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codeName="ThisWorkbook" hidePivotFieldList="1"/>
  <mc:AlternateContent xmlns:mc="http://schemas.openxmlformats.org/markup-compatibility/2006">
    <mc:Choice Requires="x15">
      <x15ac:absPath xmlns:x15ac="http://schemas.microsoft.com/office/spreadsheetml/2010/11/ac" url="https://d.docs.live.net/c7991c3e9b36c06b/Desktop/File Transfer/Sanjeev All documents/PGP Data Science and A.I/Project 1 1906/"/>
    </mc:Choice>
  </mc:AlternateContent>
  <xr:revisionPtr revIDLastSave="1157" documentId="11_96766634BF120C4F1BB6B5776704221646EE3F6C" xr6:coauthVersionLast="47" xr6:coauthVersionMax="47" xr10:uidLastSave="{C0A388B1-C440-4034-855B-F3C7AED0AF73}"/>
  <bookViews>
    <workbookView xWindow="-108" yWindow="-108" windowWidth="23256" windowHeight="12456" activeTab="8" xr2:uid="{00000000-000D-0000-FFFF-FFFF00000000}"/>
  </bookViews>
  <sheets>
    <sheet name="dataset_1" sheetId="1" r:id="rId1"/>
    <sheet name="dataset 2" sheetId="2" r:id="rId2"/>
    <sheet name="dataset3" sheetId="5" r:id="rId3"/>
    <sheet name="Task 2" sheetId="6" r:id="rId4"/>
    <sheet name="Task 3" sheetId="7" r:id="rId5"/>
    <sheet name="Task 4 (1)" sheetId="10" r:id="rId6"/>
    <sheet name="Task 4 (2)" sheetId="11" r:id="rId7"/>
    <sheet name="Task 5 (1)" sheetId="13" r:id="rId8"/>
    <sheet name="Task 5 (2)" sheetId="17" r:id="rId9"/>
    <sheet name="Task 5(3)" sheetId="18" r:id="rId10"/>
    <sheet name="Task 5 (3.1)" sheetId="19" r:id="rId11"/>
  </sheets>
  <definedNames>
    <definedName name="ExternalData_1" localSheetId="3" hidden="1">'Task 2'!$A$1:$Q$1001</definedName>
    <definedName name="ExternalData_1" localSheetId="4" hidden="1">'Task 3'!$A$1:$S$1001</definedName>
    <definedName name="ExternalData_1" localSheetId="6" hidden="1">'Task 4 (2)'!$A$1:$U$1001</definedName>
    <definedName name="NativeTimeline_Dateday">#N/A</definedName>
    <definedName name="Slicer_Weathersit">#N/A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5" i="11" l="1"/>
  <c r="W2" i="11"/>
  <c r="W3" i="11"/>
  <c r="W4" i="1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W40" i="11"/>
  <c r="W41" i="11"/>
  <c r="W42" i="11"/>
  <c r="W43" i="11"/>
  <c r="W44" i="11"/>
  <c r="W45" i="11"/>
  <c r="W46" i="11"/>
  <c r="W47" i="11"/>
  <c r="W48" i="11"/>
  <c r="W49" i="11"/>
  <c r="W50" i="11"/>
  <c r="W51" i="11"/>
  <c r="W52" i="11"/>
  <c r="W53" i="11"/>
  <c r="W54" i="11"/>
  <c r="W55" i="11"/>
  <c r="W56" i="11"/>
  <c r="W57" i="11"/>
  <c r="W58" i="11"/>
  <c r="W59" i="11"/>
  <c r="W60" i="11"/>
  <c r="W61" i="11"/>
  <c r="W62" i="11"/>
  <c r="W63" i="11"/>
  <c r="W64" i="11"/>
  <c r="W65" i="11"/>
  <c r="W66" i="11"/>
  <c r="W67" i="11"/>
  <c r="W68" i="11"/>
  <c r="W69" i="11"/>
  <c r="W70" i="11"/>
  <c r="W71" i="11"/>
  <c r="W72" i="11"/>
  <c r="W73" i="11"/>
  <c r="W74" i="11"/>
  <c r="W75" i="11"/>
  <c r="W76" i="11"/>
  <c r="W77" i="11"/>
  <c r="W78" i="11"/>
  <c r="W79" i="11"/>
  <c r="W80" i="11"/>
  <c r="W81" i="11"/>
  <c r="W82" i="11"/>
  <c r="W83" i="11"/>
  <c r="W84" i="11"/>
  <c r="W85" i="11"/>
  <c r="W86" i="11"/>
  <c r="W87" i="11"/>
  <c r="W88" i="11"/>
  <c r="W89" i="11"/>
  <c r="W90" i="11"/>
  <c r="W91" i="11"/>
  <c r="W92" i="11"/>
  <c r="W93" i="11"/>
  <c r="W94" i="11"/>
  <c r="W95" i="11"/>
  <c r="W96" i="11"/>
  <c r="W97" i="11"/>
  <c r="W98" i="11"/>
  <c r="W99" i="11"/>
  <c r="W100" i="11"/>
  <c r="W101" i="11"/>
  <c r="W102" i="11"/>
  <c r="W103" i="11"/>
  <c r="W104" i="11"/>
  <c r="W105" i="11"/>
  <c r="W106" i="11"/>
  <c r="W107" i="11"/>
  <c r="W108" i="11"/>
  <c r="W109" i="11"/>
  <c r="W110" i="11"/>
  <c r="W111" i="11"/>
  <c r="W112" i="11"/>
  <c r="W113" i="11"/>
  <c r="W114"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W400" i="11"/>
  <c r="W401" i="11"/>
  <c r="W402" i="11"/>
  <c r="W403" i="11"/>
  <c r="W404" i="11"/>
  <c r="W405" i="11"/>
  <c r="W406" i="11"/>
  <c r="W407" i="11"/>
  <c r="W408" i="11"/>
  <c r="W409" i="11"/>
  <c r="W410" i="11"/>
  <c r="W411" i="11"/>
  <c r="W412" i="11"/>
  <c r="W413" i="11"/>
  <c r="W414" i="11"/>
  <c r="W415" i="11"/>
  <c r="W416" i="11"/>
  <c r="W417" i="11"/>
  <c r="W418" i="11"/>
  <c r="W419" i="11"/>
  <c r="W420" i="11"/>
  <c r="W421" i="11"/>
  <c r="W422" i="11"/>
  <c r="W423" i="11"/>
  <c r="W424" i="11"/>
  <c r="W425" i="11"/>
  <c r="W426" i="11"/>
  <c r="W427" i="11"/>
  <c r="W428" i="11"/>
  <c r="W429" i="11"/>
  <c r="W430" i="11"/>
  <c r="W431" i="11"/>
  <c r="W432" i="11"/>
  <c r="W433" i="11"/>
  <c r="W434" i="11"/>
  <c r="W435" i="11"/>
  <c r="W436" i="11"/>
  <c r="W437" i="11"/>
  <c r="W438" i="11"/>
  <c r="W439" i="11"/>
  <c r="W440" i="11"/>
  <c r="W441" i="11"/>
  <c r="W442" i="11"/>
  <c r="W443" i="11"/>
  <c r="W444" i="11"/>
  <c r="W445" i="11"/>
  <c r="W446" i="11"/>
  <c r="W447" i="11"/>
  <c r="W448" i="11"/>
  <c r="W449" i="11"/>
  <c r="W450" i="11"/>
  <c r="W451" i="11"/>
  <c r="W452" i="11"/>
  <c r="W453" i="11"/>
  <c r="W454" i="11"/>
  <c r="W455" i="11"/>
  <c r="W456" i="11"/>
  <c r="W457" i="11"/>
  <c r="W458" i="11"/>
  <c r="W459" i="11"/>
  <c r="W460" i="11"/>
  <c r="W461" i="11"/>
  <c r="W462" i="11"/>
  <c r="W463" i="11"/>
  <c r="W464" i="11"/>
  <c r="W465" i="11"/>
  <c r="W466" i="11"/>
  <c r="W467" i="11"/>
  <c r="W468" i="11"/>
  <c r="W469" i="11"/>
  <c r="W470" i="11"/>
  <c r="W471" i="11"/>
  <c r="W472" i="11"/>
  <c r="W473" i="11"/>
  <c r="W474" i="11"/>
  <c r="W475" i="11"/>
  <c r="W476" i="11"/>
  <c r="W477" i="11"/>
  <c r="W478" i="11"/>
  <c r="W479" i="11"/>
  <c r="W480" i="11"/>
  <c r="W481" i="11"/>
  <c r="W482" i="11"/>
  <c r="W483" i="11"/>
  <c r="W484" i="11"/>
  <c r="W485" i="11"/>
  <c r="W486" i="11"/>
  <c r="W487" i="11"/>
  <c r="W488" i="11"/>
  <c r="W489" i="11"/>
  <c r="W490" i="11"/>
  <c r="W491" i="11"/>
  <c r="W492" i="11"/>
  <c r="W493" i="11"/>
  <c r="W494" i="11"/>
  <c r="W495" i="11"/>
  <c r="W496" i="11"/>
  <c r="W497" i="11"/>
  <c r="W498" i="11"/>
  <c r="W499" i="11"/>
  <c r="W500" i="11"/>
  <c r="W501" i="11"/>
  <c r="W502" i="11"/>
  <c r="W503" i="11"/>
  <c r="W504" i="11"/>
  <c r="W505" i="11"/>
  <c r="W506" i="11"/>
  <c r="W507" i="11"/>
  <c r="W508" i="11"/>
  <c r="W509" i="11"/>
  <c r="W510" i="11"/>
  <c r="W511" i="11"/>
  <c r="W512" i="11"/>
  <c r="W513" i="11"/>
  <c r="W514" i="11"/>
  <c r="W515" i="11"/>
  <c r="W516" i="11"/>
  <c r="W517" i="11"/>
  <c r="W518" i="11"/>
  <c r="W519" i="11"/>
  <c r="W520" i="11"/>
  <c r="W521" i="11"/>
  <c r="W522" i="11"/>
  <c r="W523" i="11"/>
  <c r="W524" i="11"/>
  <c r="W525" i="11"/>
  <c r="W526" i="11"/>
  <c r="W527" i="11"/>
  <c r="W528" i="11"/>
  <c r="W529" i="11"/>
  <c r="W530" i="11"/>
  <c r="W531" i="11"/>
  <c r="W532" i="11"/>
  <c r="W533" i="11"/>
  <c r="W534" i="11"/>
  <c r="W535" i="11"/>
  <c r="W536" i="11"/>
  <c r="W537" i="11"/>
  <c r="W538" i="11"/>
  <c r="W539" i="11"/>
  <c r="W540" i="11"/>
  <c r="W541" i="11"/>
  <c r="W542" i="11"/>
  <c r="W543" i="11"/>
  <c r="W544" i="11"/>
  <c r="W545" i="11"/>
  <c r="W546" i="11"/>
  <c r="W547" i="11"/>
  <c r="W548" i="11"/>
  <c r="W549" i="11"/>
  <c r="W550" i="11"/>
  <c r="W551" i="11"/>
  <c r="W552" i="11"/>
  <c r="W553" i="11"/>
  <c r="W554" i="11"/>
  <c r="W555" i="11"/>
  <c r="W556" i="11"/>
  <c r="W557" i="11"/>
  <c r="W558" i="11"/>
  <c r="W559" i="11"/>
  <c r="W560" i="11"/>
  <c r="W561" i="11"/>
  <c r="W562" i="11"/>
  <c r="W563" i="11"/>
  <c r="W564" i="11"/>
  <c r="W565" i="11"/>
  <c r="W566" i="11"/>
  <c r="W567" i="11"/>
  <c r="W568" i="11"/>
  <c r="W569" i="11"/>
  <c r="W570" i="11"/>
  <c r="W571" i="11"/>
  <c r="W572" i="11"/>
  <c r="W573" i="11"/>
  <c r="W574" i="11"/>
  <c r="W575" i="11"/>
  <c r="W576" i="11"/>
  <c r="W577" i="11"/>
  <c r="W578" i="11"/>
  <c r="W579" i="11"/>
  <c r="W580" i="11"/>
  <c r="W581" i="11"/>
  <c r="W582" i="11"/>
  <c r="W583" i="11"/>
  <c r="W584" i="11"/>
  <c r="W585" i="11"/>
  <c r="W586" i="11"/>
  <c r="W587" i="11"/>
  <c r="W588" i="11"/>
  <c r="W589" i="11"/>
  <c r="W590" i="11"/>
  <c r="W591" i="11"/>
  <c r="W592" i="11"/>
  <c r="W593" i="11"/>
  <c r="W594" i="11"/>
  <c r="W595" i="11"/>
  <c r="W596" i="11"/>
  <c r="W597" i="11"/>
  <c r="W598" i="11"/>
  <c r="W599" i="11"/>
  <c r="W600" i="11"/>
  <c r="W601" i="11"/>
  <c r="W602" i="11"/>
  <c r="W603" i="11"/>
  <c r="W604" i="11"/>
  <c r="W605" i="11"/>
  <c r="W606" i="11"/>
  <c r="W607" i="11"/>
  <c r="W608" i="11"/>
  <c r="W609" i="11"/>
  <c r="W610" i="11"/>
  <c r="W611" i="11"/>
  <c r="W612" i="11"/>
  <c r="W613" i="11"/>
  <c r="W614" i="11"/>
  <c r="W615" i="11"/>
  <c r="W616" i="11"/>
  <c r="W617" i="11"/>
  <c r="W618" i="11"/>
  <c r="W619" i="11"/>
  <c r="W620" i="11"/>
  <c r="W621" i="11"/>
  <c r="W622" i="11"/>
  <c r="W623" i="11"/>
  <c r="W624" i="11"/>
  <c r="W625" i="11"/>
  <c r="W626" i="11"/>
  <c r="W627" i="11"/>
  <c r="W628" i="11"/>
  <c r="W629" i="11"/>
  <c r="W630" i="11"/>
  <c r="W631" i="11"/>
  <c r="W632" i="11"/>
  <c r="W633" i="11"/>
  <c r="W634" i="11"/>
  <c r="W635" i="11"/>
  <c r="W636" i="11"/>
  <c r="W637" i="11"/>
  <c r="W638" i="11"/>
  <c r="W639" i="11"/>
  <c r="W640" i="11"/>
  <c r="W641" i="11"/>
  <c r="W642" i="11"/>
  <c r="W643" i="11"/>
  <c r="W644" i="11"/>
  <c r="W645" i="11"/>
  <c r="W646" i="11"/>
  <c r="W647" i="11"/>
  <c r="W648" i="11"/>
  <c r="W649" i="11"/>
  <c r="W650" i="11"/>
  <c r="W651" i="11"/>
  <c r="W652" i="11"/>
  <c r="W653" i="11"/>
  <c r="W654" i="11"/>
  <c r="W655" i="11"/>
  <c r="W656" i="11"/>
  <c r="W657" i="11"/>
  <c r="W658" i="11"/>
  <c r="W659" i="11"/>
  <c r="W660" i="11"/>
  <c r="W661" i="11"/>
  <c r="W662" i="11"/>
  <c r="W663" i="11"/>
  <c r="W664" i="11"/>
  <c r="W665" i="11"/>
  <c r="W666" i="11"/>
  <c r="W667" i="11"/>
  <c r="W668" i="11"/>
  <c r="W669" i="11"/>
  <c r="W670" i="11"/>
  <c r="W671" i="11"/>
  <c r="W672" i="11"/>
  <c r="W673" i="11"/>
  <c r="W674" i="11"/>
  <c r="W675" i="11"/>
  <c r="W676" i="11"/>
  <c r="W677" i="11"/>
  <c r="W678" i="11"/>
  <c r="W679" i="11"/>
  <c r="W680" i="11"/>
  <c r="W681" i="11"/>
  <c r="W682" i="11"/>
  <c r="W683" i="11"/>
  <c r="W684" i="11"/>
  <c r="W685" i="11"/>
  <c r="W686" i="11"/>
  <c r="W687" i="11"/>
  <c r="W688" i="11"/>
  <c r="W689" i="11"/>
  <c r="W690" i="11"/>
  <c r="W691" i="11"/>
  <c r="W692" i="11"/>
  <c r="W693" i="11"/>
  <c r="W694" i="11"/>
  <c r="W695" i="11"/>
  <c r="W696" i="11"/>
  <c r="W697" i="11"/>
  <c r="W698" i="11"/>
  <c r="W699" i="11"/>
  <c r="W700" i="11"/>
  <c r="W701" i="11"/>
  <c r="W702" i="11"/>
  <c r="W703" i="11"/>
  <c r="W704" i="11"/>
  <c r="W705" i="11"/>
  <c r="W706" i="11"/>
  <c r="W707" i="11"/>
  <c r="W708" i="11"/>
  <c r="W709" i="11"/>
  <c r="W710" i="11"/>
  <c r="W711" i="11"/>
  <c r="W712" i="11"/>
  <c r="W713" i="11"/>
  <c r="W714" i="11"/>
  <c r="W715" i="11"/>
  <c r="W716" i="11"/>
  <c r="W717" i="11"/>
  <c r="W718" i="11"/>
  <c r="W719" i="11"/>
  <c r="W720" i="11"/>
  <c r="W721" i="11"/>
  <c r="W722" i="11"/>
  <c r="W723" i="11"/>
  <c r="W724" i="11"/>
  <c r="W725" i="11"/>
  <c r="W726" i="11"/>
  <c r="W727" i="11"/>
  <c r="W728" i="11"/>
  <c r="W729" i="11"/>
  <c r="W730" i="11"/>
  <c r="W731" i="11"/>
  <c r="W732" i="11"/>
  <c r="W733" i="11"/>
  <c r="W734" i="11"/>
  <c r="W735" i="11"/>
  <c r="W736" i="11"/>
  <c r="W737" i="11"/>
  <c r="W738" i="11"/>
  <c r="W739" i="11"/>
  <c r="W740" i="11"/>
  <c r="W741" i="11"/>
  <c r="W742" i="11"/>
  <c r="W743" i="11"/>
  <c r="W744" i="11"/>
  <c r="W745" i="11"/>
  <c r="W746" i="11"/>
  <c r="W747" i="11"/>
  <c r="W748" i="11"/>
  <c r="W749" i="11"/>
  <c r="W750" i="11"/>
  <c r="W751" i="11"/>
  <c r="W752" i="11"/>
  <c r="W753" i="11"/>
  <c r="W754" i="11"/>
  <c r="W755" i="11"/>
  <c r="W756" i="11"/>
  <c r="W757" i="11"/>
  <c r="W758" i="11"/>
  <c r="W759" i="11"/>
  <c r="W760" i="11"/>
  <c r="W761" i="11"/>
  <c r="W762" i="11"/>
  <c r="W763" i="11"/>
  <c r="W764" i="11"/>
  <c r="W765" i="11"/>
  <c r="W766" i="11"/>
  <c r="W767" i="11"/>
  <c r="W768" i="11"/>
  <c r="W769" i="11"/>
  <c r="W770" i="11"/>
  <c r="W771" i="11"/>
  <c r="W772" i="11"/>
  <c r="W773" i="11"/>
  <c r="W774" i="11"/>
  <c r="W775" i="11"/>
  <c r="W776" i="11"/>
  <c r="W777" i="11"/>
  <c r="W778" i="11"/>
  <c r="W779" i="11"/>
  <c r="W780" i="11"/>
  <c r="W781" i="11"/>
  <c r="W782" i="11"/>
  <c r="W783" i="11"/>
  <c r="W784" i="11"/>
  <c r="W785" i="11"/>
  <c r="W786" i="11"/>
  <c r="W787" i="11"/>
  <c r="W788" i="11"/>
  <c r="W789" i="11"/>
  <c r="W790" i="11"/>
  <c r="W791" i="11"/>
  <c r="W792" i="11"/>
  <c r="W793" i="11"/>
  <c r="W794" i="11"/>
  <c r="W795" i="11"/>
  <c r="W796" i="11"/>
  <c r="W797" i="11"/>
  <c r="W798" i="11"/>
  <c r="W799" i="11"/>
  <c r="W800" i="11"/>
  <c r="W801" i="11"/>
  <c r="W802" i="11"/>
  <c r="W803" i="11"/>
  <c r="W804" i="11"/>
  <c r="W805" i="11"/>
  <c r="W806" i="11"/>
  <c r="W807" i="11"/>
  <c r="W808" i="11"/>
  <c r="W809" i="11"/>
  <c r="W810" i="11"/>
  <c r="W811" i="11"/>
  <c r="W812" i="11"/>
  <c r="W813" i="11"/>
  <c r="W814" i="11"/>
  <c r="W815" i="11"/>
  <c r="W816" i="11"/>
  <c r="W817" i="11"/>
  <c r="W818" i="11"/>
  <c r="W819" i="11"/>
  <c r="W820" i="11"/>
  <c r="W821" i="11"/>
  <c r="W822" i="11"/>
  <c r="W823" i="11"/>
  <c r="W824" i="11"/>
  <c r="W825" i="11"/>
  <c r="W826" i="11"/>
  <c r="W827" i="11"/>
  <c r="W828" i="11"/>
  <c r="W829" i="11"/>
  <c r="W830" i="11"/>
  <c r="W831" i="11"/>
  <c r="W832" i="11"/>
  <c r="W833" i="11"/>
  <c r="W834" i="11"/>
  <c r="W835" i="11"/>
  <c r="W836" i="11"/>
  <c r="W837" i="11"/>
  <c r="W838" i="11"/>
  <c r="W839" i="11"/>
  <c r="W840" i="11"/>
  <c r="W841" i="11"/>
  <c r="W842" i="11"/>
  <c r="W843" i="11"/>
  <c r="W844" i="11"/>
  <c r="W845" i="11"/>
  <c r="W846" i="11"/>
  <c r="W847" i="11"/>
  <c r="W848" i="11"/>
  <c r="W849" i="11"/>
  <c r="W850" i="11"/>
  <c r="W851" i="11"/>
  <c r="W852" i="11"/>
  <c r="W853" i="11"/>
  <c r="W854" i="11"/>
  <c r="W855" i="11"/>
  <c r="W856" i="11"/>
  <c r="W857" i="11"/>
  <c r="W858" i="11"/>
  <c r="W859" i="11"/>
  <c r="W860" i="11"/>
  <c r="W861" i="11"/>
  <c r="W862" i="11"/>
  <c r="W863" i="11"/>
  <c r="W864" i="11"/>
  <c r="W865" i="11"/>
  <c r="W866" i="11"/>
  <c r="W867" i="11"/>
  <c r="W868" i="11"/>
  <c r="W869" i="11"/>
  <c r="W870" i="11"/>
  <c r="W871" i="11"/>
  <c r="W872" i="11"/>
  <c r="W873" i="11"/>
  <c r="W874" i="11"/>
  <c r="W875" i="11"/>
  <c r="W876" i="11"/>
  <c r="W877" i="11"/>
  <c r="W878" i="11"/>
  <c r="W879" i="11"/>
  <c r="W880" i="11"/>
  <c r="W881" i="11"/>
  <c r="W882" i="11"/>
  <c r="W883" i="11"/>
  <c r="W884" i="11"/>
  <c r="W885" i="11"/>
  <c r="W886" i="11"/>
  <c r="W887" i="11"/>
  <c r="W888" i="11"/>
  <c r="W889" i="11"/>
  <c r="W890" i="11"/>
  <c r="W891" i="11"/>
  <c r="W892" i="11"/>
  <c r="W893" i="11"/>
  <c r="W894" i="11"/>
  <c r="W895" i="11"/>
  <c r="W896" i="11"/>
  <c r="W897" i="11"/>
  <c r="W898" i="11"/>
  <c r="W899" i="11"/>
  <c r="W900" i="11"/>
  <c r="W901" i="11"/>
  <c r="W902" i="11"/>
  <c r="W903" i="11"/>
  <c r="W904" i="11"/>
  <c r="W905" i="11"/>
  <c r="W906" i="11"/>
  <c r="W907" i="11"/>
  <c r="W908" i="11"/>
  <c r="W909" i="11"/>
  <c r="W910" i="11"/>
  <c r="W911" i="11"/>
  <c r="W912" i="11"/>
  <c r="W913" i="11"/>
  <c r="W914" i="11"/>
  <c r="W915" i="11"/>
  <c r="W916" i="11"/>
  <c r="W917" i="11"/>
  <c r="W918" i="11"/>
  <c r="W919" i="11"/>
  <c r="W920" i="11"/>
  <c r="W921" i="11"/>
  <c r="W922" i="11"/>
  <c r="W923" i="11"/>
  <c r="W924" i="11"/>
  <c r="W925" i="11"/>
  <c r="W926" i="11"/>
  <c r="W927" i="11"/>
  <c r="W928" i="11"/>
  <c r="W929" i="11"/>
  <c r="W930" i="11"/>
  <c r="W931" i="11"/>
  <c r="W932" i="11"/>
  <c r="W933" i="11"/>
  <c r="W934" i="11"/>
  <c r="W935" i="11"/>
  <c r="W936" i="11"/>
  <c r="W937" i="11"/>
  <c r="W938" i="11"/>
  <c r="W939" i="11"/>
  <c r="W940" i="11"/>
  <c r="W941" i="11"/>
  <c r="W942" i="11"/>
  <c r="W943" i="11"/>
  <c r="W944" i="11"/>
  <c r="W945" i="11"/>
  <c r="W946" i="11"/>
  <c r="W947" i="11"/>
  <c r="W948" i="11"/>
  <c r="W949" i="11"/>
  <c r="W950" i="11"/>
  <c r="W951" i="11"/>
  <c r="W952" i="11"/>
  <c r="W953" i="11"/>
  <c r="W954" i="11"/>
  <c r="W955" i="11"/>
  <c r="W956" i="11"/>
  <c r="W957" i="11"/>
  <c r="W958" i="11"/>
  <c r="W959" i="11"/>
  <c r="W960" i="11"/>
  <c r="W961" i="11"/>
  <c r="W962" i="11"/>
  <c r="W963" i="11"/>
  <c r="W964" i="11"/>
  <c r="W965" i="11"/>
  <c r="W966" i="11"/>
  <c r="W967" i="11"/>
  <c r="W968" i="11"/>
  <c r="W969" i="11"/>
  <c r="W970" i="11"/>
  <c r="W971" i="11"/>
  <c r="W972" i="11"/>
  <c r="W973" i="11"/>
  <c r="W974" i="11"/>
  <c r="W975" i="11"/>
  <c r="W976" i="11"/>
  <c r="W977" i="11"/>
  <c r="W978" i="11"/>
  <c r="W979" i="11"/>
  <c r="W980" i="11"/>
  <c r="W981" i="11"/>
  <c r="W982" i="11"/>
  <c r="W983" i="11"/>
  <c r="W984" i="11"/>
  <c r="W985" i="11"/>
  <c r="W986" i="11"/>
  <c r="W987" i="11"/>
  <c r="W988" i="11"/>
  <c r="W989" i="11"/>
  <c r="W990" i="11"/>
  <c r="W991" i="11"/>
  <c r="W992" i="11"/>
  <c r="W993" i="11"/>
  <c r="W994" i="11"/>
  <c r="W995" i="11"/>
  <c r="W996" i="11"/>
  <c r="W997" i="11"/>
  <c r="W998" i="11"/>
  <c r="W999" i="11"/>
  <c r="W1000" i="11"/>
  <c r="W1001"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V94" i="11"/>
  <c r="V95" i="11"/>
  <c r="V96" i="11"/>
  <c r="V97" i="11"/>
  <c r="V98" i="11"/>
  <c r="V99" i="11"/>
  <c r="V100" i="11"/>
  <c r="V101" i="11"/>
  <c r="V102" i="11"/>
  <c r="V103" i="11"/>
  <c r="V104" i="11"/>
  <c r="V105" i="11"/>
  <c r="V106" i="11"/>
  <c r="V107" i="11"/>
  <c r="V108" i="11"/>
  <c r="V109" i="11"/>
  <c r="V110" i="11"/>
  <c r="V111" i="11"/>
  <c r="V112" i="11"/>
  <c r="V113" i="11"/>
  <c r="V114"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V400" i="11"/>
  <c r="V401" i="11"/>
  <c r="V402" i="11"/>
  <c r="V403" i="11"/>
  <c r="V404" i="11"/>
  <c r="V405" i="11"/>
  <c r="V406" i="11"/>
  <c r="V407" i="11"/>
  <c r="V408" i="11"/>
  <c r="V409" i="11"/>
  <c r="V410" i="11"/>
  <c r="V411" i="11"/>
  <c r="V412" i="11"/>
  <c r="V413" i="11"/>
  <c r="V414" i="11"/>
  <c r="V415" i="11"/>
  <c r="V416" i="11"/>
  <c r="V417" i="11"/>
  <c r="V418" i="11"/>
  <c r="V419" i="11"/>
  <c r="V420" i="11"/>
  <c r="V421" i="11"/>
  <c r="V422" i="11"/>
  <c r="V423" i="11"/>
  <c r="V424" i="11"/>
  <c r="V425" i="11"/>
  <c r="V426" i="11"/>
  <c r="V427" i="11"/>
  <c r="V428" i="11"/>
  <c r="V429" i="11"/>
  <c r="V430" i="11"/>
  <c r="V431" i="11"/>
  <c r="V432" i="11"/>
  <c r="V433" i="11"/>
  <c r="V434" i="11"/>
  <c r="V435" i="11"/>
  <c r="V436" i="11"/>
  <c r="V437" i="11"/>
  <c r="V438" i="11"/>
  <c r="V439" i="11"/>
  <c r="V440" i="11"/>
  <c r="V441" i="11"/>
  <c r="V442" i="11"/>
  <c r="V443" i="11"/>
  <c r="V444" i="11"/>
  <c r="V445" i="11"/>
  <c r="V446" i="11"/>
  <c r="V447" i="11"/>
  <c r="V448" i="11"/>
  <c r="V449" i="11"/>
  <c r="V450" i="11"/>
  <c r="V451" i="11"/>
  <c r="V452" i="11"/>
  <c r="V453" i="11"/>
  <c r="V454" i="11"/>
  <c r="V455" i="11"/>
  <c r="V456" i="11"/>
  <c r="V457" i="11"/>
  <c r="V458" i="11"/>
  <c r="V459" i="11"/>
  <c r="V460" i="11"/>
  <c r="V461" i="11"/>
  <c r="V462" i="11"/>
  <c r="V463" i="11"/>
  <c r="V464" i="11"/>
  <c r="V465" i="11"/>
  <c r="V466" i="11"/>
  <c r="V467" i="11"/>
  <c r="V468" i="11"/>
  <c r="V469" i="11"/>
  <c r="V470" i="11"/>
  <c r="V471" i="11"/>
  <c r="V472" i="11"/>
  <c r="V473" i="11"/>
  <c r="V474" i="11"/>
  <c r="V475" i="11"/>
  <c r="V476" i="11"/>
  <c r="V477" i="11"/>
  <c r="V478" i="11"/>
  <c r="V479" i="11"/>
  <c r="V480" i="11"/>
  <c r="V481" i="11"/>
  <c r="V482" i="11"/>
  <c r="V483" i="11"/>
  <c r="V484" i="11"/>
  <c r="V485" i="11"/>
  <c r="V486" i="11"/>
  <c r="V487" i="11"/>
  <c r="V488" i="11"/>
  <c r="V489" i="11"/>
  <c r="V490" i="11"/>
  <c r="V491" i="11"/>
  <c r="V492" i="11"/>
  <c r="V493" i="11"/>
  <c r="V494" i="11"/>
  <c r="V495" i="11"/>
  <c r="V496" i="11"/>
  <c r="V497" i="11"/>
  <c r="V498" i="11"/>
  <c r="V499" i="11"/>
  <c r="V500" i="11"/>
  <c r="V501" i="11"/>
  <c r="V502" i="11"/>
  <c r="V503" i="11"/>
  <c r="V504" i="11"/>
  <c r="V505" i="11"/>
  <c r="V506" i="11"/>
  <c r="V507" i="11"/>
  <c r="V508" i="11"/>
  <c r="V509" i="11"/>
  <c r="V510" i="11"/>
  <c r="V511" i="11"/>
  <c r="V512" i="11"/>
  <c r="V513" i="11"/>
  <c r="V514" i="11"/>
  <c r="V515" i="11"/>
  <c r="V516" i="11"/>
  <c r="V517" i="11"/>
  <c r="V518" i="11"/>
  <c r="V519" i="11"/>
  <c r="V520" i="11"/>
  <c r="V521" i="11"/>
  <c r="V522" i="11"/>
  <c r="V523" i="11"/>
  <c r="V524" i="11"/>
  <c r="V525" i="11"/>
  <c r="V526" i="11"/>
  <c r="V527" i="11"/>
  <c r="V528" i="11"/>
  <c r="V529" i="11"/>
  <c r="V530" i="11"/>
  <c r="V531" i="11"/>
  <c r="V532" i="11"/>
  <c r="V533" i="11"/>
  <c r="V534" i="11"/>
  <c r="V535" i="11"/>
  <c r="V536" i="11"/>
  <c r="V537" i="11"/>
  <c r="V538" i="11"/>
  <c r="V539" i="11"/>
  <c r="V540" i="11"/>
  <c r="V541" i="11"/>
  <c r="V542" i="11"/>
  <c r="V543" i="11"/>
  <c r="V544" i="11"/>
  <c r="V545" i="11"/>
  <c r="V546" i="11"/>
  <c r="V547" i="11"/>
  <c r="V548" i="11"/>
  <c r="V549" i="11"/>
  <c r="V550" i="11"/>
  <c r="V551" i="11"/>
  <c r="V552" i="11"/>
  <c r="V553" i="11"/>
  <c r="V554" i="11"/>
  <c r="V555" i="11"/>
  <c r="V556" i="11"/>
  <c r="V557" i="11"/>
  <c r="V558" i="11"/>
  <c r="V559" i="11"/>
  <c r="V560" i="11"/>
  <c r="V561" i="11"/>
  <c r="V562" i="11"/>
  <c r="V563" i="11"/>
  <c r="V564" i="11"/>
  <c r="V565" i="11"/>
  <c r="V566" i="11"/>
  <c r="V567" i="11"/>
  <c r="V568" i="11"/>
  <c r="V569" i="11"/>
  <c r="V570" i="11"/>
  <c r="V571" i="11"/>
  <c r="V572" i="11"/>
  <c r="V573" i="11"/>
  <c r="V574" i="11"/>
  <c r="V575" i="11"/>
  <c r="V576" i="11"/>
  <c r="V577" i="11"/>
  <c r="V578" i="11"/>
  <c r="V579" i="11"/>
  <c r="V580" i="11"/>
  <c r="V581" i="11"/>
  <c r="V582" i="11"/>
  <c r="V583" i="11"/>
  <c r="V584" i="11"/>
  <c r="V585" i="11"/>
  <c r="V586" i="11"/>
  <c r="V587" i="11"/>
  <c r="V588" i="11"/>
  <c r="V589" i="11"/>
  <c r="V590" i="11"/>
  <c r="V591" i="11"/>
  <c r="V592" i="11"/>
  <c r="V593" i="11"/>
  <c r="V594" i="11"/>
  <c r="V595" i="11"/>
  <c r="V596" i="11"/>
  <c r="V597" i="11"/>
  <c r="V598" i="11"/>
  <c r="V599" i="11"/>
  <c r="V600" i="11"/>
  <c r="V601" i="11"/>
  <c r="V602" i="11"/>
  <c r="V603" i="11"/>
  <c r="V604" i="11"/>
  <c r="V605" i="11"/>
  <c r="V606" i="11"/>
  <c r="V607" i="11"/>
  <c r="V608" i="11"/>
  <c r="V609" i="11"/>
  <c r="V610" i="11"/>
  <c r="V611" i="11"/>
  <c r="V612" i="11"/>
  <c r="V613" i="11"/>
  <c r="V614" i="11"/>
  <c r="V615" i="11"/>
  <c r="V616" i="11"/>
  <c r="V617" i="11"/>
  <c r="V618" i="11"/>
  <c r="V619" i="11"/>
  <c r="V620" i="11"/>
  <c r="V621" i="11"/>
  <c r="V622" i="11"/>
  <c r="V623" i="11"/>
  <c r="V624" i="11"/>
  <c r="V625" i="11"/>
  <c r="V626" i="11"/>
  <c r="V627" i="11"/>
  <c r="V628" i="11"/>
  <c r="V629" i="11"/>
  <c r="V630" i="11"/>
  <c r="V631" i="11"/>
  <c r="V632" i="11"/>
  <c r="V633" i="11"/>
  <c r="V634" i="11"/>
  <c r="V635" i="11"/>
  <c r="V636" i="11"/>
  <c r="V637" i="11"/>
  <c r="V638" i="11"/>
  <c r="V639" i="11"/>
  <c r="V640" i="11"/>
  <c r="V641" i="11"/>
  <c r="V642" i="11"/>
  <c r="V643" i="11"/>
  <c r="V644" i="11"/>
  <c r="V645" i="11"/>
  <c r="V646" i="11"/>
  <c r="V647" i="11"/>
  <c r="V648" i="11"/>
  <c r="V649" i="11"/>
  <c r="V650" i="11"/>
  <c r="V651" i="11"/>
  <c r="V652" i="11"/>
  <c r="V653" i="11"/>
  <c r="V654" i="11"/>
  <c r="V655" i="11"/>
  <c r="V656" i="11"/>
  <c r="V657" i="11"/>
  <c r="V658" i="11"/>
  <c r="V659" i="11"/>
  <c r="V660" i="11"/>
  <c r="V661" i="11"/>
  <c r="V662" i="11"/>
  <c r="V663" i="11"/>
  <c r="V664" i="11"/>
  <c r="V665" i="11"/>
  <c r="V666" i="11"/>
  <c r="V667" i="11"/>
  <c r="V668" i="11"/>
  <c r="V669" i="11"/>
  <c r="V670" i="11"/>
  <c r="V671" i="11"/>
  <c r="V672" i="11"/>
  <c r="V673" i="11"/>
  <c r="V674" i="11"/>
  <c r="V675" i="11"/>
  <c r="V676" i="11"/>
  <c r="V677" i="11"/>
  <c r="V678" i="11"/>
  <c r="V679" i="11"/>
  <c r="V680" i="11"/>
  <c r="V681" i="11"/>
  <c r="V682" i="11"/>
  <c r="V683" i="11"/>
  <c r="V684" i="11"/>
  <c r="V685" i="11"/>
  <c r="V686" i="11"/>
  <c r="V687" i="11"/>
  <c r="V688" i="11"/>
  <c r="V689" i="11"/>
  <c r="V690" i="11"/>
  <c r="V691" i="11"/>
  <c r="V692" i="11"/>
  <c r="V693" i="11"/>
  <c r="V694" i="11"/>
  <c r="V695" i="11"/>
  <c r="V696" i="11"/>
  <c r="V697" i="11"/>
  <c r="V698" i="11"/>
  <c r="V699" i="11"/>
  <c r="V700" i="11"/>
  <c r="V701" i="11"/>
  <c r="V702" i="11"/>
  <c r="V703" i="11"/>
  <c r="V704" i="11"/>
  <c r="V705" i="11"/>
  <c r="V706" i="11"/>
  <c r="V707" i="11"/>
  <c r="V708" i="11"/>
  <c r="V709" i="11"/>
  <c r="V710" i="11"/>
  <c r="V711" i="11"/>
  <c r="V712" i="11"/>
  <c r="V713" i="11"/>
  <c r="V714" i="11"/>
  <c r="V715" i="11"/>
  <c r="V716" i="11"/>
  <c r="V717" i="11"/>
  <c r="V718" i="11"/>
  <c r="V719" i="11"/>
  <c r="V720" i="11"/>
  <c r="V721" i="11"/>
  <c r="V722" i="11"/>
  <c r="V723" i="11"/>
  <c r="V724" i="11"/>
  <c r="V725" i="11"/>
  <c r="V726" i="11"/>
  <c r="V727" i="11"/>
  <c r="V728" i="11"/>
  <c r="V729" i="11"/>
  <c r="V730" i="11"/>
  <c r="V731" i="11"/>
  <c r="V732" i="11"/>
  <c r="V733" i="11"/>
  <c r="V734" i="11"/>
  <c r="V735" i="11"/>
  <c r="V736" i="11"/>
  <c r="V737" i="11"/>
  <c r="V738" i="11"/>
  <c r="V739" i="11"/>
  <c r="V740" i="11"/>
  <c r="V741" i="11"/>
  <c r="V742" i="11"/>
  <c r="V743" i="11"/>
  <c r="V744" i="11"/>
  <c r="V745" i="11"/>
  <c r="V746" i="11"/>
  <c r="V747" i="11"/>
  <c r="V748" i="11"/>
  <c r="V749" i="11"/>
  <c r="V750" i="11"/>
  <c r="V751" i="11"/>
  <c r="V752" i="11"/>
  <c r="V753" i="11"/>
  <c r="V754" i="11"/>
  <c r="V755" i="11"/>
  <c r="V756" i="11"/>
  <c r="V757" i="11"/>
  <c r="V758" i="11"/>
  <c r="V759" i="11"/>
  <c r="V760" i="11"/>
  <c r="V761" i="11"/>
  <c r="V762" i="11"/>
  <c r="V763" i="11"/>
  <c r="V764" i="11"/>
  <c r="V765" i="11"/>
  <c r="V766" i="11"/>
  <c r="V767" i="11"/>
  <c r="V768" i="11"/>
  <c r="V769" i="11"/>
  <c r="V770" i="11"/>
  <c r="V771" i="11"/>
  <c r="V772" i="11"/>
  <c r="V773" i="11"/>
  <c r="V774" i="11"/>
  <c r="V775" i="11"/>
  <c r="V776" i="11"/>
  <c r="V777" i="11"/>
  <c r="V778" i="11"/>
  <c r="V779" i="11"/>
  <c r="V780" i="11"/>
  <c r="V781" i="11"/>
  <c r="V782" i="11"/>
  <c r="V783" i="11"/>
  <c r="V784" i="11"/>
  <c r="V785" i="11"/>
  <c r="V786" i="11"/>
  <c r="V787" i="11"/>
  <c r="V788" i="11"/>
  <c r="V789" i="11"/>
  <c r="V790" i="11"/>
  <c r="V791" i="11"/>
  <c r="V792" i="11"/>
  <c r="V793" i="11"/>
  <c r="V794" i="11"/>
  <c r="V795" i="11"/>
  <c r="V796" i="11"/>
  <c r="V797" i="11"/>
  <c r="V798" i="11"/>
  <c r="V799" i="11"/>
  <c r="V800" i="11"/>
  <c r="V801" i="11"/>
  <c r="V802" i="11"/>
  <c r="V803" i="11"/>
  <c r="V804" i="11"/>
  <c r="V805" i="11"/>
  <c r="V806" i="11"/>
  <c r="V807" i="11"/>
  <c r="V808" i="11"/>
  <c r="V809" i="11"/>
  <c r="V810" i="11"/>
  <c r="V811" i="11"/>
  <c r="V812" i="11"/>
  <c r="V813" i="11"/>
  <c r="V814" i="11"/>
  <c r="V815" i="11"/>
  <c r="V816" i="11"/>
  <c r="V817" i="11"/>
  <c r="V818" i="11"/>
  <c r="V819" i="11"/>
  <c r="V820" i="11"/>
  <c r="V821" i="11"/>
  <c r="V822" i="11"/>
  <c r="V823" i="11"/>
  <c r="V824" i="11"/>
  <c r="V825" i="11"/>
  <c r="V826" i="11"/>
  <c r="V827" i="11"/>
  <c r="V828" i="11"/>
  <c r="V829" i="11"/>
  <c r="V830" i="11"/>
  <c r="V831" i="11"/>
  <c r="V832" i="11"/>
  <c r="V833" i="11"/>
  <c r="V834" i="11"/>
  <c r="V835" i="11"/>
  <c r="V836" i="11"/>
  <c r="V837" i="11"/>
  <c r="V838" i="11"/>
  <c r="V839" i="11"/>
  <c r="V840" i="11"/>
  <c r="V841" i="11"/>
  <c r="V842" i="11"/>
  <c r="V843" i="11"/>
  <c r="V844" i="11"/>
  <c r="V845" i="11"/>
  <c r="V846" i="11"/>
  <c r="V847" i="11"/>
  <c r="V848" i="11"/>
  <c r="V849" i="11"/>
  <c r="V850" i="11"/>
  <c r="V851" i="11"/>
  <c r="V852" i="11"/>
  <c r="V853" i="11"/>
  <c r="V854" i="11"/>
  <c r="V855" i="11"/>
  <c r="V856" i="11"/>
  <c r="V857" i="11"/>
  <c r="V858" i="11"/>
  <c r="V859" i="11"/>
  <c r="V860" i="11"/>
  <c r="V861" i="11"/>
  <c r="V862" i="11"/>
  <c r="V863" i="11"/>
  <c r="V864" i="11"/>
  <c r="V865" i="11"/>
  <c r="V866" i="11"/>
  <c r="V867" i="11"/>
  <c r="V868" i="11"/>
  <c r="V869" i="11"/>
  <c r="V870" i="11"/>
  <c r="V871" i="11"/>
  <c r="V872" i="11"/>
  <c r="V873" i="11"/>
  <c r="V874" i="11"/>
  <c r="V875" i="11"/>
  <c r="V876" i="11"/>
  <c r="V877" i="11"/>
  <c r="V878" i="11"/>
  <c r="V879" i="11"/>
  <c r="V880" i="11"/>
  <c r="V881" i="11"/>
  <c r="V882" i="11"/>
  <c r="V883" i="11"/>
  <c r="V884" i="11"/>
  <c r="V885" i="11"/>
  <c r="V886" i="11"/>
  <c r="V887" i="11"/>
  <c r="V888" i="11"/>
  <c r="V889" i="11"/>
  <c r="V890" i="11"/>
  <c r="V891" i="11"/>
  <c r="V892" i="11"/>
  <c r="V893" i="11"/>
  <c r="V894" i="11"/>
  <c r="V895" i="11"/>
  <c r="V896" i="11"/>
  <c r="V897" i="11"/>
  <c r="V898" i="11"/>
  <c r="V899" i="11"/>
  <c r="V900" i="11"/>
  <c r="V901" i="11"/>
  <c r="V902" i="11"/>
  <c r="V903" i="11"/>
  <c r="V904" i="11"/>
  <c r="V905" i="11"/>
  <c r="V906" i="11"/>
  <c r="V907" i="11"/>
  <c r="V908" i="11"/>
  <c r="V909" i="11"/>
  <c r="V910" i="11"/>
  <c r="V911" i="11"/>
  <c r="V912" i="11"/>
  <c r="V913" i="11"/>
  <c r="V914" i="11"/>
  <c r="V915" i="11"/>
  <c r="V916" i="11"/>
  <c r="V917" i="11"/>
  <c r="V918" i="11"/>
  <c r="V919" i="11"/>
  <c r="V920" i="11"/>
  <c r="V921" i="11"/>
  <c r="V922" i="11"/>
  <c r="V923" i="11"/>
  <c r="V924" i="11"/>
  <c r="V925" i="11"/>
  <c r="V926" i="11"/>
  <c r="V927" i="11"/>
  <c r="V928" i="11"/>
  <c r="V929" i="11"/>
  <c r="V930" i="11"/>
  <c r="V931" i="11"/>
  <c r="V932" i="11"/>
  <c r="V933" i="11"/>
  <c r="V934" i="11"/>
  <c r="V935" i="11"/>
  <c r="V936" i="11"/>
  <c r="V937" i="11"/>
  <c r="V938" i="11"/>
  <c r="V939" i="11"/>
  <c r="V940" i="11"/>
  <c r="V941" i="11"/>
  <c r="V942" i="11"/>
  <c r="V943" i="11"/>
  <c r="V944" i="11"/>
  <c r="V945" i="11"/>
  <c r="V946" i="11"/>
  <c r="V947" i="11"/>
  <c r="V948" i="11"/>
  <c r="V949" i="11"/>
  <c r="V950" i="11"/>
  <c r="V951" i="11"/>
  <c r="V952" i="11"/>
  <c r="V953" i="11"/>
  <c r="V954" i="11"/>
  <c r="V955" i="11"/>
  <c r="V956" i="11"/>
  <c r="V957" i="11"/>
  <c r="V958" i="11"/>
  <c r="V959" i="11"/>
  <c r="V960" i="11"/>
  <c r="V961" i="11"/>
  <c r="V962" i="11"/>
  <c r="V963" i="11"/>
  <c r="V964" i="11"/>
  <c r="V965" i="11"/>
  <c r="V966" i="11"/>
  <c r="V967" i="11"/>
  <c r="V968" i="11"/>
  <c r="V969" i="11"/>
  <c r="V970" i="11"/>
  <c r="V971" i="11"/>
  <c r="V972" i="11"/>
  <c r="V973" i="11"/>
  <c r="V974" i="11"/>
  <c r="V975" i="11"/>
  <c r="V976" i="11"/>
  <c r="V977" i="11"/>
  <c r="V978" i="11"/>
  <c r="V979" i="11"/>
  <c r="V980" i="11"/>
  <c r="V981" i="11"/>
  <c r="V982" i="11"/>
  <c r="V983" i="11"/>
  <c r="V984" i="11"/>
  <c r="V985" i="11"/>
  <c r="V986" i="11"/>
  <c r="V987" i="11"/>
  <c r="V988" i="11"/>
  <c r="V989" i="11"/>
  <c r="V990" i="11"/>
  <c r="V991" i="11"/>
  <c r="V992" i="11"/>
  <c r="V993" i="11"/>
  <c r="V994" i="11"/>
  <c r="V995" i="11"/>
  <c r="V996" i="11"/>
  <c r="V997" i="11"/>
  <c r="V998" i="11"/>
  <c r="V999" i="11"/>
  <c r="V1000" i="11"/>
  <c r="V1001" i="11"/>
  <c r="M4" i="11"/>
  <c r="M5" i="11"/>
  <c r="M6" i="11"/>
  <c r="M7" i="11"/>
  <c r="M8" i="11"/>
  <c r="M9" i="11"/>
  <c r="M10" i="11"/>
  <c r="M11" i="11"/>
  <c r="M12" i="11"/>
  <c r="M13" i="11"/>
  <c r="M14" i="11"/>
  <c r="M15" i="11"/>
  <c r="M16" i="11"/>
  <c r="M17" i="11"/>
  <c r="M18" i="11"/>
  <c r="M19" i="11"/>
  <c r="M20" i="11"/>
  <c r="M21" i="11"/>
  <c r="M22" i="11"/>
  <c r="M23" i="11"/>
  <c r="M24" i="11"/>
  <c r="M25"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I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I401" i="11"/>
  <c r="I402" i="11"/>
  <c r="I403" i="11"/>
  <c r="I404" i="11"/>
  <c r="I405" i="11"/>
  <c r="I406" i="11"/>
  <c r="I407" i="11"/>
  <c r="I408" i="11"/>
  <c r="I409" i="11"/>
  <c r="I410" i="11"/>
  <c r="I411" i="11"/>
  <c r="I412" i="11"/>
  <c r="I413" i="11"/>
  <c r="I414" i="11"/>
  <c r="I415" i="11"/>
  <c r="I416" i="11"/>
  <c r="I417" i="11"/>
  <c r="I418" i="11"/>
  <c r="I419" i="11"/>
  <c r="I420" i="11"/>
  <c r="I421" i="11"/>
  <c r="I422" i="11"/>
  <c r="I423" i="11"/>
  <c r="I424" i="11"/>
  <c r="I425" i="11"/>
  <c r="I426" i="11"/>
  <c r="I427" i="11"/>
  <c r="I428" i="11"/>
  <c r="I429" i="11"/>
  <c r="I430" i="11"/>
  <c r="I431" i="11"/>
  <c r="I432" i="11"/>
  <c r="I433" i="11"/>
  <c r="I434" i="11"/>
  <c r="I435" i="11"/>
  <c r="I436" i="11"/>
  <c r="I437" i="11"/>
  <c r="I438" i="11"/>
  <c r="I439" i="11"/>
  <c r="I440" i="11"/>
  <c r="I441" i="11"/>
  <c r="I442" i="11"/>
  <c r="I443" i="11"/>
  <c r="I444" i="11"/>
  <c r="I445" i="11"/>
  <c r="I446" i="11"/>
  <c r="I447" i="11"/>
  <c r="I448" i="11"/>
  <c r="I449" i="11"/>
  <c r="I450" i="11"/>
  <c r="I451" i="11"/>
  <c r="I452" i="11"/>
  <c r="I453" i="11"/>
  <c r="I454" i="11"/>
  <c r="I455" i="11"/>
  <c r="I456" i="11"/>
  <c r="I457" i="11"/>
  <c r="I458" i="11"/>
  <c r="I459" i="11"/>
  <c r="I460" i="11"/>
  <c r="I461" i="11"/>
  <c r="I462" i="11"/>
  <c r="I463" i="11"/>
  <c r="I464" i="11"/>
  <c r="I465" i="11"/>
  <c r="I466" i="11"/>
  <c r="I467" i="11"/>
  <c r="I468" i="11"/>
  <c r="I469" i="11"/>
  <c r="I470" i="11"/>
  <c r="I471" i="11"/>
  <c r="I472" i="11"/>
  <c r="I473" i="11"/>
  <c r="I474" i="11"/>
  <c r="I475" i="11"/>
  <c r="I476" i="11"/>
  <c r="I477" i="11"/>
  <c r="I478" i="11"/>
  <c r="I479" i="11"/>
  <c r="I480" i="11"/>
  <c r="I481" i="11"/>
  <c r="I482" i="11"/>
  <c r="I483" i="11"/>
  <c r="I484" i="11"/>
  <c r="I485" i="11"/>
  <c r="I486" i="11"/>
  <c r="I487" i="11"/>
  <c r="I488" i="11"/>
  <c r="I489" i="11"/>
  <c r="I490" i="11"/>
  <c r="I491" i="11"/>
  <c r="I492" i="11"/>
  <c r="I493" i="11"/>
  <c r="I494" i="11"/>
  <c r="I495" i="11"/>
  <c r="I496" i="11"/>
  <c r="I497" i="11"/>
  <c r="I498" i="11"/>
  <c r="I499" i="11"/>
  <c r="I500" i="11"/>
  <c r="I501" i="11"/>
  <c r="I502" i="11"/>
  <c r="I503" i="11"/>
  <c r="I504" i="11"/>
  <c r="I505" i="11"/>
  <c r="I506" i="11"/>
  <c r="I507" i="11"/>
  <c r="I508" i="11"/>
  <c r="I509" i="11"/>
  <c r="I510" i="11"/>
  <c r="I511" i="11"/>
  <c r="I512" i="11"/>
  <c r="I513" i="11"/>
  <c r="I514" i="11"/>
  <c r="I515" i="11"/>
  <c r="I516" i="11"/>
  <c r="I517" i="11"/>
  <c r="I518" i="11"/>
  <c r="I519" i="11"/>
  <c r="I520" i="11"/>
  <c r="I521" i="11"/>
  <c r="I522" i="11"/>
  <c r="I523" i="11"/>
  <c r="I524" i="11"/>
  <c r="I525" i="11"/>
  <c r="I526" i="11"/>
  <c r="I527" i="11"/>
  <c r="I528" i="11"/>
  <c r="I529" i="11"/>
  <c r="I530" i="11"/>
  <c r="I531" i="11"/>
  <c r="I532" i="11"/>
  <c r="I533" i="11"/>
  <c r="I534" i="11"/>
  <c r="I535" i="11"/>
  <c r="I536" i="11"/>
  <c r="I537" i="11"/>
  <c r="I538" i="11"/>
  <c r="I539" i="11"/>
  <c r="I540" i="11"/>
  <c r="I541" i="11"/>
  <c r="I542" i="11"/>
  <c r="I543" i="11"/>
  <c r="I544" i="11"/>
  <c r="I545" i="11"/>
  <c r="I546" i="11"/>
  <c r="I547" i="11"/>
  <c r="I548" i="11"/>
  <c r="I549" i="11"/>
  <c r="I550" i="11"/>
  <c r="I551" i="11"/>
  <c r="I552" i="11"/>
  <c r="I553" i="11"/>
  <c r="I554" i="11"/>
  <c r="I555" i="11"/>
  <c r="I556" i="11"/>
  <c r="I557" i="11"/>
  <c r="I558" i="11"/>
  <c r="I559" i="11"/>
  <c r="I560" i="11"/>
  <c r="I561" i="11"/>
  <c r="I562" i="11"/>
  <c r="I563" i="11"/>
  <c r="I564" i="11"/>
  <c r="I565" i="11"/>
  <c r="I566" i="11"/>
  <c r="I567" i="11"/>
  <c r="I568" i="11"/>
  <c r="I569" i="11"/>
  <c r="I570" i="11"/>
  <c r="I571" i="11"/>
  <c r="I572" i="11"/>
  <c r="I573" i="11"/>
  <c r="I574" i="11"/>
  <c r="I575" i="11"/>
  <c r="I576" i="11"/>
  <c r="I577" i="11"/>
  <c r="I578" i="11"/>
  <c r="I579" i="11"/>
  <c r="I580" i="11"/>
  <c r="I581" i="11"/>
  <c r="I582" i="11"/>
  <c r="I583" i="11"/>
  <c r="I584" i="11"/>
  <c r="I585" i="11"/>
  <c r="I586" i="11"/>
  <c r="I587" i="11"/>
  <c r="I588" i="11"/>
  <c r="I589" i="11"/>
  <c r="I590" i="11"/>
  <c r="I591" i="11"/>
  <c r="I592" i="11"/>
  <c r="I593" i="11"/>
  <c r="I594" i="11"/>
  <c r="I595" i="11"/>
  <c r="I596" i="11"/>
  <c r="I597" i="11"/>
  <c r="I598" i="11"/>
  <c r="I599" i="11"/>
  <c r="I600" i="11"/>
  <c r="I601" i="11"/>
  <c r="I602" i="11"/>
  <c r="I603" i="11"/>
  <c r="I604" i="11"/>
  <c r="I605" i="11"/>
  <c r="I606" i="11"/>
  <c r="I607" i="11"/>
  <c r="I608" i="11"/>
  <c r="I609" i="11"/>
  <c r="I610" i="11"/>
  <c r="I611" i="11"/>
  <c r="I612" i="11"/>
  <c r="I613" i="11"/>
  <c r="I614" i="11"/>
  <c r="I615" i="11"/>
  <c r="I616" i="11"/>
  <c r="I617" i="11"/>
  <c r="I618" i="11"/>
  <c r="I619" i="11"/>
  <c r="I620" i="11"/>
  <c r="I621" i="11"/>
  <c r="I622" i="11"/>
  <c r="I623" i="11"/>
  <c r="I624" i="11"/>
  <c r="I625" i="11"/>
  <c r="I626" i="11"/>
  <c r="I627" i="11"/>
  <c r="I628" i="11"/>
  <c r="I629" i="11"/>
  <c r="I630" i="11"/>
  <c r="I631" i="11"/>
  <c r="I632" i="11"/>
  <c r="I633" i="11"/>
  <c r="I634" i="11"/>
  <c r="I635" i="11"/>
  <c r="I636" i="11"/>
  <c r="I637" i="11"/>
  <c r="I638" i="11"/>
  <c r="I639" i="11"/>
  <c r="I640" i="11"/>
  <c r="I641" i="11"/>
  <c r="I642" i="11"/>
  <c r="I643" i="11"/>
  <c r="I644" i="11"/>
  <c r="I645" i="11"/>
  <c r="I646" i="11"/>
  <c r="I647" i="11"/>
  <c r="I648" i="11"/>
  <c r="I649" i="11"/>
  <c r="I650" i="11"/>
  <c r="I651" i="11"/>
  <c r="I652" i="11"/>
  <c r="I653" i="11"/>
  <c r="I654" i="11"/>
  <c r="I655" i="11"/>
  <c r="I656" i="11"/>
  <c r="I657" i="11"/>
  <c r="I658" i="11"/>
  <c r="I659" i="11"/>
  <c r="I660" i="11"/>
  <c r="I661" i="11"/>
  <c r="I662" i="11"/>
  <c r="I663" i="11"/>
  <c r="I664" i="11"/>
  <c r="I665" i="11"/>
  <c r="I666" i="11"/>
  <c r="I667" i="11"/>
  <c r="I668" i="11"/>
  <c r="I669" i="11"/>
  <c r="I670" i="11"/>
  <c r="I671" i="11"/>
  <c r="I672" i="11"/>
  <c r="I673" i="11"/>
  <c r="I674" i="11"/>
  <c r="I675" i="11"/>
  <c r="I676" i="11"/>
  <c r="I677" i="11"/>
  <c r="I678" i="11"/>
  <c r="I679" i="11"/>
  <c r="I680" i="11"/>
  <c r="I681" i="11"/>
  <c r="I682" i="11"/>
  <c r="I683" i="11"/>
  <c r="I684" i="11"/>
  <c r="I685" i="11"/>
  <c r="I686" i="11"/>
  <c r="I687" i="11"/>
  <c r="I688" i="11"/>
  <c r="I689" i="11"/>
  <c r="I690" i="11"/>
  <c r="I691" i="11"/>
  <c r="I692" i="11"/>
  <c r="I693" i="11"/>
  <c r="I694" i="11"/>
  <c r="I695" i="11"/>
  <c r="I696" i="11"/>
  <c r="I697" i="11"/>
  <c r="I698" i="11"/>
  <c r="I699" i="11"/>
  <c r="I700" i="11"/>
  <c r="I701" i="11"/>
  <c r="I702" i="11"/>
  <c r="I703" i="11"/>
  <c r="I704" i="11"/>
  <c r="I705" i="11"/>
  <c r="I706" i="11"/>
  <c r="I707" i="11"/>
  <c r="I708" i="11"/>
  <c r="I709" i="11"/>
  <c r="I710" i="11"/>
  <c r="I711" i="11"/>
  <c r="I712" i="11"/>
  <c r="I713" i="11"/>
  <c r="I714" i="11"/>
  <c r="I715" i="11"/>
  <c r="I716" i="11"/>
  <c r="I717" i="11"/>
  <c r="I718" i="11"/>
  <c r="I719" i="11"/>
  <c r="I720" i="11"/>
  <c r="I721" i="11"/>
  <c r="I722" i="11"/>
  <c r="I723" i="11"/>
  <c r="I724" i="11"/>
  <c r="I725" i="11"/>
  <c r="I726" i="11"/>
  <c r="I727" i="11"/>
  <c r="I728" i="11"/>
  <c r="I729" i="11"/>
  <c r="I730" i="11"/>
  <c r="I731" i="11"/>
  <c r="I732" i="11"/>
  <c r="I733" i="11"/>
  <c r="I734" i="11"/>
  <c r="I735" i="11"/>
  <c r="I736" i="11"/>
  <c r="I737" i="11"/>
  <c r="I738" i="11"/>
  <c r="I739" i="11"/>
  <c r="I740" i="11"/>
  <c r="I741" i="11"/>
  <c r="I742" i="11"/>
  <c r="I743" i="11"/>
  <c r="I744" i="11"/>
  <c r="I745" i="11"/>
  <c r="I746" i="11"/>
  <c r="I747" i="11"/>
  <c r="I748" i="11"/>
  <c r="I749" i="11"/>
  <c r="I750" i="11"/>
  <c r="I751" i="11"/>
  <c r="I752" i="11"/>
  <c r="I753" i="11"/>
  <c r="I754" i="11"/>
  <c r="I755" i="11"/>
  <c r="I756" i="11"/>
  <c r="I757" i="11"/>
  <c r="I758" i="11"/>
  <c r="I759" i="11"/>
  <c r="I760" i="11"/>
  <c r="I761" i="11"/>
  <c r="I762" i="11"/>
  <c r="I763" i="11"/>
  <c r="I764" i="11"/>
  <c r="I765" i="11"/>
  <c r="I766" i="11"/>
  <c r="I767" i="11"/>
  <c r="I768" i="11"/>
  <c r="I769" i="11"/>
  <c r="I770" i="11"/>
  <c r="I771" i="11"/>
  <c r="I772" i="11"/>
  <c r="I773" i="11"/>
  <c r="I774" i="11"/>
  <c r="I775" i="11"/>
  <c r="I776" i="11"/>
  <c r="I777" i="11"/>
  <c r="I778" i="11"/>
  <c r="I779" i="11"/>
  <c r="I780" i="11"/>
  <c r="I781" i="11"/>
  <c r="I782" i="11"/>
  <c r="I783" i="11"/>
  <c r="I784" i="11"/>
  <c r="I785" i="11"/>
  <c r="I786" i="11"/>
  <c r="I787" i="11"/>
  <c r="I788" i="11"/>
  <c r="I789" i="11"/>
  <c r="I790" i="11"/>
  <c r="I791" i="11"/>
  <c r="I792" i="11"/>
  <c r="I793" i="11"/>
  <c r="I794" i="11"/>
  <c r="I795" i="11"/>
  <c r="I796" i="11"/>
  <c r="I797" i="11"/>
  <c r="I798" i="11"/>
  <c r="I799" i="11"/>
  <c r="I800" i="11"/>
  <c r="I801" i="11"/>
  <c r="I802" i="11"/>
  <c r="I803" i="11"/>
  <c r="I804" i="11"/>
  <c r="I805" i="11"/>
  <c r="I806" i="11"/>
  <c r="I807" i="11"/>
  <c r="I808" i="11"/>
  <c r="I809" i="11"/>
  <c r="I810" i="11"/>
  <c r="I811" i="11"/>
  <c r="I812" i="11"/>
  <c r="I813" i="11"/>
  <c r="I814" i="11"/>
  <c r="I815" i="11"/>
  <c r="I816" i="11"/>
  <c r="I817" i="11"/>
  <c r="I818" i="11"/>
  <c r="I819" i="11"/>
  <c r="I820" i="11"/>
  <c r="I821" i="11"/>
  <c r="I822" i="11"/>
  <c r="I823" i="11"/>
  <c r="I824" i="11"/>
  <c r="I825" i="11"/>
  <c r="I826" i="11"/>
  <c r="I827" i="11"/>
  <c r="I828" i="11"/>
  <c r="I829" i="11"/>
  <c r="I830" i="11"/>
  <c r="I831" i="11"/>
  <c r="I832" i="11"/>
  <c r="I833" i="11"/>
  <c r="I834" i="11"/>
  <c r="I835" i="11"/>
  <c r="I836" i="11"/>
  <c r="I837" i="11"/>
  <c r="I838" i="11"/>
  <c r="I839" i="11"/>
  <c r="I840" i="11"/>
  <c r="I841" i="11"/>
  <c r="I842" i="11"/>
  <c r="I843" i="11"/>
  <c r="I844" i="11"/>
  <c r="I845" i="11"/>
  <c r="I846" i="11"/>
  <c r="I847" i="11"/>
  <c r="I848" i="11"/>
  <c r="I849" i="11"/>
  <c r="I850" i="11"/>
  <c r="I851" i="11"/>
  <c r="I852" i="11"/>
  <c r="I853" i="11"/>
  <c r="I854" i="11"/>
  <c r="I855" i="11"/>
  <c r="I856" i="11"/>
  <c r="I857" i="11"/>
  <c r="I858" i="11"/>
  <c r="I859" i="11"/>
  <c r="I860" i="11"/>
  <c r="I861" i="11"/>
  <c r="I862" i="11"/>
  <c r="I863" i="11"/>
  <c r="I864" i="11"/>
  <c r="I865" i="11"/>
  <c r="I866" i="11"/>
  <c r="I867" i="11"/>
  <c r="I868" i="11"/>
  <c r="I869" i="11"/>
  <c r="I870" i="11"/>
  <c r="I871" i="11"/>
  <c r="I872" i="11"/>
  <c r="I873" i="11"/>
  <c r="I874" i="11"/>
  <c r="I875" i="11"/>
  <c r="I876" i="11"/>
  <c r="I877" i="11"/>
  <c r="I878" i="11"/>
  <c r="I879" i="11"/>
  <c r="I880" i="11"/>
  <c r="I881" i="11"/>
  <c r="I882" i="11"/>
  <c r="I883" i="11"/>
  <c r="I884" i="11"/>
  <c r="I885" i="11"/>
  <c r="I886" i="11"/>
  <c r="I887" i="11"/>
  <c r="I888" i="11"/>
  <c r="I889" i="11"/>
  <c r="I890" i="11"/>
  <c r="I891" i="11"/>
  <c r="I892" i="11"/>
  <c r="I893" i="11"/>
  <c r="I894" i="11"/>
  <c r="I895" i="11"/>
  <c r="I896" i="11"/>
  <c r="I897" i="11"/>
  <c r="I898" i="11"/>
  <c r="I899" i="11"/>
  <c r="I900" i="11"/>
  <c r="I901" i="11"/>
  <c r="I902" i="11"/>
  <c r="I903" i="11"/>
  <c r="I904" i="11"/>
  <c r="I905" i="11"/>
  <c r="I906" i="11"/>
  <c r="I907" i="11"/>
  <c r="I908" i="11"/>
  <c r="I909" i="11"/>
  <c r="I910" i="11"/>
  <c r="I911" i="11"/>
  <c r="I912" i="11"/>
  <c r="I913" i="11"/>
  <c r="I914" i="11"/>
  <c r="I915" i="11"/>
  <c r="I916" i="11"/>
  <c r="I917" i="11"/>
  <c r="I918" i="11"/>
  <c r="I919" i="11"/>
  <c r="I920" i="11"/>
  <c r="I921" i="11"/>
  <c r="I922" i="11"/>
  <c r="I923" i="11"/>
  <c r="I924" i="11"/>
  <c r="I925" i="11"/>
  <c r="I926" i="11"/>
  <c r="I927" i="11"/>
  <c r="I928" i="11"/>
  <c r="I929" i="11"/>
  <c r="I930" i="11"/>
  <c r="I931" i="11"/>
  <c r="I932" i="11"/>
  <c r="I933" i="11"/>
  <c r="I934" i="11"/>
  <c r="I935" i="11"/>
  <c r="I936" i="11"/>
  <c r="I937" i="11"/>
  <c r="I938" i="11"/>
  <c r="I939" i="11"/>
  <c r="I940" i="11"/>
  <c r="I941" i="11"/>
  <c r="I942" i="11"/>
  <c r="I943" i="11"/>
  <c r="I944" i="11"/>
  <c r="I945" i="11"/>
  <c r="I946" i="11"/>
  <c r="I947" i="11"/>
  <c r="I948" i="11"/>
  <c r="I949" i="11"/>
  <c r="I950" i="11"/>
  <c r="I951" i="11"/>
  <c r="I952" i="11"/>
  <c r="I953" i="11"/>
  <c r="I954" i="11"/>
  <c r="I955" i="11"/>
  <c r="I956" i="11"/>
  <c r="I957" i="11"/>
  <c r="I958" i="11"/>
  <c r="I959" i="11"/>
  <c r="I960" i="11"/>
  <c r="I961" i="11"/>
  <c r="I962" i="11"/>
  <c r="I963" i="11"/>
  <c r="I964" i="11"/>
  <c r="I965" i="11"/>
  <c r="I966" i="11"/>
  <c r="I967" i="11"/>
  <c r="I968" i="11"/>
  <c r="I969" i="11"/>
  <c r="I970" i="11"/>
  <c r="I971" i="11"/>
  <c r="I972" i="11"/>
  <c r="I973" i="11"/>
  <c r="I974" i="11"/>
  <c r="I975" i="11"/>
  <c r="I976" i="11"/>
  <c r="I977" i="11"/>
  <c r="I978" i="11"/>
  <c r="I979" i="11"/>
  <c r="I980" i="11"/>
  <c r="I981" i="11"/>
  <c r="I982" i="11"/>
  <c r="I983" i="11"/>
  <c r="I984" i="11"/>
  <c r="I985" i="11"/>
  <c r="I986" i="11"/>
  <c r="I987" i="11"/>
  <c r="I988" i="11"/>
  <c r="I989" i="11"/>
  <c r="I990" i="11"/>
  <c r="I991" i="11"/>
  <c r="I992" i="11"/>
  <c r="I993" i="11"/>
  <c r="I994" i="11"/>
  <c r="I995" i="11"/>
  <c r="I996" i="11"/>
  <c r="I997" i="11"/>
  <c r="I998" i="11"/>
  <c r="I999" i="11"/>
  <c r="I1000" i="11"/>
  <c r="I1001" i="11"/>
  <c r="T1001" i="11"/>
  <c r="M1001" i="11"/>
  <c r="H1001" i="11"/>
  <c r="T1000" i="11"/>
  <c r="M1000" i="11"/>
  <c r="H1000" i="11"/>
  <c r="T999" i="11"/>
  <c r="M999" i="11"/>
  <c r="H999" i="11"/>
  <c r="T998" i="11"/>
  <c r="M998" i="11"/>
  <c r="H998" i="11"/>
  <c r="T997" i="11"/>
  <c r="M997" i="11"/>
  <c r="H997" i="11"/>
  <c r="T996" i="11"/>
  <c r="M996" i="11"/>
  <c r="H996" i="11"/>
  <c r="T995" i="11"/>
  <c r="M995" i="11"/>
  <c r="H995" i="11"/>
  <c r="T994" i="11"/>
  <c r="M994" i="11"/>
  <c r="H994" i="11"/>
  <c r="T993" i="11"/>
  <c r="M993" i="11"/>
  <c r="H993" i="11"/>
  <c r="T992" i="11"/>
  <c r="M992" i="11"/>
  <c r="H992" i="11"/>
  <c r="T991" i="11"/>
  <c r="M991" i="11"/>
  <c r="H991" i="11"/>
  <c r="T990" i="11"/>
  <c r="M990" i="11"/>
  <c r="H990" i="11"/>
  <c r="T989" i="11"/>
  <c r="M989" i="11"/>
  <c r="H989" i="11"/>
  <c r="T988" i="11"/>
  <c r="M988" i="11"/>
  <c r="H988" i="11"/>
  <c r="T987" i="11"/>
  <c r="M987" i="11"/>
  <c r="H987" i="11"/>
  <c r="T986" i="11"/>
  <c r="M986" i="11"/>
  <c r="H986" i="11"/>
  <c r="T985" i="11"/>
  <c r="M985" i="11"/>
  <c r="H985" i="11"/>
  <c r="T984" i="11"/>
  <c r="M984" i="11"/>
  <c r="H984" i="11"/>
  <c r="T983" i="11"/>
  <c r="M983" i="11"/>
  <c r="H983" i="11"/>
  <c r="T982" i="11"/>
  <c r="M982" i="11"/>
  <c r="H982" i="11"/>
  <c r="T981" i="11"/>
  <c r="M981" i="11"/>
  <c r="H981" i="11"/>
  <c r="T980" i="11"/>
  <c r="M980" i="11"/>
  <c r="H980" i="11"/>
  <c r="T979" i="11"/>
  <c r="M979" i="11"/>
  <c r="H979" i="11"/>
  <c r="T978" i="11"/>
  <c r="M978" i="11"/>
  <c r="H978" i="11"/>
  <c r="T977" i="11"/>
  <c r="M977" i="11"/>
  <c r="H977" i="11"/>
  <c r="T976" i="11"/>
  <c r="M976" i="11"/>
  <c r="H976" i="11"/>
  <c r="T975" i="11"/>
  <c r="M975" i="11"/>
  <c r="H975" i="11"/>
  <c r="T974" i="11"/>
  <c r="M974" i="11"/>
  <c r="H974" i="11"/>
  <c r="T973" i="11"/>
  <c r="M973" i="11"/>
  <c r="H973" i="11"/>
  <c r="T972" i="11"/>
  <c r="M972" i="11"/>
  <c r="H972" i="11"/>
  <c r="T971" i="11"/>
  <c r="M971" i="11"/>
  <c r="H971" i="11"/>
  <c r="T970" i="11"/>
  <c r="M970" i="11"/>
  <c r="H970" i="11"/>
  <c r="T969" i="11"/>
  <c r="M969" i="11"/>
  <c r="H969" i="11"/>
  <c r="T968" i="11"/>
  <c r="M968" i="11"/>
  <c r="H968" i="11"/>
  <c r="T967" i="11"/>
  <c r="M967" i="11"/>
  <c r="H967" i="11"/>
  <c r="T966" i="11"/>
  <c r="M966" i="11"/>
  <c r="H966" i="11"/>
  <c r="T965" i="11"/>
  <c r="M965" i="11"/>
  <c r="H965" i="11"/>
  <c r="T964" i="11"/>
  <c r="M964" i="11"/>
  <c r="H964" i="11"/>
  <c r="T963" i="11"/>
  <c r="M963" i="11"/>
  <c r="H963" i="11"/>
  <c r="T962" i="11"/>
  <c r="M962" i="11"/>
  <c r="H962" i="11"/>
  <c r="T961" i="11"/>
  <c r="M961" i="11"/>
  <c r="H961" i="11"/>
  <c r="T960" i="11"/>
  <c r="M960" i="11"/>
  <c r="H960" i="11"/>
  <c r="T959" i="11"/>
  <c r="M959" i="11"/>
  <c r="H959" i="11"/>
  <c r="T958" i="11"/>
  <c r="M958" i="11"/>
  <c r="H958" i="11"/>
  <c r="T957" i="11"/>
  <c r="M957" i="11"/>
  <c r="H957" i="11"/>
  <c r="T956" i="11"/>
  <c r="M956" i="11"/>
  <c r="H956" i="11"/>
  <c r="T955" i="11"/>
  <c r="M955" i="11"/>
  <c r="H955" i="11"/>
  <c r="T954" i="11"/>
  <c r="M954" i="11"/>
  <c r="H954" i="11"/>
  <c r="T953" i="11"/>
  <c r="M953" i="11"/>
  <c r="H953" i="11"/>
  <c r="T952" i="11"/>
  <c r="M952" i="11"/>
  <c r="H952" i="11"/>
  <c r="T951" i="11"/>
  <c r="M951" i="11"/>
  <c r="H951" i="11"/>
  <c r="T950" i="11"/>
  <c r="M950" i="11"/>
  <c r="H950" i="11"/>
  <c r="T949" i="11"/>
  <c r="M949" i="11"/>
  <c r="H949" i="11"/>
  <c r="T948" i="11"/>
  <c r="M948" i="11"/>
  <c r="H948" i="11"/>
  <c r="T947" i="11"/>
  <c r="M947" i="11"/>
  <c r="H947" i="11"/>
  <c r="T946" i="11"/>
  <c r="M946" i="11"/>
  <c r="H946" i="11"/>
  <c r="T945" i="11"/>
  <c r="M945" i="11"/>
  <c r="H945" i="11"/>
  <c r="T944" i="11"/>
  <c r="M944" i="11"/>
  <c r="H944" i="11"/>
  <c r="T943" i="11"/>
  <c r="M943" i="11"/>
  <c r="H943" i="11"/>
  <c r="T942" i="11"/>
  <c r="M942" i="11"/>
  <c r="H942" i="11"/>
  <c r="T941" i="11"/>
  <c r="M941" i="11"/>
  <c r="H941" i="11"/>
  <c r="T940" i="11"/>
  <c r="M940" i="11"/>
  <c r="H940" i="11"/>
  <c r="T939" i="11"/>
  <c r="M939" i="11"/>
  <c r="H939" i="11"/>
  <c r="T938" i="11"/>
  <c r="M938" i="11"/>
  <c r="H938" i="11"/>
  <c r="T937" i="11"/>
  <c r="M937" i="11"/>
  <c r="H937" i="11"/>
  <c r="T936" i="11"/>
  <c r="M936" i="11"/>
  <c r="H936" i="11"/>
  <c r="T935" i="11"/>
  <c r="M935" i="11"/>
  <c r="H935" i="11"/>
  <c r="T934" i="11"/>
  <c r="M934" i="11"/>
  <c r="H934" i="11"/>
  <c r="T933" i="11"/>
  <c r="M933" i="11"/>
  <c r="H933" i="11"/>
  <c r="T932" i="11"/>
  <c r="M932" i="11"/>
  <c r="H932" i="11"/>
  <c r="T931" i="11"/>
  <c r="M931" i="11"/>
  <c r="H931" i="11"/>
  <c r="T930" i="11"/>
  <c r="M930" i="11"/>
  <c r="H930" i="11"/>
  <c r="T929" i="11"/>
  <c r="M929" i="11"/>
  <c r="H929" i="11"/>
  <c r="T928" i="11"/>
  <c r="M928" i="11"/>
  <c r="H928" i="11"/>
  <c r="T927" i="11"/>
  <c r="M927" i="11"/>
  <c r="H927" i="11"/>
  <c r="T926" i="11"/>
  <c r="M926" i="11"/>
  <c r="H926" i="11"/>
  <c r="T925" i="11"/>
  <c r="M925" i="11"/>
  <c r="H925" i="11"/>
  <c r="T924" i="11"/>
  <c r="M924" i="11"/>
  <c r="H924" i="11"/>
  <c r="T923" i="11"/>
  <c r="M923" i="11"/>
  <c r="H923" i="11"/>
  <c r="T922" i="11"/>
  <c r="M922" i="11"/>
  <c r="H922" i="11"/>
  <c r="T921" i="11"/>
  <c r="M921" i="11"/>
  <c r="H921" i="11"/>
  <c r="T920" i="11"/>
  <c r="M920" i="11"/>
  <c r="H920" i="11"/>
  <c r="T919" i="11"/>
  <c r="M919" i="11"/>
  <c r="H919" i="11"/>
  <c r="T918" i="11"/>
  <c r="M918" i="11"/>
  <c r="H918" i="11"/>
  <c r="T917" i="11"/>
  <c r="M917" i="11"/>
  <c r="H917" i="11"/>
  <c r="T916" i="11"/>
  <c r="M916" i="11"/>
  <c r="H916" i="11"/>
  <c r="T915" i="11"/>
  <c r="M915" i="11"/>
  <c r="H915" i="11"/>
  <c r="T914" i="11"/>
  <c r="M914" i="11"/>
  <c r="H914" i="11"/>
  <c r="T913" i="11"/>
  <c r="M913" i="11"/>
  <c r="H913" i="11"/>
  <c r="T912" i="11"/>
  <c r="M912" i="11"/>
  <c r="H912" i="11"/>
  <c r="T911" i="11"/>
  <c r="M911" i="11"/>
  <c r="H911" i="11"/>
  <c r="T910" i="11"/>
  <c r="M910" i="11"/>
  <c r="H910" i="11"/>
  <c r="T909" i="11"/>
  <c r="M909" i="11"/>
  <c r="H909" i="11"/>
  <c r="T908" i="11"/>
  <c r="M908" i="11"/>
  <c r="H908" i="11"/>
  <c r="T907" i="11"/>
  <c r="M907" i="11"/>
  <c r="H907" i="11"/>
  <c r="T906" i="11"/>
  <c r="M906" i="11"/>
  <c r="H906" i="11"/>
  <c r="T905" i="11"/>
  <c r="M905" i="11"/>
  <c r="H905" i="11"/>
  <c r="T904" i="11"/>
  <c r="M904" i="11"/>
  <c r="H904" i="11"/>
  <c r="T903" i="11"/>
  <c r="M903" i="11"/>
  <c r="H903" i="11"/>
  <c r="T902" i="11"/>
  <c r="M902" i="11"/>
  <c r="H902" i="11"/>
  <c r="T901" i="11"/>
  <c r="M901" i="11"/>
  <c r="H901" i="11"/>
  <c r="T900" i="11"/>
  <c r="M900" i="11"/>
  <c r="H900" i="11"/>
  <c r="T899" i="11"/>
  <c r="M899" i="11"/>
  <c r="H899" i="11"/>
  <c r="T898" i="11"/>
  <c r="M898" i="11"/>
  <c r="H898" i="11"/>
  <c r="T897" i="11"/>
  <c r="M897" i="11"/>
  <c r="H897" i="11"/>
  <c r="T896" i="11"/>
  <c r="M896" i="11"/>
  <c r="H896" i="11"/>
  <c r="T895" i="11"/>
  <c r="M895" i="11"/>
  <c r="H895" i="11"/>
  <c r="T894" i="11"/>
  <c r="M894" i="11"/>
  <c r="H894" i="11"/>
  <c r="T893" i="11"/>
  <c r="M893" i="11"/>
  <c r="H893" i="11"/>
  <c r="T892" i="11"/>
  <c r="M892" i="11"/>
  <c r="H892" i="11"/>
  <c r="T891" i="11"/>
  <c r="M891" i="11"/>
  <c r="H891" i="11"/>
  <c r="T890" i="11"/>
  <c r="M890" i="11"/>
  <c r="H890" i="11"/>
  <c r="T889" i="11"/>
  <c r="M889" i="11"/>
  <c r="H889" i="11"/>
  <c r="T888" i="11"/>
  <c r="M888" i="11"/>
  <c r="H888" i="11"/>
  <c r="T887" i="11"/>
  <c r="M887" i="11"/>
  <c r="H887" i="11"/>
  <c r="T886" i="11"/>
  <c r="M886" i="11"/>
  <c r="H886" i="11"/>
  <c r="T885" i="11"/>
  <c r="M885" i="11"/>
  <c r="H885" i="11"/>
  <c r="T884" i="11"/>
  <c r="M884" i="11"/>
  <c r="H884" i="11"/>
  <c r="T883" i="11"/>
  <c r="M883" i="11"/>
  <c r="H883" i="11"/>
  <c r="T882" i="11"/>
  <c r="M882" i="11"/>
  <c r="H882" i="11"/>
  <c r="T881" i="11"/>
  <c r="M881" i="11"/>
  <c r="H881" i="11"/>
  <c r="T880" i="11"/>
  <c r="M880" i="11"/>
  <c r="H880" i="11"/>
  <c r="T879" i="11"/>
  <c r="M879" i="11"/>
  <c r="H879" i="11"/>
  <c r="T878" i="11"/>
  <c r="M878" i="11"/>
  <c r="H878" i="11"/>
  <c r="T877" i="11"/>
  <c r="M877" i="11"/>
  <c r="H877" i="11"/>
  <c r="T876" i="11"/>
  <c r="M876" i="11"/>
  <c r="H876" i="11"/>
  <c r="T875" i="11"/>
  <c r="M875" i="11"/>
  <c r="H875" i="11"/>
  <c r="T874" i="11"/>
  <c r="M874" i="11"/>
  <c r="H874" i="11"/>
  <c r="T873" i="11"/>
  <c r="M873" i="11"/>
  <c r="H873" i="11"/>
  <c r="T872" i="11"/>
  <c r="M872" i="11"/>
  <c r="H872" i="11"/>
  <c r="T871" i="11"/>
  <c r="M871" i="11"/>
  <c r="H871" i="11"/>
  <c r="T870" i="11"/>
  <c r="M870" i="11"/>
  <c r="H870" i="11"/>
  <c r="T869" i="11"/>
  <c r="M869" i="11"/>
  <c r="H869" i="11"/>
  <c r="T868" i="11"/>
  <c r="M868" i="11"/>
  <c r="H868" i="11"/>
  <c r="T867" i="11"/>
  <c r="M867" i="11"/>
  <c r="H867" i="11"/>
  <c r="T866" i="11"/>
  <c r="M866" i="11"/>
  <c r="H866" i="11"/>
  <c r="T865" i="11"/>
  <c r="M865" i="11"/>
  <c r="H865" i="11"/>
  <c r="T864" i="11"/>
  <c r="M864" i="11"/>
  <c r="H864" i="11"/>
  <c r="T863" i="11"/>
  <c r="M863" i="11"/>
  <c r="H863" i="11"/>
  <c r="T862" i="11"/>
  <c r="M862" i="11"/>
  <c r="H862" i="11"/>
  <c r="T861" i="11"/>
  <c r="M861" i="11"/>
  <c r="H861" i="11"/>
  <c r="T860" i="11"/>
  <c r="M860" i="11"/>
  <c r="H860" i="11"/>
  <c r="T859" i="11"/>
  <c r="M859" i="11"/>
  <c r="H859" i="11"/>
  <c r="T858" i="11"/>
  <c r="M858" i="11"/>
  <c r="H858" i="11"/>
  <c r="T857" i="11"/>
  <c r="M857" i="11"/>
  <c r="H857" i="11"/>
  <c r="T856" i="11"/>
  <c r="M856" i="11"/>
  <c r="H856" i="11"/>
  <c r="T855" i="11"/>
  <c r="M855" i="11"/>
  <c r="H855" i="11"/>
  <c r="T854" i="11"/>
  <c r="M854" i="11"/>
  <c r="H854" i="11"/>
  <c r="T853" i="11"/>
  <c r="M853" i="11"/>
  <c r="H853" i="11"/>
  <c r="T852" i="11"/>
  <c r="M852" i="11"/>
  <c r="H852" i="11"/>
  <c r="T851" i="11"/>
  <c r="M851" i="11"/>
  <c r="H851" i="11"/>
  <c r="T850" i="11"/>
  <c r="M850" i="11"/>
  <c r="H850" i="11"/>
  <c r="T849" i="11"/>
  <c r="M849" i="11"/>
  <c r="H849" i="11"/>
  <c r="T848" i="11"/>
  <c r="M848" i="11"/>
  <c r="H848" i="11"/>
  <c r="T847" i="11"/>
  <c r="M847" i="11"/>
  <c r="H847" i="11"/>
  <c r="T846" i="11"/>
  <c r="M846" i="11"/>
  <c r="H846" i="11"/>
  <c r="T845" i="11"/>
  <c r="M845" i="11"/>
  <c r="H845" i="11"/>
  <c r="T844" i="11"/>
  <c r="M844" i="11"/>
  <c r="H844" i="11"/>
  <c r="T843" i="11"/>
  <c r="M843" i="11"/>
  <c r="H843" i="11"/>
  <c r="T842" i="11"/>
  <c r="M842" i="11"/>
  <c r="H842" i="11"/>
  <c r="T841" i="11"/>
  <c r="M841" i="11"/>
  <c r="H841" i="11"/>
  <c r="T840" i="11"/>
  <c r="M840" i="11"/>
  <c r="H840" i="11"/>
  <c r="T839" i="11"/>
  <c r="M839" i="11"/>
  <c r="H839" i="11"/>
  <c r="T838" i="11"/>
  <c r="M838" i="11"/>
  <c r="H838" i="11"/>
  <c r="T837" i="11"/>
  <c r="M837" i="11"/>
  <c r="H837" i="11"/>
  <c r="T836" i="11"/>
  <c r="M836" i="11"/>
  <c r="H836" i="11"/>
  <c r="T835" i="11"/>
  <c r="M835" i="11"/>
  <c r="H835" i="11"/>
  <c r="T834" i="11"/>
  <c r="M834" i="11"/>
  <c r="H834" i="11"/>
  <c r="T833" i="11"/>
  <c r="M833" i="11"/>
  <c r="H833" i="11"/>
  <c r="T832" i="11"/>
  <c r="M832" i="11"/>
  <c r="H832" i="11"/>
  <c r="T831" i="11"/>
  <c r="M831" i="11"/>
  <c r="H831" i="11"/>
  <c r="T830" i="11"/>
  <c r="M830" i="11"/>
  <c r="H830" i="11"/>
  <c r="T829" i="11"/>
  <c r="M829" i="11"/>
  <c r="H829" i="11"/>
  <c r="T828" i="11"/>
  <c r="M828" i="11"/>
  <c r="H828" i="11"/>
  <c r="T827" i="11"/>
  <c r="M827" i="11"/>
  <c r="H827" i="11"/>
  <c r="T826" i="11"/>
  <c r="M826" i="11"/>
  <c r="H826" i="11"/>
  <c r="T825" i="11"/>
  <c r="M825" i="11"/>
  <c r="H825" i="11"/>
  <c r="T824" i="11"/>
  <c r="M824" i="11"/>
  <c r="H824" i="11"/>
  <c r="T823" i="11"/>
  <c r="M823" i="11"/>
  <c r="H823" i="11"/>
  <c r="T822" i="11"/>
  <c r="M822" i="11"/>
  <c r="H822" i="11"/>
  <c r="T821" i="11"/>
  <c r="M821" i="11"/>
  <c r="H821" i="11"/>
  <c r="T820" i="11"/>
  <c r="M820" i="11"/>
  <c r="H820" i="11"/>
  <c r="T819" i="11"/>
  <c r="M819" i="11"/>
  <c r="H819" i="11"/>
  <c r="T818" i="11"/>
  <c r="M818" i="11"/>
  <c r="H818" i="11"/>
  <c r="T817" i="11"/>
  <c r="M817" i="11"/>
  <c r="H817" i="11"/>
  <c r="T816" i="11"/>
  <c r="M816" i="11"/>
  <c r="H816" i="11"/>
  <c r="T815" i="11"/>
  <c r="M815" i="11"/>
  <c r="H815" i="11"/>
  <c r="T814" i="11"/>
  <c r="M814" i="11"/>
  <c r="H814" i="11"/>
  <c r="T813" i="11"/>
  <c r="M813" i="11"/>
  <c r="H813" i="11"/>
  <c r="T812" i="11"/>
  <c r="M812" i="11"/>
  <c r="H812" i="11"/>
  <c r="T811" i="11"/>
  <c r="M811" i="11"/>
  <c r="H811" i="11"/>
  <c r="T810" i="11"/>
  <c r="M810" i="11"/>
  <c r="H810" i="11"/>
  <c r="T809" i="11"/>
  <c r="M809" i="11"/>
  <c r="H809" i="11"/>
  <c r="T808" i="11"/>
  <c r="M808" i="11"/>
  <c r="H808" i="11"/>
  <c r="T807" i="11"/>
  <c r="M807" i="11"/>
  <c r="H807" i="11"/>
  <c r="T806" i="11"/>
  <c r="M806" i="11"/>
  <c r="H806" i="11"/>
  <c r="T805" i="11"/>
  <c r="M805" i="11"/>
  <c r="H805" i="11"/>
  <c r="T804" i="11"/>
  <c r="M804" i="11"/>
  <c r="H804" i="11"/>
  <c r="T803" i="11"/>
  <c r="M803" i="11"/>
  <c r="H803" i="11"/>
  <c r="T802" i="11"/>
  <c r="M802" i="11"/>
  <c r="H802" i="11"/>
  <c r="T801" i="11"/>
  <c r="M801" i="11"/>
  <c r="H801" i="11"/>
  <c r="T800" i="11"/>
  <c r="M800" i="11"/>
  <c r="H800" i="11"/>
  <c r="T799" i="11"/>
  <c r="M799" i="11"/>
  <c r="H799" i="11"/>
  <c r="T798" i="11"/>
  <c r="M798" i="11"/>
  <c r="H798" i="11"/>
  <c r="T797" i="11"/>
  <c r="M797" i="11"/>
  <c r="H797" i="11"/>
  <c r="T796" i="11"/>
  <c r="M796" i="11"/>
  <c r="H796" i="11"/>
  <c r="T795" i="11"/>
  <c r="M795" i="11"/>
  <c r="H795" i="11"/>
  <c r="T794" i="11"/>
  <c r="M794" i="11"/>
  <c r="H794" i="11"/>
  <c r="T793" i="11"/>
  <c r="M793" i="11"/>
  <c r="H793" i="11"/>
  <c r="T792" i="11"/>
  <c r="M792" i="11"/>
  <c r="H792" i="11"/>
  <c r="T791" i="11"/>
  <c r="M791" i="11"/>
  <c r="H791" i="11"/>
  <c r="T790" i="11"/>
  <c r="M790" i="11"/>
  <c r="H790" i="11"/>
  <c r="T789" i="11"/>
  <c r="M789" i="11"/>
  <c r="H789" i="11"/>
  <c r="T788" i="11"/>
  <c r="M788" i="11"/>
  <c r="H788" i="11"/>
  <c r="T787" i="11"/>
  <c r="M787" i="11"/>
  <c r="H787" i="11"/>
  <c r="T786" i="11"/>
  <c r="M786" i="11"/>
  <c r="H786" i="11"/>
  <c r="T785" i="11"/>
  <c r="M785" i="11"/>
  <c r="H785" i="11"/>
  <c r="T784" i="11"/>
  <c r="M784" i="11"/>
  <c r="H784" i="11"/>
  <c r="T783" i="11"/>
  <c r="M783" i="11"/>
  <c r="H783" i="11"/>
  <c r="T782" i="11"/>
  <c r="M782" i="11"/>
  <c r="H782" i="11"/>
  <c r="T781" i="11"/>
  <c r="M781" i="11"/>
  <c r="H781" i="11"/>
  <c r="T780" i="11"/>
  <c r="M780" i="11"/>
  <c r="H780" i="11"/>
  <c r="T779" i="11"/>
  <c r="M779" i="11"/>
  <c r="H779" i="11"/>
  <c r="T778" i="11"/>
  <c r="M778" i="11"/>
  <c r="H778" i="11"/>
  <c r="T777" i="11"/>
  <c r="M777" i="11"/>
  <c r="H777" i="11"/>
  <c r="T776" i="11"/>
  <c r="M776" i="11"/>
  <c r="H776" i="11"/>
  <c r="T775" i="11"/>
  <c r="M775" i="11"/>
  <c r="H775" i="11"/>
  <c r="T774" i="11"/>
  <c r="M774" i="11"/>
  <c r="H774" i="11"/>
  <c r="T773" i="11"/>
  <c r="M773" i="11"/>
  <c r="H773" i="11"/>
  <c r="T772" i="11"/>
  <c r="M772" i="11"/>
  <c r="H772" i="11"/>
  <c r="T771" i="11"/>
  <c r="M771" i="11"/>
  <c r="H771" i="11"/>
  <c r="T770" i="11"/>
  <c r="M770" i="11"/>
  <c r="H770" i="11"/>
  <c r="T769" i="11"/>
  <c r="M769" i="11"/>
  <c r="H769" i="11"/>
  <c r="T768" i="11"/>
  <c r="M768" i="11"/>
  <c r="H768" i="11"/>
  <c r="T767" i="11"/>
  <c r="M767" i="11"/>
  <c r="H767" i="11"/>
  <c r="T766" i="11"/>
  <c r="M766" i="11"/>
  <c r="H766" i="11"/>
  <c r="T765" i="11"/>
  <c r="M765" i="11"/>
  <c r="H765" i="11"/>
  <c r="T764" i="11"/>
  <c r="M764" i="11"/>
  <c r="H764" i="11"/>
  <c r="T763" i="11"/>
  <c r="M763" i="11"/>
  <c r="H763" i="11"/>
  <c r="T762" i="11"/>
  <c r="M762" i="11"/>
  <c r="H762" i="11"/>
  <c r="T761" i="11"/>
  <c r="M761" i="11"/>
  <c r="H761" i="11"/>
  <c r="T760" i="11"/>
  <c r="M760" i="11"/>
  <c r="H760" i="11"/>
  <c r="T759" i="11"/>
  <c r="M759" i="11"/>
  <c r="H759" i="11"/>
  <c r="T758" i="11"/>
  <c r="M758" i="11"/>
  <c r="H758" i="11"/>
  <c r="T757" i="11"/>
  <c r="M757" i="11"/>
  <c r="H757" i="11"/>
  <c r="T756" i="11"/>
  <c r="M756" i="11"/>
  <c r="H756" i="11"/>
  <c r="T755" i="11"/>
  <c r="M755" i="11"/>
  <c r="H755" i="11"/>
  <c r="T754" i="11"/>
  <c r="M754" i="11"/>
  <c r="H754" i="11"/>
  <c r="T753" i="11"/>
  <c r="M753" i="11"/>
  <c r="H753" i="11"/>
  <c r="T752" i="11"/>
  <c r="M752" i="11"/>
  <c r="H752" i="11"/>
  <c r="T751" i="11"/>
  <c r="M751" i="11"/>
  <c r="H751" i="11"/>
  <c r="T750" i="11"/>
  <c r="M750" i="11"/>
  <c r="H750" i="11"/>
  <c r="T749" i="11"/>
  <c r="M749" i="11"/>
  <c r="H749" i="11"/>
  <c r="T748" i="11"/>
  <c r="M748" i="11"/>
  <c r="H748" i="11"/>
  <c r="T747" i="11"/>
  <c r="M747" i="11"/>
  <c r="H747" i="11"/>
  <c r="T746" i="11"/>
  <c r="M746" i="11"/>
  <c r="H746" i="11"/>
  <c r="T745" i="11"/>
  <c r="M745" i="11"/>
  <c r="H745" i="11"/>
  <c r="T744" i="11"/>
  <c r="M744" i="11"/>
  <c r="H744" i="11"/>
  <c r="T743" i="11"/>
  <c r="M743" i="11"/>
  <c r="H743" i="11"/>
  <c r="T742" i="11"/>
  <c r="M742" i="11"/>
  <c r="H742" i="11"/>
  <c r="T741" i="11"/>
  <c r="M741" i="11"/>
  <c r="H741" i="11"/>
  <c r="T740" i="11"/>
  <c r="M740" i="11"/>
  <c r="H740" i="11"/>
  <c r="T739" i="11"/>
  <c r="M739" i="11"/>
  <c r="H739" i="11"/>
  <c r="T738" i="11"/>
  <c r="M738" i="11"/>
  <c r="H738" i="11"/>
  <c r="T737" i="11"/>
  <c r="M737" i="11"/>
  <c r="H737" i="11"/>
  <c r="T736" i="11"/>
  <c r="M736" i="11"/>
  <c r="H736" i="11"/>
  <c r="T735" i="11"/>
  <c r="M735" i="11"/>
  <c r="H735" i="11"/>
  <c r="T734" i="11"/>
  <c r="M734" i="11"/>
  <c r="H734" i="11"/>
  <c r="T733" i="11"/>
  <c r="M733" i="11"/>
  <c r="H733" i="11"/>
  <c r="T732" i="11"/>
  <c r="M732" i="11"/>
  <c r="H732" i="11"/>
  <c r="T731" i="11"/>
  <c r="M731" i="11"/>
  <c r="H731" i="11"/>
  <c r="T730" i="11"/>
  <c r="M730" i="11"/>
  <c r="H730" i="11"/>
  <c r="T729" i="11"/>
  <c r="M729" i="11"/>
  <c r="H729" i="11"/>
  <c r="T728" i="11"/>
  <c r="M728" i="11"/>
  <c r="H728" i="11"/>
  <c r="T727" i="11"/>
  <c r="M727" i="11"/>
  <c r="H727" i="11"/>
  <c r="T726" i="11"/>
  <c r="M726" i="11"/>
  <c r="H726" i="11"/>
  <c r="T725" i="11"/>
  <c r="M725" i="11"/>
  <c r="H725" i="11"/>
  <c r="T724" i="11"/>
  <c r="M724" i="11"/>
  <c r="H724" i="11"/>
  <c r="T723" i="11"/>
  <c r="M723" i="11"/>
  <c r="H723" i="11"/>
  <c r="T722" i="11"/>
  <c r="M722" i="11"/>
  <c r="H722" i="11"/>
  <c r="T721" i="11"/>
  <c r="M721" i="11"/>
  <c r="H721" i="11"/>
  <c r="T720" i="11"/>
  <c r="M720" i="11"/>
  <c r="H720" i="11"/>
  <c r="T719" i="11"/>
  <c r="M719" i="11"/>
  <c r="H719" i="11"/>
  <c r="T718" i="11"/>
  <c r="M718" i="11"/>
  <c r="H718" i="11"/>
  <c r="T717" i="11"/>
  <c r="M717" i="11"/>
  <c r="H717" i="11"/>
  <c r="T716" i="11"/>
  <c r="M716" i="11"/>
  <c r="H716" i="11"/>
  <c r="T715" i="11"/>
  <c r="M715" i="11"/>
  <c r="H715" i="11"/>
  <c r="T714" i="11"/>
  <c r="M714" i="11"/>
  <c r="H714" i="11"/>
  <c r="T713" i="11"/>
  <c r="M713" i="11"/>
  <c r="H713" i="11"/>
  <c r="T712" i="11"/>
  <c r="M712" i="11"/>
  <c r="H712" i="11"/>
  <c r="T711" i="11"/>
  <c r="M711" i="11"/>
  <c r="H711" i="11"/>
  <c r="T710" i="11"/>
  <c r="M710" i="11"/>
  <c r="H710" i="11"/>
  <c r="T709" i="11"/>
  <c r="M709" i="11"/>
  <c r="H709" i="11"/>
  <c r="T708" i="11"/>
  <c r="M708" i="11"/>
  <c r="H708" i="11"/>
  <c r="T707" i="11"/>
  <c r="M707" i="11"/>
  <c r="H707" i="11"/>
  <c r="T706" i="11"/>
  <c r="M706" i="11"/>
  <c r="H706" i="11"/>
  <c r="T705" i="11"/>
  <c r="M705" i="11"/>
  <c r="H705" i="11"/>
  <c r="T704" i="11"/>
  <c r="M704" i="11"/>
  <c r="H704" i="11"/>
  <c r="T703" i="11"/>
  <c r="M703" i="11"/>
  <c r="H703" i="11"/>
  <c r="T702" i="11"/>
  <c r="M702" i="11"/>
  <c r="H702" i="11"/>
  <c r="T701" i="11"/>
  <c r="M701" i="11"/>
  <c r="H701" i="11"/>
  <c r="T700" i="11"/>
  <c r="M700" i="11"/>
  <c r="H700" i="11"/>
  <c r="T699" i="11"/>
  <c r="M699" i="11"/>
  <c r="H699" i="11"/>
  <c r="T698" i="11"/>
  <c r="M698" i="11"/>
  <c r="H698" i="11"/>
  <c r="T697" i="11"/>
  <c r="M697" i="11"/>
  <c r="H697" i="11"/>
  <c r="T696" i="11"/>
  <c r="M696" i="11"/>
  <c r="H696" i="11"/>
  <c r="T695" i="11"/>
  <c r="M695" i="11"/>
  <c r="H695" i="11"/>
  <c r="T694" i="11"/>
  <c r="M694" i="11"/>
  <c r="H694" i="11"/>
  <c r="T693" i="11"/>
  <c r="M693" i="11"/>
  <c r="H693" i="11"/>
  <c r="T692" i="11"/>
  <c r="M692" i="11"/>
  <c r="H692" i="11"/>
  <c r="T691" i="11"/>
  <c r="M691" i="11"/>
  <c r="H691" i="11"/>
  <c r="T690" i="11"/>
  <c r="M690" i="11"/>
  <c r="H690" i="11"/>
  <c r="T689" i="11"/>
  <c r="M689" i="11"/>
  <c r="H689" i="11"/>
  <c r="T688" i="11"/>
  <c r="M688" i="11"/>
  <c r="H688" i="11"/>
  <c r="T687" i="11"/>
  <c r="M687" i="11"/>
  <c r="H687" i="11"/>
  <c r="T686" i="11"/>
  <c r="M686" i="11"/>
  <c r="H686" i="11"/>
  <c r="T685" i="11"/>
  <c r="M685" i="11"/>
  <c r="H685" i="11"/>
  <c r="T684" i="11"/>
  <c r="M684" i="11"/>
  <c r="H684" i="11"/>
  <c r="T683" i="11"/>
  <c r="M683" i="11"/>
  <c r="H683" i="11"/>
  <c r="T682" i="11"/>
  <c r="M682" i="11"/>
  <c r="H682" i="11"/>
  <c r="T681" i="11"/>
  <c r="M681" i="11"/>
  <c r="H681" i="11"/>
  <c r="T680" i="11"/>
  <c r="M680" i="11"/>
  <c r="H680" i="11"/>
  <c r="T679" i="11"/>
  <c r="M679" i="11"/>
  <c r="H679" i="11"/>
  <c r="T678" i="11"/>
  <c r="M678" i="11"/>
  <c r="H678" i="11"/>
  <c r="T677" i="11"/>
  <c r="M677" i="11"/>
  <c r="H677" i="11"/>
  <c r="T676" i="11"/>
  <c r="M676" i="11"/>
  <c r="H676" i="11"/>
  <c r="T675" i="11"/>
  <c r="M675" i="11"/>
  <c r="H675" i="11"/>
  <c r="T674" i="11"/>
  <c r="M674" i="11"/>
  <c r="H674" i="11"/>
  <c r="T673" i="11"/>
  <c r="M673" i="11"/>
  <c r="H673" i="11"/>
  <c r="T672" i="11"/>
  <c r="M672" i="11"/>
  <c r="H672" i="11"/>
  <c r="T671" i="11"/>
  <c r="M671" i="11"/>
  <c r="H671" i="11"/>
  <c r="T670" i="11"/>
  <c r="M670" i="11"/>
  <c r="H670" i="11"/>
  <c r="T669" i="11"/>
  <c r="M669" i="11"/>
  <c r="H669" i="11"/>
  <c r="T668" i="11"/>
  <c r="M668" i="11"/>
  <c r="H668" i="11"/>
  <c r="T667" i="11"/>
  <c r="M667" i="11"/>
  <c r="H667" i="11"/>
  <c r="T666" i="11"/>
  <c r="M666" i="11"/>
  <c r="H666" i="11"/>
  <c r="T665" i="11"/>
  <c r="M665" i="11"/>
  <c r="H665" i="11"/>
  <c r="T664" i="11"/>
  <c r="M664" i="11"/>
  <c r="H664" i="11"/>
  <c r="T663" i="11"/>
  <c r="M663" i="11"/>
  <c r="H663" i="11"/>
  <c r="T662" i="11"/>
  <c r="M662" i="11"/>
  <c r="H662" i="11"/>
  <c r="T661" i="11"/>
  <c r="M661" i="11"/>
  <c r="H661" i="11"/>
  <c r="T660" i="11"/>
  <c r="M660" i="11"/>
  <c r="H660" i="11"/>
  <c r="T659" i="11"/>
  <c r="M659" i="11"/>
  <c r="H659" i="11"/>
  <c r="T658" i="11"/>
  <c r="M658" i="11"/>
  <c r="H658" i="11"/>
  <c r="T657" i="11"/>
  <c r="M657" i="11"/>
  <c r="H657" i="11"/>
  <c r="T656" i="11"/>
  <c r="M656" i="11"/>
  <c r="H656" i="11"/>
  <c r="T655" i="11"/>
  <c r="M655" i="11"/>
  <c r="H655" i="11"/>
  <c r="T654" i="11"/>
  <c r="M654" i="11"/>
  <c r="H654" i="11"/>
  <c r="T653" i="11"/>
  <c r="M653" i="11"/>
  <c r="H653" i="11"/>
  <c r="T652" i="11"/>
  <c r="M652" i="11"/>
  <c r="H652" i="11"/>
  <c r="T651" i="11"/>
  <c r="M651" i="11"/>
  <c r="H651" i="11"/>
  <c r="T650" i="11"/>
  <c r="M650" i="11"/>
  <c r="H650" i="11"/>
  <c r="T649" i="11"/>
  <c r="M649" i="11"/>
  <c r="H649" i="11"/>
  <c r="T648" i="11"/>
  <c r="M648" i="11"/>
  <c r="H648" i="11"/>
  <c r="T647" i="11"/>
  <c r="M647" i="11"/>
  <c r="H647" i="11"/>
  <c r="T646" i="11"/>
  <c r="M646" i="11"/>
  <c r="H646" i="11"/>
  <c r="T645" i="11"/>
  <c r="M645" i="11"/>
  <c r="H645" i="11"/>
  <c r="T644" i="11"/>
  <c r="M644" i="11"/>
  <c r="H644" i="11"/>
  <c r="T643" i="11"/>
  <c r="M643" i="11"/>
  <c r="H643" i="11"/>
  <c r="T642" i="11"/>
  <c r="M642" i="11"/>
  <c r="H642" i="11"/>
  <c r="T641" i="11"/>
  <c r="M641" i="11"/>
  <c r="H641" i="11"/>
  <c r="T640" i="11"/>
  <c r="M640" i="11"/>
  <c r="H640" i="11"/>
  <c r="T639" i="11"/>
  <c r="M639" i="11"/>
  <c r="H639" i="11"/>
  <c r="T638" i="11"/>
  <c r="M638" i="11"/>
  <c r="H638" i="11"/>
  <c r="T637" i="11"/>
  <c r="M637" i="11"/>
  <c r="H637" i="11"/>
  <c r="T636" i="11"/>
  <c r="M636" i="11"/>
  <c r="H636" i="11"/>
  <c r="T635" i="11"/>
  <c r="M635" i="11"/>
  <c r="H635" i="11"/>
  <c r="T634" i="11"/>
  <c r="M634" i="11"/>
  <c r="H634" i="11"/>
  <c r="T633" i="11"/>
  <c r="M633" i="11"/>
  <c r="H633" i="11"/>
  <c r="T632" i="11"/>
  <c r="M632" i="11"/>
  <c r="H632" i="11"/>
  <c r="T631" i="11"/>
  <c r="M631" i="11"/>
  <c r="H631" i="11"/>
  <c r="T630" i="11"/>
  <c r="M630" i="11"/>
  <c r="H630" i="11"/>
  <c r="T629" i="11"/>
  <c r="M629" i="11"/>
  <c r="H629" i="11"/>
  <c r="T628" i="11"/>
  <c r="M628" i="11"/>
  <c r="H628" i="11"/>
  <c r="T627" i="11"/>
  <c r="M627" i="11"/>
  <c r="H627" i="11"/>
  <c r="T626" i="11"/>
  <c r="M626" i="11"/>
  <c r="H626" i="11"/>
  <c r="T625" i="11"/>
  <c r="M625" i="11"/>
  <c r="H625" i="11"/>
  <c r="T624" i="11"/>
  <c r="M624" i="11"/>
  <c r="H624" i="11"/>
  <c r="T623" i="11"/>
  <c r="M623" i="11"/>
  <c r="H623" i="11"/>
  <c r="T622" i="11"/>
  <c r="M622" i="11"/>
  <c r="H622" i="11"/>
  <c r="T621" i="11"/>
  <c r="M621" i="11"/>
  <c r="H621" i="11"/>
  <c r="T620" i="11"/>
  <c r="M620" i="11"/>
  <c r="H620" i="11"/>
  <c r="T619" i="11"/>
  <c r="M619" i="11"/>
  <c r="H619" i="11"/>
  <c r="T618" i="11"/>
  <c r="M618" i="11"/>
  <c r="H618" i="11"/>
  <c r="T617" i="11"/>
  <c r="M617" i="11"/>
  <c r="H617" i="11"/>
  <c r="T616" i="11"/>
  <c r="M616" i="11"/>
  <c r="H616" i="11"/>
  <c r="T615" i="11"/>
  <c r="M615" i="11"/>
  <c r="H615" i="11"/>
  <c r="T614" i="11"/>
  <c r="M614" i="11"/>
  <c r="H614" i="11"/>
  <c r="T613" i="11"/>
  <c r="M613" i="11"/>
  <c r="H613" i="11"/>
  <c r="T612" i="11"/>
  <c r="M612" i="11"/>
  <c r="H612" i="11"/>
  <c r="T611" i="11"/>
  <c r="M611" i="11"/>
  <c r="H611" i="11"/>
  <c r="T610" i="11"/>
  <c r="M610" i="11"/>
  <c r="H610" i="11"/>
  <c r="T609" i="11"/>
  <c r="M609" i="11"/>
  <c r="H609" i="11"/>
  <c r="T608" i="11"/>
  <c r="M608" i="11"/>
  <c r="H608" i="11"/>
  <c r="T607" i="11"/>
  <c r="M607" i="11"/>
  <c r="H607" i="11"/>
  <c r="T606" i="11"/>
  <c r="M606" i="11"/>
  <c r="H606" i="11"/>
  <c r="T605" i="11"/>
  <c r="M605" i="11"/>
  <c r="H605" i="11"/>
  <c r="T604" i="11"/>
  <c r="M604" i="11"/>
  <c r="H604" i="11"/>
  <c r="T603" i="11"/>
  <c r="M603" i="11"/>
  <c r="H603" i="11"/>
  <c r="T602" i="11"/>
  <c r="M602" i="11"/>
  <c r="H602" i="11"/>
  <c r="T601" i="11"/>
  <c r="M601" i="11"/>
  <c r="H601" i="11"/>
  <c r="T600" i="11"/>
  <c r="M600" i="11"/>
  <c r="H600" i="11"/>
  <c r="T599" i="11"/>
  <c r="M599" i="11"/>
  <c r="H599" i="11"/>
  <c r="T598" i="11"/>
  <c r="M598" i="11"/>
  <c r="H598" i="11"/>
  <c r="T597" i="11"/>
  <c r="M597" i="11"/>
  <c r="H597" i="11"/>
  <c r="T596" i="11"/>
  <c r="M596" i="11"/>
  <c r="H596" i="11"/>
  <c r="T595" i="11"/>
  <c r="M595" i="11"/>
  <c r="H595" i="11"/>
  <c r="T594" i="11"/>
  <c r="M594" i="11"/>
  <c r="H594" i="11"/>
  <c r="T593" i="11"/>
  <c r="M593" i="11"/>
  <c r="H593" i="11"/>
  <c r="T592" i="11"/>
  <c r="M592" i="11"/>
  <c r="H592" i="11"/>
  <c r="T591" i="11"/>
  <c r="M591" i="11"/>
  <c r="H591" i="11"/>
  <c r="T590" i="11"/>
  <c r="M590" i="11"/>
  <c r="H590" i="11"/>
  <c r="T589" i="11"/>
  <c r="M589" i="11"/>
  <c r="H589" i="11"/>
  <c r="T588" i="11"/>
  <c r="M588" i="11"/>
  <c r="H588" i="11"/>
  <c r="T587" i="11"/>
  <c r="M587" i="11"/>
  <c r="H587" i="11"/>
  <c r="T586" i="11"/>
  <c r="M586" i="11"/>
  <c r="H586" i="11"/>
  <c r="T585" i="11"/>
  <c r="M585" i="11"/>
  <c r="H585" i="11"/>
  <c r="T584" i="11"/>
  <c r="M584" i="11"/>
  <c r="H584" i="11"/>
  <c r="T583" i="11"/>
  <c r="M583" i="11"/>
  <c r="H583" i="11"/>
  <c r="T582" i="11"/>
  <c r="M582" i="11"/>
  <c r="H582" i="11"/>
  <c r="T581" i="11"/>
  <c r="M581" i="11"/>
  <c r="H581" i="11"/>
  <c r="T580" i="11"/>
  <c r="M580" i="11"/>
  <c r="H580" i="11"/>
  <c r="T579" i="11"/>
  <c r="M579" i="11"/>
  <c r="H579" i="11"/>
  <c r="T578" i="11"/>
  <c r="M578" i="11"/>
  <c r="H578" i="11"/>
  <c r="T577" i="11"/>
  <c r="M577" i="11"/>
  <c r="H577" i="11"/>
  <c r="T576" i="11"/>
  <c r="M576" i="11"/>
  <c r="H576" i="11"/>
  <c r="T575" i="11"/>
  <c r="M575" i="11"/>
  <c r="H575" i="11"/>
  <c r="T574" i="11"/>
  <c r="M574" i="11"/>
  <c r="H574" i="11"/>
  <c r="T573" i="11"/>
  <c r="M573" i="11"/>
  <c r="H573" i="11"/>
  <c r="T572" i="11"/>
  <c r="M572" i="11"/>
  <c r="H572" i="11"/>
  <c r="T571" i="11"/>
  <c r="M571" i="11"/>
  <c r="H571" i="11"/>
  <c r="T570" i="11"/>
  <c r="M570" i="11"/>
  <c r="H570" i="11"/>
  <c r="T569" i="11"/>
  <c r="M569" i="11"/>
  <c r="H569" i="11"/>
  <c r="T568" i="11"/>
  <c r="M568" i="11"/>
  <c r="H568" i="11"/>
  <c r="T567" i="11"/>
  <c r="M567" i="11"/>
  <c r="H567" i="11"/>
  <c r="T566" i="11"/>
  <c r="M566" i="11"/>
  <c r="H566" i="11"/>
  <c r="T565" i="11"/>
  <c r="M565" i="11"/>
  <c r="H565" i="11"/>
  <c r="T564" i="11"/>
  <c r="M564" i="11"/>
  <c r="H564" i="11"/>
  <c r="T563" i="11"/>
  <c r="M563" i="11"/>
  <c r="H563" i="11"/>
  <c r="T562" i="11"/>
  <c r="M562" i="11"/>
  <c r="H562" i="11"/>
  <c r="T561" i="11"/>
  <c r="M561" i="11"/>
  <c r="H561" i="11"/>
  <c r="T560" i="11"/>
  <c r="M560" i="11"/>
  <c r="H560" i="11"/>
  <c r="T559" i="11"/>
  <c r="M559" i="11"/>
  <c r="H559" i="11"/>
  <c r="T558" i="11"/>
  <c r="M558" i="11"/>
  <c r="H558" i="11"/>
  <c r="T557" i="11"/>
  <c r="M557" i="11"/>
  <c r="H557" i="11"/>
  <c r="T556" i="11"/>
  <c r="M556" i="11"/>
  <c r="H556" i="11"/>
  <c r="T555" i="11"/>
  <c r="M555" i="11"/>
  <c r="H555" i="11"/>
  <c r="T554" i="11"/>
  <c r="M554" i="11"/>
  <c r="H554" i="11"/>
  <c r="T553" i="11"/>
  <c r="M553" i="11"/>
  <c r="H553" i="11"/>
  <c r="T552" i="11"/>
  <c r="M552" i="11"/>
  <c r="H552" i="11"/>
  <c r="T551" i="11"/>
  <c r="M551" i="11"/>
  <c r="H551" i="11"/>
  <c r="T550" i="11"/>
  <c r="M550" i="11"/>
  <c r="H550" i="11"/>
  <c r="T549" i="11"/>
  <c r="M549" i="11"/>
  <c r="H549" i="11"/>
  <c r="T548" i="11"/>
  <c r="M548" i="11"/>
  <c r="H548" i="11"/>
  <c r="T547" i="11"/>
  <c r="M547" i="11"/>
  <c r="H547" i="11"/>
  <c r="T546" i="11"/>
  <c r="M546" i="11"/>
  <c r="H546" i="11"/>
  <c r="T545" i="11"/>
  <c r="M545" i="11"/>
  <c r="H545" i="11"/>
  <c r="T544" i="11"/>
  <c r="M544" i="11"/>
  <c r="H544" i="11"/>
  <c r="T543" i="11"/>
  <c r="M543" i="11"/>
  <c r="H543" i="11"/>
  <c r="T542" i="11"/>
  <c r="M542" i="11"/>
  <c r="H542" i="11"/>
  <c r="T541" i="11"/>
  <c r="M541" i="11"/>
  <c r="H541" i="11"/>
  <c r="T540" i="11"/>
  <c r="M540" i="11"/>
  <c r="H540" i="11"/>
  <c r="T539" i="11"/>
  <c r="M539" i="11"/>
  <c r="H539" i="11"/>
  <c r="T538" i="11"/>
  <c r="M538" i="11"/>
  <c r="H538" i="11"/>
  <c r="T537" i="11"/>
  <c r="M537" i="11"/>
  <c r="H537" i="11"/>
  <c r="T536" i="11"/>
  <c r="M536" i="11"/>
  <c r="H536" i="11"/>
  <c r="T535" i="11"/>
  <c r="M535" i="11"/>
  <c r="H535" i="11"/>
  <c r="T534" i="11"/>
  <c r="M534" i="11"/>
  <c r="H534" i="11"/>
  <c r="T533" i="11"/>
  <c r="M533" i="11"/>
  <c r="H533" i="11"/>
  <c r="T532" i="11"/>
  <c r="M532" i="11"/>
  <c r="H532" i="11"/>
  <c r="T531" i="11"/>
  <c r="M531" i="11"/>
  <c r="H531" i="11"/>
  <c r="T530" i="11"/>
  <c r="M530" i="11"/>
  <c r="H530" i="11"/>
  <c r="T529" i="11"/>
  <c r="M529" i="11"/>
  <c r="H529" i="11"/>
  <c r="T528" i="11"/>
  <c r="M528" i="11"/>
  <c r="H528" i="11"/>
  <c r="T527" i="11"/>
  <c r="M527" i="11"/>
  <c r="H527" i="11"/>
  <c r="T526" i="11"/>
  <c r="M526" i="11"/>
  <c r="H526" i="11"/>
  <c r="T525" i="11"/>
  <c r="M525" i="11"/>
  <c r="H525" i="11"/>
  <c r="T524" i="11"/>
  <c r="M524" i="11"/>
  <c r="H524" i="11"/>
  <c r="T523" i="11"/>
  <c r="M523" i="11"/>
  <c r="H523" i="11"/>
  <c r="T522" i="11"/>
  <c r="M522" i="11"/>
  <c r="H522" i="11"/>
  <c r="T521" i="11"/>
  <c r="M521" i="11"/>
  <c r="H521" i="11"/>
  <c r="T520" i="11"/>
  <c r="M520" i="11"/>
  <c r="H520" i="11"/>
  <c r="T519" i="11"/>
  <c r="M519" i="11"/>
  <c r="H519" i="11"/>
  <c r="T518" i="11"/>
  <c r="M518" i="11"/>
  <c r="H518" i="11"/>
  <c r="T517" i="11"/>
  <c r="M517" i="11"/>
  <c r="H517" i="11"/>
  <c r="T516" i="11"/>
  <c r="M516" i="11"/>
  <c r="H516" i="11"/>
  <c r="T515" i="11"/>
  <c r="M515" i="11"/>
  <c r="H515" i="11"/>
  <c r="T514" i="11"/>
  <c r="M514" i="11"/>
  <c r="H514" i="11"/>
  <c r="T513" i="11"/>
  <c r="M513" i="11"/>
  <c r="H513" i="11"/>
  <c r="T512" i="11"/>
  <c r="M512" i="11"/>
  <c r="H512" i="11"/>
  <c r="T511" i="11"/>
  <c r="M511" i="11"/>
  <c r="H511" i="11"/>
  <c r="T510" i="11"/>
  <c r="M510" i="11"/>
  <c r="H510" i="11"/>
  <c r="T509" i="11"/>
  <c r="M509" i="11"/>
  <c r="H509" i="11"/>
  <c r="T508" i="11"/>
  <c r="M508" i="11"/>
  <c r="H508" i="11"/>
  <c r="T507" i="11"/>
  <c r="M507" i="11"/>
  <c r="H507" i="11"/>
  <c r="T506" i="11"/>
  <c r="M506" i="11"/>
  <c r="H506" i="11"/>
  <c r="T505" i="11"/>
  <c r="M505" i="11"/>
  <c r="H505" i="11"/>
  <c r="T504" i="11"/>
  <c r="M504" i="11"/>
  <c r="H504" i="11"/>
  <c r="T503" i="11"/>
  <c r="M503" i="11"/>
  <c r="H503" i="11"/>
  <c r="T502" i="11"/>
  <c r="M502" i="11"/>
  <c r="H502" i="11"/>
  <c r="T501" i="11"/>
  <c r="M501" i="11"/>
  <c r="H501" i="11"/>
  <c r="T500" i="11"/>
  <c r="M500" i="11"/>
  <c r="H500" i="11"/>
  <c r="T499" i="11"/>
  <c r="M499" i="11"/>
  <c r="H499" i="11"/>
  <c r="T498" i="11"/>
  <c r="M498" i="11"/>
  <c r="H498" i="11"/>
  <c r="T497" i="11"/>
  <c r="M497" i="11"/>
  <c r="H497" i="11"/>
  <c r="T496" i="11"/>
  <c r="M496" i="11"/>
  <c r="H496" i="11"/>
  <c r="T495" i="11"/>
  <c r="M495" i="11"/>
  <c r="H495" i="11"/>
  <c r="T494" i="11"/>
  <c r="M494" i="11"/>
  <c r="H494" i="11"/>
  <c r="T493" i="11"/>
  <c r="M493" i="11"/>
  <c r="H493" i="11"/>
  <c r="T492" i="11"/>
  <c r="M492" i="11"/>
  <c r="H492" i="11"/>
  <c r="T491" i="11"/>
  <c r="M491" i="11"/>
  <c r="H491" i="11"/>
  <c r="T490" i="11"/>
  <c r="M490" i="11"/>
  <c r="H490" i="11"/>
  <c r="T489" i="11"/>
  <c r="M489" i="11"/>
  <c r="H489" i="11"/>
  <c r="T488" i="11"/>
  <c r="M488" i="11"/>
  <c r="H488" i="11"/>
  <c r="T487" i="11"/>
  <c r="M487" i="11"/>
  <c r="H487" i="11"/>
  <c r="T486" i="11"/>
  <c r="M486" i="11"/>
  <c r="H486" i="11"/>
  <c r="T485" i="11"/>
  <c r="M485" i="11"/>
  <c r="H485" i="11"/>
  <c r="T484" i="11"/>
  <c r="M484" i="11"/>
  <c r="H484" i="11"/>
  <c r="T483" i="11"/>
  <c r="M483" i="11"/>
  <c r="H483" i="11"/>
  <c r="T482" i="11"/>
  <c r="M482" i="11"/>
  <c r="H482" i="11"/>
  <c r="T481" i="11"/>
  <c r="M481" i="11"/>
  <c r="H481" i="11"/>
  <c r="T480" i="11"/>
  <c r="M480" i="11"/>
  <c r="H480" i="11"/>
  <c r="T479" i="11"/>
  <c r="M479" i="11"/>
  <c r="H479" i="11"/>
  <c r="T478" i="11"/>
  <c r="M478" i="11"/>
  <c r="H478" i="11"/>
  <c r="T477" i="11"/>
  <c r="M477" i="11"/>
  <c r="H477" i="11"/>
  <c r="T476" i="11"/>
  <c r="M476" i="11"/>
  <c r="H476" i="11"/>
  <c r="T475" i="11"/>
  <c r="M475" i="11"/>
  <c r="H475" i="11"/>
  <c r="T474" i="11"/>
  <c r="M474" i="11"/>
  <c r="H474" i="11"/>
  <c r="T473" i="11"/>
  <c r="M473" i="11"/>
  <c r="H473" i="11"/>
  <c r="T472" i="11"/>
  <c r="M472" i="11"/>
  <c r="H472" i="11"/>
  <c r="T471" i="11"/>
  <c r="M471" i="11"/>
  <c r="H471" i="11"/>
  <c r="T470" i="11"/>
  <c r="M470" i="11"/>
  <c r="H470" i="11"/>
  <c r="T469" i="11"/>
  <c r="M469" i="11"/>
  <c r="H469" i="11"/>
  <c r="T468" i="11"/>
  <c r="M468" i="11"/>
  <c r="H468" i="11"/>
  <c r="T467" i="11"/>
  <c r="M467" i="11"/>
  <c r="H467" i="11"/>
  <c r="T466" i="11"/>
  <c r="M466" i="11"/>
  <c r="H466" i="11"/>
  <c r="T465" i="11"/>
  <c r="M465" i="11"/>
  <c r="H465" i="11"/>
  <c r="T464" i="11"/>
  <c r="M464" i="11"/>
  <c r="H464" i="11"/>
  <c r="T463" i="11"/>
  <c r="M463" i="11"/>
  <c r="H463" i="11"/>
  <c r="T462" i="11"/>
  <c r="M462" i="11"/>
  <c r="H462" i="11"/>
  <c r="T461" i="11"/>
  <c r="M461" i="11"/>
  <c r="H461" i="11"/>
  <c r="T460" i="11"/>
  <c r="M460" i="11"/>
  <c r="H460" i="11"/>
  <c r="T459" i="11"/>
  <c r="M459" i="11"/>
  <c r="H459" i="11"/>
  <c r="T458" i="11"/>
  <c r="M458" i="11"/>
  <c r="H458" i="11"/>
  <c r="T457" i="11"/>
  <c r="M457" i="11"/>
  <c r="H457" i="11"/>
  <c r="T456" i="11"/>
  <c r="M456" i="11"/>
  <c r="H456" i="11"/>
  <c r="T455" i="11"/>
  <c r="M455" i="11"/>
  <c r="H455" i="11"/>
  <c r="T454" i="11"/>
  <c r="M454" i="11"/>
  <c r="H454" i="11"/>
  <c r="T453" i="11"/>
  <c r="M453" i="11"/>
  <c r="H453" i="11"/>
  <c r="T452" i="11"/>
  <c r="M452" i="11"/>
  <c r="H452" i="11"/>
  <c r="T451" i="11"/>
  <c r="M451" i="11"/>
  <c r="H451" i="11"/>
  <c r="T450" i="11"/>
  <c r="M450" i="11"/>
  <c r="H450" i="11"/>
  <c r="T449" i="11"/>
  <c r="M449" i="11"/>
  <c r="H449" i="11"/>
  <c r="T448" i="11"/>
  <c r="M448" i="11"/>
  <c r="H448" i="11"/>
  <c r="T447" i="11"/>
  <c r="M447" i="11"/>
  <c r="H447" i="11"/>
  <c r="T446" i="11"/>
  <c r="M446" i="11"/>
  <c r="H446" i="11"/>
  <c r="T445" i="11"/>
  <c r="M445" i="11"/>
  <c r="H445" i="11"/>
  <c r="T444" i="11"/>
  <c r="M444" i="11"/>
  <c r="H444" i="11"/>
  <c r="T443" i="11"/>
  <c r="M443" i="11"/>
  <c r="H443" i="11"/>
  <c r="T442" i="11"/>
  <c r="M442" i="11"/>
  <c r="H442" i="11"/>
  <c r="T441" i="11"/>
  <c r="M441" i="11"/>
  <c r="H441" i="11"/>
  <c r="T440" i="11"/>
  <c r="M440" i="11"/>
  <c r="H440" i="11"/>
  <c r="T439" i="11"/>
  <c r="M439" i="11"/>
  <c r="H439" i="11"/>
  <c r="T438" i="11"/>
  <c r="M438" i="11"/>
  <c r="H438" i="11"/>
  <c r="T437" i="11"/>
  <c r="M437" i="11"/>
  <c r="H437" i="11"/>
  <c r="T436" i="11"/>
  <c r="M436" i="11"/>
  <c r="H436" i="11"/>
  <c r="T435" i="11"/>
  <c r="M435" i="11"/>
  <c r="H435" i="11"/>
  <c r="T434" i="11"/>
  <c r="M434" i="11"/>
  <c r="H434" i="11"/>
  <c r="T433" i="11"/>
  <c r="M433" i="11"/>
  <c r="H433" i="11"/>
  <c r="T432" i="11"/>
  <c r="M432" i="11"/>
  <c r="H432" i="11"/>
  <c r="T431" i="11"/>
  <c r="M431" i="11"/>
  <c r="H431" i="11"/>
  <c r="T430" i="11"/>
  <c r="M430" i="11"/>
  <c r="H430" i="11"/>
  <c r="T429" i="11"/>
  <c r="M429" i="11"/>
  <c r="H429" i="11"/>
  <c r="T428" i="11"/>
  <c r="M428" i="11"/>
  <c r="H428" i="11"/>
  <c r="T427" i="11"/>
  <c r="M427" i="11"/>
  <c r="H427" i="11"/>
  <c r="T426" i="11"/>
  <c r="M426" i="11"/>
  <c r="H426" i="11"/>
  <c r="T425" i="11"/>
  <c r="M425" i="11"/>
  <c r="H425" i="11"/>
  <c r="T424" i="11"/>
  <c r="M424" i="11"/>
  <c r="H424" i="11"/>
  <c r="T423" i="11"/>
  <c r="M423" i="11"/>
  <c r="H423" i="11"/>
  <c r="T422" i="11"/>
  <c r="M422" i="11"/>
  <c r="H422" i="11"/>
  <c r="T421" i="11"/>
  <c r="M421" i="11"/>
  <c r="H421" i="11"/>
  <c r="T420" i="11"/>
  <c r="M420" i="11"/>
  <c r="H420" i="11"/>
  <c r="T419" i="11"/>
  <c r="M419" i="11"/>
  <c r="H419" i="11"/>
  <c r="T418" i="11"/>
  <c r="M418" i="11"/>
  <c r="H418" i="11"/>
  <c r="T417" i="11"/>
  <c r="M417" i="11"/>
  <c r="H417" i="11"/>
  <c r="T416" i="11"/>
  <c r="M416" i="11"/>
  <c r="H416" i="11"/>
  <c r="T415" i="11"/>
  <c r="M415" i="11"/>
  <c r="H415" i="11"/>
  <c r="T414" i="11"/>
  <c r="M414" i="11"/>
  <c r="H414" i="11"/>
  <c r="T413" i="11"/>
  <c r="M413" i="11"/>
  <c r="H413" i="11"/>
  <c r="T412" i="11"/>
  <c r="M412" i="11"/>
  <c r="H412" i="11"/>
  <c r="T411" i="11"/>
  <c r="M411" i="11"/>
  <c r="H411" i="11"/>
  <c r="T410" i="11"/>
  <c r="M410" i="11"/>
  <c r="H410" i="11"/>
  <c r="T409" i="11"/>
  <c r="M409" i="11"/>
  <c r="H409" i="11"/>
  <c r="T408" i="11"/>
  <c r="M408" i="11"/>
  <c r="H408" i="11"/>
  <c r="T407" i="11"/>
  <c r="M407" i="11"/>
  <c r="H407" i="11"/>
  <c r="T406" i="11"/>
  <c r="M406" i="11"/>
  <c r="H406" i="11"/>
  <c r="T405" i="11"/>
  <c r="M405" i="11"/>
  <c r="H405" i="11"/>
  <c r="T404" i="11"/>
  <c r="M404" i="11"/>
  <c r="H404" i="11"/>
  <c r="T403" i="11"/>
  <c r="M403" i="11"/>
  <c r="H403" i="11"/>
  <c r="T402" i="11"/>
  <c r="M402" i="11"/>
  <c r="H402" i="11"/>
  <c r="T401" i="11"/>
  <c r="M401" i="11"/>
  <c r="H401" i="11"/>
  <c r="T400" i="11"/>
  <c r="M400" i="11"/>
  <c r="H400" i="11"/>
  <c r="T399" i="11"/>
  <c r="M399" i="11"/>
  <c r="H399" i="11"/>
  <c r="T398" i="11"/>
  <c r="M398" i="11"/>
  <c r="H398" i="11"/>
  <c r="T397" i="11"/>
  <c r="M397" i="11"/>
  <c r="H397" i="11"/>
  <c r="T396" i="11"/>
  <c r="M396" i="11"/>
  <c r="H396" i="11"/>
  <c r="T395" i="11"/>
  <c r="M395" i="11"/>
  <c r="H395" i="11"/>
  <c r="T394" i="11"/>
  <c r="M394" i="11"/>
  <c r="H394" i="11"/>
  <c r="T393" i="11"/>
  <c r="M393" i="11"/>
  <c r="H393" i="11"/>
  <c r="T392" i="11"/>
  <c r="M392" i="11"/>
  <c r="H392" i="11"/>
  <c r="T391" i="11"/>
  <c r="M391" i="11"/>
  <c r="H391" i="11"/>
  <c r="T390" i="11"/>
  <c r="M390" i="11"/>
  <c r="H390" i="11"/>
  <c r="T389" i="11"/>
  <c r="M389" i="11"/>
  <c r="H389" i="11"/>
  <c r="T388" i="11"/>
  <c r="M388" i="11"/>
  <c r="H388" i="11"/>
  <c r="T387" i="11"/>
  <c r="M387" i="11"/>
  <c r="H387" i="11"/>
  <c r="T386" i="11"/>
  <c r="M386" i="11"/>
  <c r="H386" i="11"/>
  <c r="T385" i="11"/>
  <c r="M385" i="11"/>
  <c r="H385" i="11"/>
  <c r="T384" i="11"/>
  <c r="M384" i="11"/>
  <c r="H384" i="11"/>
  <c r="T383" i="11"/>
  <c r="M383" i="11"/>
  <c r="H383" i="11"/>
  <c r="T382" i="11"/>
  <c r="M382" i="11"/>
  <c r="H382" i="11"/>
  <c r="T381" i="11"/>
  <c r="M381" i="11"/>
  <c r="H381" i="11"/>
  <c r="T380" i="11"/>
  <c r="M380" i="11"/>
  <c r="H380" i="11"/>
  <c r="T379" i="11"/>
  <c r="M379" i="11"/>
  <c r="H379" i="11"/>
  <c r="T378" i="11"/>
  <c r="M378" i="11"/>
  <c r="H378" i="11"/>
  <c r="T377" i="11"/>
  <c r="M377" i="11"/>
  <c r="H377" i="11"/>
  <c r="T376" i="11"/>
  <c r="M376" i="11"/>
  <c r="H376" i="11"/>
  <c r="T375" i="11"/>
  <c r="M375" i="11"/>
  <c r="H375" i="11"/>
  <c r="T374" i="11"/>
  <c r="M374" i="11"/>
  <c r="H374" i="11"/>
  <c r="T373" i="11"/>
  <c r="M373" i="11"/>
  <c r="H373" i="11"/>
  <c r="T372" i="11"/>
  <c r="M372" i="11"/>
  <c r="H372" i="11"/>
  <c r="T371" i="11"/>
  <c r="M371" i="11"/>
  <c r="H371" i="11"/>
  <c r="T370" i="11"/>
  <c r="M370" i="11"/>
  <c r="H370" i="11"/>
  <c r="T369" i="11"/>
  <c r="M369" i="11"/>
  <c r="H369" i="11"/>
  <c r="T368" i="11"/>
  <c r="M368" i="11"/>
  <c r="H368" i="11"/>
  <c r="T367" i="11"/>
  <c r="M367" i="11"/>
  <c r="H367" i="11"/>
  <c r="T366" i="11"/>
  <c r="M366" i="11"/>
  <c r="H366" i="11"/>
  <c r="T365" i="11"/>
  <c r="M365" i="11"/>
  <c r="H365" i="11"/>
  <c r="T364" i="11"/>
  <c r="M364" i="11"/>
  <c r="H364" i="11"/>
  <c r="T363" i="11"/>
  <c r="M363" i="11"/>
  <c r="H363" i="11"/>
  <c r="T362" i="11"/>
  <c r="M362" i="11"/>
  <c r="H362" i="11"/>
  <c r="T361" i="11"/>
  <c r="M361" i="11"/>
  <c r="H361" i="11"/>
  <c r="T360" i="11"/>
  <c r="M360" i="11"/>
  <c r="H360" i="11"/>
  <c r="T359" i="11"/>
  <c r="M359" i="11"/>
  <c r="H359" i="11"/>
  <c r="T358" i="11"/>
  <c r="M358" i="11"/>
  <c r="H358" i="11"/>
  <c r="T357" i="11"/>
  <c r="M357" i="11"/>
  <c r="H357" i="11"/>
  <c r="T356" i="11"/>
  <c r="M356" i="11"/>
  <c r="H356" i="11"/>
  <c r="T355" i="11"/>
  <c r="M355" i="11"/>
  <c r="H355" i="11"/>
  <c r="T354" i="11"/>
  <c r="M354" i="11"/>
  <c r="H354" i="11"/>
  <c r="T353" i="11"/>
  <c r="M353" i="11"/>
  <c r="H353" i="11"/>
  <c r="T352" i="11"/>
  <c r="M352" i="11"/>
  <c r="H352" i="11"/>
  <c r="T351" i="11"/>
  <c r="M351" i="11"/>
  <c r="H351" i="11"/>
  <c r="T350" i="11"/>
  <c r="M350" i="11"/>
  <c r="H350" i="11"/>
  <c r="T349" i="11"/>
  <c r="M349" i="11"/>
  <c r="H349" i="11"/>
  <c r="T348" i="11"/>
  <c r="M348" i="11"/>
  <c r="H348" i="11"/>
  <c r="T347" i="11"/>
  <c r="M347" i="11"/>
  <c r="H347" i="11"/>
  <c r="T346" i="11"/>
  <c r="M346" i="11"/>
  <c r="H346" i="11"/>
  <c r="T345" i="11"/>
  <c r="M345" i="11"/>
  <c r="H345" i="11"/>
  <c r="T344" i="11"/>
  <c r="M344" i="11"/>
  <c r="H344" i="11"/>
  <c r="T343" i="11"/>
  <c r="M343" i="11"/>
  <c r="H343" i="11"/>
  <c r="T342" i="11"/>
  <c r="M342" i="11"/>
  <c r="H342" i="11"/>
  <c r="T341" i="11"/>
  <c r="M341" i="11"/>
  <c r="H341" i="11"/>
  <c r="T340" i="11"/>
  <c r="M340" i="11"/>
  <c r="H340" i="11"/>
  <c r="T339" i="11"/>
  <c r="M339" i="11"/>
  <c r="H339" i="11"/>
  <c r="T338" i="11"/>
  <c r="M338" i="11"/>
  <c r="H338" i="11"/>
  <c r="T337" i="11"/>
  <c r="M337" i="11"/>
  <c r="H337" i="11"/>
  <c r="T336" i="11"/>
  <c r="M336" i="11"/>
  <c r="H336" i="11"/>
  <c r="T335" i="11"/>
  <c r="M335" i="11"/>
  <c r="H335" i="11"/>
  <c r="T334" i="11"/>
  <c r="M334" i="11"/>
  <c r="H334" i="11"/>
  <c r="T333" i="11"/>
  <c r="M333" i="11"/>
  <c r="H333" i="11"/>
  <c r="T332" i="11"/>
  <c r="M332" i="11"/>
  <c r="H332" i="11"/>
  <c r="T331" i="11"/>
  <c r="M331" i="11"/>
  <c r="H331" i="11"/>
  <c r="T330" i="11"/>
  <c r="M330" i="11"/>
  <c r="H330" i="11"/>
  <c r="T329" i="11"/>
  <c r="M329" i="11"/>
  <c r="H329" i="11"/>
  <c r="T328" i="11"/>
  <c r="M328" i="11"/>
  <c r="H328" i="11"/>
  <c r="T327" i="11"/>
  <c r="M327" i="11"/>
  <c r="H327" i="11"/>
  <c r="T326" i="11"/>
  <c r="M326" i="11"/>
  <c r="H326" i="11"/>
  <c r="T325" i="11"/>
  <c r="M325" i="11"/>
  <c r="H325" i="11"/>
  <c r="T324" i="11"/>
  <c r="M324" i="11"/>
  <c r="H324" i="11"/>
  <c r="T323" i="11"/>
  <c r="M323" i="11"/>
  <c r="H323" i="11"/>
  <c r="T322" i="11"/>
  <c r="M322" i="11"/>
  <c r="H322" i="11"/>
  <c r="T321" i="11"/>
  <c r="M321" i="11"/>
  <c r="H321" i="11"/>
  <c r="T320" i="11"/>
  <c r="M320" i="11"/>
  <c r="H320" i="11"/>
  <c r="T319" i="11"/>
  <c r="M319" i="11"/>
  <c r="H319" i="11"/>
  <c r="T318" i="11"/>
  <c r="M318" i="11"/>
  <c r="H318" i="11"/>
  <c r="T317" i="11"/>
  <c r="M317" i="11"/>
  <c r="H317" i="11"/>
  <c r="T316" i="11"/>
  <c r="M316" i="11"/>
  <c r="H316" i="11"/>
  <c r="T315" i="11"/>
  <c r="M315" i="11"/>
  <c r="H315" i="11"/>
  <c r="T314" i="11"/>
  <c r="M314" i="11"/>
  <c r="H314" i="11"/>
  <c r="T313" i="11"/>
  <c r="M313" i="11"/>
  <c r="H313" i="11"/>
  <c r="T312" i="11"/>
  <c r="M312" i="11"/>
  <c r="H312" i="11"/>
  <c r="T311" i="11"/>
  <c r="M311" i="11"/>
  <c r="H311" i="11"/>
  <c r="T310" i="11"/>
  <c r="M310" i="11"/>
  <c r="H310" i="11"/>
  <c r="T309" i="11"/>
  <c r="M309" i="11"/>
  <c r="H309" i="11"/>
  <c r="T308" i="11"/>
  <c r="M308" i="11"/>
  <c r="H308" i="11"/>
  <c r="T307" i="11"/>
  <c r="M307" i="11"/>
  <c r="H307" i="11"/>
  <c r="T306" i="11"/>
  <c r="M306" i="11"/>
  <c r="H306" i="11"/>
  <c r="T305" i="11"/>
  <c r="M305" i="11"/>
  <c r="H305" i="11"/>
  <c r="T304" i="11"/>
  <c r="M304" i="11"/>
  <c r="H304" i="11"/>
  <c r="T303" i="11"/>
  <c r="M303" i="11"/>
  <c r="H303" i="11"/>
  <c r="T302" i="11"/>
  <c r="M302" i="11"/>
  <c r="H302" i="11"/>
  <c r="T301" i="11"/>
  <c r="M301" i="11"/>
  <c r="H301" i="11"/>
  <c r="T300" i="11"/>
  <c r="M300" i="11"/>
  <c r="H300" i="11"/>
  <c r="T299" i="11"/>
  <c r="M299" i="11"/>
  <c r="H299" i="11"/>
  <c r="T298" i="11"/>
  <c r="M298" i="11"/>
  <c r="H298" i="11"/>
  <c r="T297" i="11"/>
  <c r="M297" i="11"/>
  <c r="H297" i="11"/>
  <c r="T296" i="11"/>
  <c r="M296" i="11"/>
  <c r="H296" i="11"/>
  <c r="T295" i="11"/>
  <c r="M295" i="11"/>
  <c r="H295" i="11"/>
  <c r="T294" i="11"/>
  <c r="M294" i="11"/>
  <c r="H294" i="11"/>
  <c r="T293" i="11"/>
  <c r="M293" i="11"/>
  <c r="H293" i="11"/>
  <c r="T292" i="11"/>
  <c r="M292" i="11"/>
  <c r="H292" i="11"/>
  <c r="T291" i="11"/>
  <c r="M291" i="11"/>
  <c r="H291" i="11"/>
  <c r="T290" i="11"/>
  <c r="M290" i="11"/>
  <c r="H290" i="11"/>
  <c r="T289" i="11"/>
  <c r="M289" i="11"/>
  <c r="H289" i="11"/>
  <c r="T288" i="11"/>
  <c r="M288" i="11"/>
  <c r="H288" i="11"/>
  <c r="T287" i="11"/>
  <c r="M287" i="11"/>
  <c r="H287" i="11"/>
  <c r="T286" i="11"/>
  <c r="M286" i="11"/>
  <c r="H286" i="11"/>
  <c r="T285" i="11"/>
  <c r="M285" i="11"/>
  <c r="H285" i="11"/>
  <c r="T284" i="11"/>
  <c r="M284" i="11"/>
  <c r="H284" i="11"/>
  <c r="T283" i="11"/>
  <c r="M283" i="11"/>
  <c r="H283" i="11"/>
  <c r="T282" i="11"/>
  <c r="M282" i="11"/>
  <c r="H282" i="11"/>
  <c r="T281" i="11"/>
  <c r="M281" i="11"/>
  <c r="H281" i="11"/>
  <c r="T280" i="11"/>
  <c r="M280" i="11"/>
  <c r="H280" i="11"/>
  <c r="T279" i="11"/>
  <c r="M279" i="11"/>
  <c r="H279" i="11"/>
  <c r="T278" i="11"/>
  <c r="M278" i="11"/>
  <c r="H278" i="11"/>
  <c r="T277" i="11"/>
  <c r="M277" i="11"/>
  <c r="H277" i="11"/>
  <c r="T276" i="11"/>
  <c r="M276" i="11"/>
  <c r="H276" i="11"/>
  <c r="T275" i="11"/>
  <c r="M275" i="11"/>
  <c r="H275" i="11"/>
  <c r="T274" i="11"/>
  <c r="M274" i="11"/>
  <c r="H274" i="11"/>
  <c r="T273" i="11"/>
  <c r="M273" i="11"/>
  <c r="H273" i="11"/>
  <c r="T272" i="11"/>
  <c r="M272" i="11"/>
  <c r="H272" i="11"/>
  <c r="T271" i="11"/>
  <c r="M271" i="11"/>
  <c r="H271" i="11"/>
  <c r="T270" i="11"/>
  <c r="M270" i="11"/>
  <c r="H270" i="11"/>
  <c r="T269" i="11"/>
  <c r="M269" i="11"/>
  <c r="H269" i="11"/>
  <c r="T268" i="11"/>
  <c r="M268" i="11"/>
  <c r="H268" i="11"/>
  <c r="T267" i="11"/>
  <c r="M267" i="11"/>
  <c r="H267" i="11"/>
  <c r="T266" i="11"/>
  <c r="M266" i="11"/>
  <c r="H266" i="11"/>
  <c r="T265" i="11"/>
  <c r="M265" i="11"/>
  <c r="H265" i="11"/>
  <c r="T264" i="11"/>
  <c r="M264" i="11"/>
  <c r="H264" i="11"/>
  <c r="T263" i="11"/>
  <c r="M263" i="11"/>
  <c r="H263" i="11"/>
  <c r="T262" i="11"/>
  <c r="M262" i="11"/>
  <c r="H262" i="11"/>
  <c r="T261" i="11"/>
  <c r="M261" i="11"/>
  <c r="H261" i="11"/>
  <c r="T260" i="11"/>
  <c r="M260" i="11"/>
  <c r="H260" i="11"/>
  <c r="T259" i="11"/>
  <c r="M259" i="11"/>
  <c r="H259" i="11"/>
  <c r="T258" i="11"/>
  <c r="M258" i="11"/>
  <c r="H258" i="11"/>
  <c r="T257" i="11"/>
  <c r="M257" i="11"/>
  <c r="H257" i="11"/>
  <c r="T256" i="11"/>
  <c r="M256" i="11"/>
  <c r="H256" i="11"/>
  <c r="T255" i="11"/>
  <c r="M255" i="11"/>
  <c r="H255" i="11"/>
  <c r="T254" i="11"/>
  <c r="M254" i="11"/>
  <c r="H254" i="11"/>
  <c r="T253" i="11"/>
  <c r="M253" i="11"/>
  <c r="H253" i="11"/>
  <c r="T252" i="11"/>
  <c r="M252" i="11"/>
  <c r="H252" i="11"/>
  <c r="T251" i="11"/>
  <c r="M251" i="11"/>
  <c r="H251" i="11"/>
  <c r="T250" i="11"/>
  <c r="M250" i="11"/>
  <c r="H250" i="11"/>
  <c r="T249" i="11"/>
  <c r="M249" i="11"/>
  <c r="H249" i="11"/>
  <c r="T248" i="11"/>
  <c r="M248" i="11"/>
  <c r="H248" i="11"/>
  <c r="T247" i="11"/>
  <c r="M247" i="11"/>
  <c r="H247" i="11"/>
  <c r="T246" i="11"/>
  <c r="M246" i="11"/>
  <c r="H246" i="11"/>
  <c r="T245" i="11"/>
  <c r="M245" i="11"/>
  <c r="H245" i="11"/>
  <c r="T244" i="11"/>
  <c r="M244" i="11"/>
  <c r="H244" i="11"/>
  <c r="T243" i="11"/>
  <c r="M243" i="11"/>
  <c r="H243" i="11"/>
  <c r="T242" i="11"/>
  <c r="M242" i="11"/>
  <c r="H242" i="11"/>
  <c r="T241" i="11"/>
  <c r="M241" i="11"/>
  <c r="H241" i="11"/>
  <c r="T240" i="11"/>
  <c r="M240" i="11"/>
  <c r="H240" i="11"/>
  <c r="T239" i="11"/>
  <c r="M239" i="11"/>
  <c r="H239" i="11"/>
  <c r="T238" i="11"/>
  <c r="M238" i="11"/>
  <c r="H238" i="11"/>
  <c r="T237" i="11"/>
  <c r="M237" i="11"/>
  <c r="H237" i="11"/>
  <c r="T236" i="11"/>
  <c r="M236" i="11"/>
  <c r="H236" i="11"/>
  <c r="T235" i="11"/>
  <c r="M235" i="11"/>
  <c r="H235" i="11"/>
  <c r="T234" i="11"/>
  <c r="M234" i="11"/>
  <c r="H234" i="11"/>
  <c r="T233" i="11"/>
  <c r="M233" i="11"/>
  <c r="H233" i="11"/>
  <c r="T232" i="11"/>
  <c r="M232" i="11"/>
  <c r="H232" i="11"/>
  <c r="T231" i="11"/>
  <c r="M231" i="11"/>
  <c r="H231" i="11"/>
  <c r="T230" i="11"/>
  <c r="M230" i="11"/>
  <c r="H230" i="11"/>
  <c r="T229" i="11"/>
  <c r="M229" i="11"/>
  <c r="H229" i="11"/>
  <c r="T228" i="11"/>
  <c r="M228" i="11"/>
  <c r="H228" i="11"/>
  <c r="T227" i="11"/>
  <c r="M227" i="11"/>
  <c r="H227" i="11"/>
  <c r="T226" i="11"/>
  <c r="M226" i="11"/>
  <c r="H226" i="11"/>
  <c r="T225" i="11"/>
  <c r="M225" i="11"/>
  <c r="H225" i="11"/>
  <c r="T224" i="11"/>
  <c r="M224" i="11"/>
  <c r="H224" i="11"/>
  <c r="T223" i="11"/>
  <c r="M223" i="11"/>
  <c r="H223" i="11"/>
  <c r="T222" i="11"/>
  <c r="M222" i="11"/>
  <c r="H222" i="11"/>
  <c r="T221" i="11"/>
  <c r="M221" i="11"/>
  <c r="H221" i="11"/>
  <c r="T220" i="11"/>
  <c r="M220" i="11"/>
  <c r="H220" i="11"/>
  <c r="T219" i="11"/>
  <c r="M219" i="11"/>
  <c r="H219" i="11"/>
  <c r="T218" i="11"/>
  <c r="M218" i="11"/>
  <c r="H218" i="11"/>
  <c r="T217" i="11"/>
  <c r="M217" i="11"/>
  <c r="H217" i="11"/>
  <c r="T216" i="11"/>
  <c r="M216" i="11"/>
  <c r="H216" i="11"/>
  <c r="T215" i="11"/>
  <c r="M215" i="11"/>
  <c r="H215" i="11"/>
  <c r="T214" i="11"/>
  <c r="M214" i="11"/>
  <c r="H214" i="11"/>
  <c r="T213" i="11"/>
  <c r="M213" i="11"/>
  <c r="H213" i="11"/>
  <c r="T212" i="11"/>
  <c r="M212" i="11"/>
  <c r="H212" i="11"/>
  <c r="T211" i="11"/>
  <c r="M211" i="11"/>
  <c r="H211" i="11"/>
  <c r="T210" i="11"/>
  <c r="M210" i="11"/>
  <c r="H210" i="11"/>
  <c r="T209" i="11"/>
  <c r="M209" i="11"/>
  <c r="H209" i="11"/>
  <c r="T208" i="11"/>
  <c r="M208" i="11"/>
  <c r="H208" i="11"/>
  <c r="T207" i="11"/>
  <c r="M207" i="11"/>
  <c r="H207" i="11"/>
  <c r="T206" i="11"/>
  <c r="M206" i="11"/>
  <c r="H206" i="11"/>
  <c r="T205" i="11"/>
  <c r="M205" i="11"/>
  <c r="H205" i="11"/>
  <c r="T204" i="11"/>
  <c r="M204" i="11"/>
  <c r="H204" i="11"/>
  <c r="T203" i="11"/>
  <c r="M203" i="11"/>
  <c r="H203" i="11"/>
  <c r="T202" i="11"/>
  <c r="M202" i="11"/>
  <c r="H202" i="11"/>
  <c r="T201" i="11"/>
  <c r="M201" i="11"/>
  <c r="H201" i="11"/>
  <c r="T200" i="11"/>
  <c r="M200" i="11"/>
  <c r="H200" i="11"/>
  <c r="T199" i="11"/>
  <c r="M199" i="11"/>
  <c r="H199" i="11"/>
  <c r="T198" i="11"/>
  <c r="M198" i="11"/>
  <c r="H198" i="11"/>
  <c r="T197" i="11"/>
  <c r="M197" i="11"/>
  <c r="H197" i="11"/>
  <c r="T196" i="11"/>
  <c r="M196" i="11"/>
  <c r="H196" i="11"/>
  <c r="T195" i="11"/>
  <c r="M195" i="11"/>
  <c r="H195" i="11"/>
  <c r="T194" i="11"/>
  <c r="M194" i="11"/>
  <c r="H194" i="11"/>
  <c r="T193" i="11"/>
  <c r="M193" i="11"/>
  <c r="H193" i="11"/>
  <c r="T192" i="11"/>
  <c r="M192" i="11"/>
  <c r="H192" i="11"/>
  <c r="T191" i="11"/>
  <c r="M191" i="11"/>
  <c r="H191" i="11"/>
  <c r="T190" i="11"/>
  <c r="M190" i="11"/>
  <c r="H190" i="11"/>
  <c r="T189" i="11"/>
  <c r="M189" i="11"/>
  <c r="H189" i="11"/>
  <c r="T188" i="11"/>
  <c r="M188" i="11"/>
  <c r="H188" i="11"/>
  <c r="T187" i="11"/>
  <c r="M187" i="11"/>
  <c r="H187" i="11"/>
  <c r="T186" i="11"/>
  <c r="M186" i="11"/>
  <c r="H186" i="11"/>
  <c r="T185" i="11"/>
  <c r="M185" i="11"/>
  <c r="H185" i="11"/>
  <c r="T184" i="11"/>
  <c r="M184" i="11"/>
  <c r="H184" i="11"/>
  <c r="T183" i="11"/>
  <c r="M183" i="11"/>
  <c r="H183" i="11"/>
  <c r="T182" i="11"/>
  <c r="M182" i="11"/>
  <c r="H182" i="11"/>
  <c r="T181" i="11"/>
  <c r="M181" i="11"/>
  <c r="H181" i="11"/>
  <c r="T180" i="11"/>
  <c r="M180" i="11"/>
  <c r="H180" i="11"/>
  <c r="T179" i="11"/>
  <c r="M179" i="11"/>
  <c r="H179" i="11"/>
  <c r="T178" i="11"/>
  <c r="M178" i="11"/>
  <c r="H178" i="11"/>
  <c r="T177" i="11"/>
  <c r="M177" i="11"/>
  <c r="H177" i="11"/>
  <c r="T176" i="11"/>
  <c r="M176" i="11"/>
  <c r="H176" i="11"/>
  <c r="T175" i="11"/>
  <c r="M175" i="11"/>
  <c r="H175" i="11"/>
  <c r="T174" i="11"/>
  <c r="M174" i="11"/>
  <c r="H174" i="11"/>
  <c r="T173" i="11"/>
  <c r="M173" i="11"/>
  <c r="H173" i="11"/>
  <c r="T172" i="11"/>
  <c r="M172" i="11"/>
  <c r="H172" i="11"/>
  <c r="T171" i="11"/>
  <c r="M171" i="11"/>
  <c r="H171" i="11"/>
  <c r="T170" i="11"/>
  <c r="M170" i="11"/>
  <c r="H170" i="11"/>
  <c r="T169" i="11"/>
  <c r="M169" i="11"/>
  <c r="H169" i="11"/>
  <c r="T168" i="11"/>
  <c r="M168" i="11"/>
  <c r="H168" i="11"/>
  <c r="T167" i="11"/>
  <c r="M167" i="11"/>
  <c r="H167" i="11"/>
  <c r="T166" i="11"/>
  <c r="M166" i="11"/>
  <c r="H166" i="11"/>
  <c r="T165" i="11"/>
  <c r="M165" i="11"/>
  <c r="H165" i="11"/>
  <c r="T164" i="11"/>
  <c r="M164" i="11"/>
  <c r="H164" i="11"/>
  <c r="T163" i="11"/>
  <c r="M163" i="11"/>
  <c r="H163" i="11"/>
  <c r="T162" i="11"/>
  <c r="M162" i="11"/>
  <c r="H162" i="11"/>
  <c r="T161" i="11"/>
  <c r="M161" i="11"/>
  <c r="H161" i="11"/>
  <c r="T160" i="11"/>
  <c r="M160" i="11"/>
  <c r="H160" i="11"/>
  <c r="T159" i="11"/>
  <c r="M159" i="11"/>
  <c r="H159" i="11"/>
  <c r="T158" i="11"/>
  <c r="M158" i="11"/>
  <c r="H158" i="11"/>
  <c r="T157" i="11"/>
  <c r="M157" i="11"/>
  <c r="H157" i="11"/>
  <c r="T156" i="11"/>
  <c r="M156" i="11"/>
  <c r="H156" i="11"/>
  <c r="T155" i="11"/>
  <c r="M155" i="11"/>
  <c r="H155" i="11"/>
  <c r="T154" i="11"/>
  <c r="M154" i="11"/>
  <c r="H154" i="11"/>
  <c r="T153" i="11"/>
  <c r="M153" i="11"/>
  <c r="H153" i="11"/>
  <c r="T152" i="11"/>
  <c r="M152" i="11"/>
  <c r="H152" i="11"/>
  <c r="T151" i="11"/>
  <c r="M151" i="11"/>
  <c r="H151" i="11"/>
  <c r="T150" i="11"/>
  <c r="M150" i="11"/>
  <c r="H150" i="11"/>
  <c r="T149" i="11"/>
  <c r="M149" i="11"/>
  <c r="H149" i="11"/>
  <c r="T148" i="11"/>
  <c r="M148" i="11"/>
  <c r="H148" i="11"/>
  <c r="T147" i="11"/>
  <c r="M147" i="11"/>
  <c r="H147" i="11"/>
  <c r="T146" i="11"/>
  <c r="M146" i="11"/>
  <c r="H146" i="11"/>
  <c r="T145" i="11"/>
  <c r="M145" i="11"/>
  <c r="H145" i="11"/>
  <c r="T144" i="11"/>
  <c r="M144" i="11"/>
  <c r="H144" i="11"/>
  <c r="T143" i="11"/>
  <c r="M143" i="11"/>
  <c r="H143" i="11"/>
  <c r="T142" i="11"/>
  <c r="M142" i="11"/>
  <c r="H142" i="11"/>
  <c r="T141" i="11"/>
  <c r="M141" i="11"/>
  <c r="H141" i="11"/>
  <c r="T140" i="11"/>
  <c r="M140" i="11"/>
  <c r="H140" i="11"/>
  <c r="T139" i="11"/>
  <c r="M139" i="11"/>
  <c r="H139" i="11"/>
  <c r="T138" i="11"/>
  <c r="M138" i="11"/>
  <c r="H138" i="11"/>
  <c r="T137" i="11"/>
  <c r="M137" i="11"/>
  <c r="H137" i="11"/>
  <c r="T136" i="11"/>
  <c r="M136" i="11"/>
  <c r="H136" i="11"/>
  <c r="T135" i="11"/>
  <c r="M135" i="11"/>
  <c r="H135" i="11"/>
  <c r="T134" i="11"/>
  <c r="M134" i="11"/>
  <c r="H134" i="11"/>
  <c r="T133" i="11"/>
  <c r="M133" i="11"/>
  <c r="H133" i="11"/>
  <c r="T132" i="11"/>
  <c r="M132" i="11"/>
  <c r="H132" i="11"/>
  <c r="T131" i="11"/>
  <c r="M131" i="11"/>
  <c r="H131" i="11"/>
  <c r="T130" i="11"/>
  <c r="M130" i="11"/>
  <c r="H130" i="11"/>
  <c r="T129" i="11"/>
  <c r="M129" i="11"/>
  <c r="H129" i="11"/>
  <c r="T128" i="11"/>
  <c r="M128" i="11"/>
  <c r="H128" i="11"/>
  <c r="T127" i="11"/>
  <c r="M127" i="11"/>
  <c r="H127" i="11"/>
  <c r="T126" i="11"/>
  <c r="M126" i="11"/>
  <c r="H126" i="11"/>
  <c r="T125" i="11"/>
  <c r="M125" i="11"/>
  <c r="H125" i="11"/>
  <c r="T124" i="11"/>
  <c r="M124" i="11"/>
  <c r="H124" i="11"/>
  <c r="T123" i="11"/>
  <c r="M123" i="11"/>
  <c r="H123" i="11"/>
  <c r="T122" i="11"/>
  <c r="M122" i="11"/>
  <c r="H122" i="11"/>
  <c r="T121" i="11"/>
  <c r="M121" i="11"/>
  <c r="H121" i="11"/>
  <c r="T120" i="11"/>
  <c r="M120" i="11"/>
  <c r="H120" i="11"/>
  <c r="T119" i="11"/>
  <c r="M119" i="11"/>
  <c r="H119" i="11"/>
  <c r="T118" i="11"/>
  <c r="M118" i="11"/>
  <c r="H118" i="11"/>
  <c r="T117" i="11"/>
  <c r="M117" i="11"/>
  <c r="H117" i="11"/>
  <c r="T116" i="11"/>
  <c r="M116" i="11"/>
  <c r="H116" i="11"/>
  <c r="T115" i="11"/>
  <c r="M115" i="11"/>
  <c r="H115" i="11"/>
  <c r="T114" i="11"/>
  <c r="M114" i="11"/>
  <c r="H114" i="11"/>
  <c r="T113" i="11"/>
  <c r="M113" i="11"/>
  <c r="H113" i="11"/>
  <c r="T112" i="11"/>
  <c r="M112" i="11"/>
  <c r="H112" i="11"/>
  <c r="T111" i="11"/>
  <c r="M111" i="11"/>
  <c r="H111" i="11"/>
  <c r="T110" i="11"/>
  <c r="M110" i="11"/>
  <c r="H110" i="11"/>
  <c r="T109" i="11"/>
  <c r="M109" i="11"/>
  <c r="H109" i="11"/>
  <c r="T108" i="11"/>
  <c r="M108" i="11"/>
  <c r="H108" i="11"/>
  <c r="T107" i="11"/>
  <c r="M107" i="11"/>
  <c r="H107" i="11"/>
  <c r="T106" i="11"/>
  <c r="M106" i="11"/>
  <c r="H106" i="11"/>
  <c r="T105" i="11"/>
  <c r="M105" i="11"/>
  <c r="H105" i="11"/>
  <c r="T104" i="11"/>
  <c r="M104" i="11"/>
  <c r="H104" i="11"/>
  <c r="T103" i="11"/>
  <c r="M103" i="11"/>
  <c r="H103" i="11"/>
  <c r="T102" i="11"/>
  <c r="M102" i="11"/>
  <c r="H102" i="11"/>
  <c r="T101" i="11"/>
  <c r="M101" i="11"/>
  <c r="H101" i="11"/>
  <c r="T100" i="11"/>
  <c r="M100" i="11"/>
  <c r="H100" i="11"/>
  <c r="T99" i="11"/>
  <c r="M99" i="11"/>
  <c r="H99" i="11"/>
  <c r="T98" i="11"/>
  <c r="M98" i="11"/>
  <c r="H98" i="11"/>
  <c r="T97" i="11"/>
  <c r="M97" i="11"/>
  <c r="H97" i="11"/>
  <c r="T96" i="11"/>
  <c r="M96" i="11"/>
  <c r="H96" i="11"/>
  <c r="T95" i="11"/>
  <c r="M95" i="11"/>
  <c r="H95" i="11"/>
  <c r="T94" i="11"/>
  <c r="M94" i="11"/>
  <c r="H94" i="11"/>
  <c r="T93" i="11"/>
  <c r="M93" i="11"/>
  <c r="H93" i="11"/>
  <c r="T92" i="11"/>
  <c r="M92" i="11"/>
  <c r="H92" i="11"/>
  <c r="T91" i="11"/>
  <c r="M91" i="11"/>
  <c r="H91" i="11"/>
  <c r="T90" i="11"/>
  <c r="M90" i="11"/>
  <c r="H90" i="11"/>
  <c r="T89" i="11"/>
  <c r="M89" i="11"/>
  <c r="H89" i="11"/>
  <c r="T88" i="11"/>
  <c r="M88" i="11"/>
  <c r="H88" i="11"/>
  <c r="T87" i="11"/>
  <c r="M87" i="11"/>
  <c r="H87" i="11"/>
  <c r="T86" i="11"/>
  <c r="M86" i="11"/>
  <c r="H86" i="11"/>
  <c r="T85" i="11"/>
  <c r="M85" i="11"/>
  <c r="H85" i="11"/>
  <c r="T84" i="11"/>
  <c r="M84" i="11"/>
  <c r="H84" i="11"/>
  <c r="T83" i="11"/>
  <c r="M83" i="11"/>
  <c r="H83" i="11"/>
  <c r="T82" i="11"/>
  <c r="M82" i="11"/>
  <c r="H82" i="11"/>
  <c r="T81" i="11"/>
  <c r="M81" i="11"/>
  <c r="H81" i="11"/>
  <c r="T80" i="11"/>
  <c r="M80" i="11"/>
  <c r="H80" i="11"/>
  <c r="T79" i="11"/>
  <c r="M79" i="11"/>
  <c r="H79" i="11"/>
  <c r="T78" i="11"/>
  <c r="M78" i="11"/>
  <c r="H78" i="11"/>
  <c r="T77" i="11"/>
  <c r="M77" i="11"/>
  <c r="H77" i="11"/>
  <c r="T76" i="11"/>
  <c r="M76" i="11"/>
  <c r="H76" i="11"/>
  <c r="T75" i="11"/>
  <c r="M75" i="11"/>
  <c r="H75" i="11"/>
  <c r="T74" i="11"/>
  <c r="M74" i="11"/>
  <c r="H74" i="11"/>
  <c r="T73" i="11"/>
  <c r="M73" i="11"/>
  <c r="H73" i="11"/>
  <c r="T72" i="11"/>
  <c r="M72" i="11"/>
  <c r="H72" i="11"/>
  <c r="T71" i="11"/>
  <c r="M71" i="11"/>
  <c r="H71" i="11"/>
  <c r="T70" i="11"/>
  <c r="M70" i="11"/>
  <c r="H70" i="11"/>
  <c r="T69" i="11"/>
  <c r="M69" i="11"/>
  <c r="H69" i="11"/>
  <c r="T68" i="11"/>
  <c r="M68" i="11"/>
  <c r="H68" i="11"/>
  <c r="T67" i="11"/>
  <c r="M67" i="11"/>
  <c r="H67" i="11"/>
  <c r="T66" i="11"/>
  <c r="M66" i="11"/>
  <c r="H66" i="11"/>
  <c r="T65" i="11"/>
  <c r="M65" i="11"/>
  <c r="H65" i="11"/>
  <c r="T64" i="11"/>
  <c r="M64" i="11"/>
  <c r="H64" i="11"/>
  <c r="T63" i="11"/>
  <c r="M63" i="11"/>
  <c r="H63" i="11"/>
  <c r="T62" i="11"/>
  <c r="M62" i="11"/>
  <c r="H62" i="11"/>
  <c r="T61" i="11"/>
  <c r="M61" i="11"/>
  <c r="H61" i="11"/>
  <c r="T60" i="11"/>
  <c r="M60" i="11"/>
  <c r="H60" i="11"/>
  <c r="T59" i="11"/>
  <c r="M59" i="11"/>
  <c r="H59" i="11"/>
  <c r="T58" i="11"/>
  <c r="M58" i="11"/>
  <c r="H58" i="11"/>
  <c r="T57" i="11"/>
  <c r="M57" i="11"/>
  <c r="H57" i="11"/>
  <c r="T56" i="11"/>
  <c r="M56" i="11"/>
  <c r="H56" i="11"/>
  <c r="T55" i="11"/>
  <c r="M55" i="11"/>
  <c r="H55" i="11"/>
  <c r="T54" i="11"/>
  <c r="M54" i="11"/>
  <c r="H54" i="11"/>
  <c r="T53" i="11"/>
  <c r="M53" i="11"/>
  <c r="H53" i="11"/>
  <c r="T52" i="11"/>
  <c r="M52" i="11"/>
  <c r="H52" i="11"/>
  <c r="T51" i="11"/>
  <c r="M51" i="11"/>
  <c r="H51" i="11"/>
  <c r="T50" i="11"/>
  <c r="M50" i="11"/>
  <c r="H50" i="11"/>
  <c r="T49" i="11"/>
  <c r="M49" i="11"/>
  <c r="H49" i="11"/>
  <c r="T48" i="11"/>
  <c r="M48" i="11"/>
  <c r="H48" i="11"/>
  <c r="T47" i="11"/>
  <c r="M47" i="11"/>
  <c r="H47" i="11"/>
  <c r="T46" i="11"/>
  <c r="M46" i="11"/>
  <c r="H46" i="11"/>
  <c r="T45" i="11"/>
  <c r="M45" i="11"/>
  <c r="H45" i="11"/>
  <c r="T44" i="11"/>
  <c r="M44" i="11"/>
  <c r="H44" i="11"/>
  <c r="T43" i="11"/>
  <c r="M43" i="11"/>
  <c r="H43" i="11"/>
  <c r="T42" i="11"/>
  <c r="M42" i="11"/>
  <c r="H42" i="11"/>
  <c r="T41" i="11"/>
  <c r="M41" i="11"/>
  <c r="H41" i="11"/>
  <c r="T40" i="11"/>
  <c r="M40" i="11"/>
  <c r="H40" i="11"/>
  <c r="T39" i="11"/>
  <c r="M39" i="11"/>
  <c r="H39" i="11"/>
  <c r="T38" i="11"/>
  <c r="M38" i="11"/>
  <c r="H38" i="11"/>
  <c r="T37" i="11"/>
  <c r="M37" i="11"/>
  <c r="H37" i="11"/>
  <c r="T36" i="11"/>
  <c r="M36" i="11"/>
  <c r="H36" i="11"/>
  <c r="T35" i="11"/>
  <c r="M35" i="11"/>
  <c r="H35" i="11"/>
  <c r="T34" i="11"/>
  <c r="M34" i="11"/>
  <c r="H34" i="11"/>
  <c r="T33" i="11"/>
  <c r="M33" i="11"/>
  <c r="H33" i="11"/>
  <c r="T32" i="11"/>
  <c r="M32" i="11"/>
  <c r="H32" i="11"/>
  <c r="T31" i="11"/>
  <c r="M31" i="11"/>
  <c r="H31" i="11"/>
  <c r="T30" i="11"/>
  <c r="M30" i="11"/>
  <c r="H30" i="11"/>
  <c r="T29" i="11"/>
  <c r="M29" i="11"/>
  <c r="H29" i="11"/>
  <c r="T28" i="11"/>
  <c r="M28" i="11"/>
  <c r="H28" i="11"/>
  <c r="T27" i="11"/>
  <c r="M27" i="11"/>
  <c r="H27" i="11"/>
  <c r="T26" i="11"/>
  <c r="M26" i="11"/>
  <c r="H26" i="11"/>
  <c r="T25" i="11"/>
  <c r="H25" i="11"/>
  <c r="T24" i="11"/>
  <c r="H24" i="11"/>
  <c r="T23" i="11"/>
  <c r="H23" i="11"/>
  <c r="T22" i="11"/>
  <c r="H22" i="11"/>
  <c r="T21" i="11"/>
  <c r="H21" i="11"/>
  <c r="T20" i="11"/>
  <c r="H20" i="11"/>
  <c r="T19" i="11"/>
  <c r="H19" i="11"/>
  <c r="T18" i="11"/>
  <c r="H18" i="11"/>
  <c r="T17" i="11"/>
  <c r="H17" i="11"/>
  <c r="T16" i="11"/>
  <c r="H16" i="11"/>
  <c r="T15" i="11"/>
  <c r="H15" i="11"/>
  <c r="T14" i="11"/>
  <c r="H14" i="11"/>
  <c r="T13" i="11"/>
  <c r="H13" i="11"/>
  <c r="T12" i="11"/>
  <c r="H12" i="11"/>
  <c r="T11" i="11"/>
  <c r="H11" i="11"/>
  <c r="T10" i="11"/>
  <c r="H10" i="11"/>
  <c r="T9" i="11"/>
  <c r="H9" i="11"/>
  <c r="T8" i="11"/>
  <c r="H8" i="11"/>
  <c r="T7" i="11"/>
  <c r="H7" i="11"/>
  <c r="T6" i="11"/>
  <c r="H6" i="11"/>
  <c r="T5" i="11"/>
  <c r="H5" i="11"/>
  <c r="T4" i="11"/>
  <c r="H4" i="11"/>
  <c r="T3" i="11"/>
  <c r="H3" i="11"/>
  <c r="T2" i="11"/>
  <c r="H2" i="11"/>
  <c r="K4" i="7"/>
  <c r="K5" i="7"/>
  <c r="K6" i="7"/>
  <c r="K7" i="7"/>
  <c r="K8" i="7"/>
  <c r="K9" i="7"/>
  <c r="K10" i="7"/>
  <c r="K11" i="7"/>
  <c r="K100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2" i="7"/>
  <c r="K683" i="7"/>
  <c r="K684" i="7"/>
  <c r="K685" i="7"/>
  <c r="K686" i="7"/>
  <c r="K687" i="7"/>
  <c r="K688" i="7"/>
  <c r="K689" i="7"/>
  <c r="K690" i="7"/>
  <c r="K691" i="7"/>
  <c r="K692" i="7"/>
  <c r="K693" i="7"/>
  <c r="K694" i="7"/>
  <c r="K695" i="7"/>
  <c r="K696" i="7"/>
  <c r="K697" i="7"/>
  <c r="K698" i="7"/>
  <c r="K699" i="7"/>
  <c r="K700" i="7"/>
  <c r="K701" i="7"/>
  <c r="K702" i="7"/>
  <c r="K703" i="7"/>
  <c r="K704" i="7"/>
  <c r="K705" i="7"/>
  <c r="K706" i="7"/>
  <c r="K707" i="7"/>
  <c r="K708" i="7"/>
  <c r="K709" i="7"/>
  <c r="K710" i="7"/>
  <c r="K711" i="7"/>
  <c r="K712" i="7"/>
  <c r="K713" i="7"/>
  <c r="K714" i="7"/>
  <c r="K715" i="7"/>
  <c r="K716" i="7"/>
  <c r="K717" i="7"/>
  <c r="K718" i="7"/>
  <c r="K719" i="7"/>
  <c r="K720" i="7"/>
  <c r="K721" i="7"/>
  <c r="K722" i="7"/>
  <c r="K723" i="7"/>
  <c r="K724" i="7"/>
  <c r="K725" i="7"/>
  <c r="K726" i="7"/>
  <c r="K727" i="7"/>
  <c r="K728" i="7"/>
  <c r="K729" i="7"/>
  <c r="K730" i="7"/>
  <c r="K731" i="7"/>
  <c r="K732" i="7"/>
  <c r="K733" i="7"/>
  <c r="K734" i="7"/>
  <c r="K735" i="7"/>
  <c r="K736" i="7"/>
  <c r="K737" i="7"/>
  <c r="K738" i="7"/>
  <c r="K739" i="7"/>
  <c r="K740" i="7"/>
  <c r="K741" i="7"/>
  <c r="K742" i="7"/>
  <c r="K743" i="7"/>
  <c r="K744" i="7"/>
  <c r="K745" i="7"/>
  <c r="K746" i="7"/>
  <c r="K747" i="7"/>
  <c r="K748" i="7"/>
  <c r="K749" i="7"/>
  <c r="K750" i="7"/>
  <c r="K751" i="7"/>
  <c r="K752" i="7"/>
  <c r="K753" i="7"/>
  <c r="K754" i="7"/>
  <c r="K755" i="7"/>
  <c r="K756" i="7"/>
  <c r="K757" i="7"/>
  <c r="K758" i="7"/>
  <c r="K759" i="7"/>
  <c r="K760" i="7"/>
  <c r="K761" i="7"/>
  <c r="K762" i="7"/>
  <c r="K763" i="7"/>
  <c r="K764" i="7"/>
  <c r="K765" i="7"/>
  <c r="K766" i="7"/>
  <c r="K767" i="7"/>
  <c r="K768" i="7"/>
  <c r="K769" i="7"/>
  <c r="K770" i="7"/>
  <c r="K771" i="7"/>
  <c r="K772" i="7"/>
  <c r="K773" i="7"/>
  <c r="K774" i="7"/>
  <c r="K775" i="7"/>
  <c r="K776" i="7"/>
  <c r="K777" i="7"/>
  <c r="K778" i="7"/>
  <c r="K779" i="7"/>
  <c r="K780" i="7"/>
  <c r="K781" i="7"/>
  <c r="K782" i="7"/>
  <c r="K783" i="7"/>
  <c r="K784" i="7"/>
  <c r="K785" i="7"/>
  <c r="K786" i="7"/>
  <c r="K787" i="7"/>
  <c r="K788" i="7"/>
  <c r="K789" i="7"/>
  <c r="K790" i="7"/>
  <c r="K791" i="7"/>
  <c r="K792" i="7"/>
  <c r="K793" i="7"/>
  <c r="K794" i="7"/>
  <c r="K795" i="7"/>
  <c r="K796" i="7"/>
  <c r="K797" i="7"/>
  <c r="K798" i="7"/>
  <c r="K799" i="7"/>
  <c r="K800" i="7"/>
  <c r="K801" i="7"/>
  <c r="K802" i="7"/>
  <c r="K803" i="7"/>
  <c r="K804" i="7"/>
  <c r="K805" i="7"/>
  <c r="K806" i="7"/>
  <c r="K807" i="7"/>
  <c r="K808" i="7"/>
  <c r="K809" i="7"/>
  <c r="K810" i="7"/>
  <c r="K811" i="7"/>
  <c r="K812" i="7"/>
  <c r="K813" i="7"/>
  <c r="K814" i="7"/>
  <c r="K815" i="7"/>
  <c r="K816" i="7"/>
  <c r="K817" i="7"/>
  <c r="K818" i="7"/>
  <c r="K819" i="7"/>
  <c r="K820" i="7"/>
  <c r="K821" i="7"/>
  <c r="K822" i="7"/>
  <c r="K823" i="7"/>
  <c r="K824" i="7"/>
  <c r="K825" i="7"/>
  <c r="K826" i="7"/>
  <c r="K827" i="7"/>
  <c r="K828" i="7"/>
  <c r="K829" i="7"/>
  <c r="K830" i="7"/>
  <c r="K831" i="7"/>
  <c r="K832" i="7"/>
  <c r="K833" i="7"/>
  <c r="K834" i="7"/>
  <c r="K835" i="7"/>
  <c r="K836" i="7"/>
  <c r="K837" i="7"/>
  <c r="K838" i="7"/>
  <c r="K839" i="7"/>
  <c r="K840" i="7"/>
  <c r="K841" i="7"/>
  <c r="K842" i="7"/>
  <c r="K843" i="7"/>
  <c r="K844" i="7"/>
  <c r="K845" i="7"/>
  <c r="K846" i="7"/>
  <c r="K847" i="7"/>
  <c r="K848" i="7"/>
  <c r="K849" i="7"/>
  <c r="K850" i="7"/>
  <c r="K851" i="7"/>
  <c r="K852" i="7"/>
  <c r="K853" i="7"/>
  <c r="K854" i="7"/>
  <c r="K855" i="7"/>
  <c r="K856" i="7"/>
  <c r="K857" i="7"/>
  <c r="K858" i="7"/>
  <c r="K859" i="7"/>
  <c r="K860" i="7"/>
  <c r="K861" i="7"/>
  <c r="K862" i="7"/>
  <c r="K863" i="7"/>
  <c r="K864" i="7"/>
  <c r="K865" i="7"/>
  <c r="K866" i="7"/>
  <c r="K867" i="7"/>
  <c r="K868" i="7"/>
  <c r="K869" i="7"/>
  <c r="K870" i="7"/>
  <c r="K871" i="7"/>
  <c r="K872" i="7"/>
  <c r="K873" i="7"/>
  <c r="K874" i="7"/>
  <c r="K875" i="7"/>
  <c r="K876" i="7"/>
  <c r="K877" i="7"/>
  <c r="K878" i="7"/>
  <c r="K879" i="7"/>
  <c r="K880" i="7"/>
  <c r="K881" i="7"/>
  <c r="K882" i="7"/>
  <c r="K883" i="7"/>
  <c r="K884" i="7"/>
  <c r="K885" i="7"/>
  <c r="K886" i="7"/>
  <c r="K887" i="7"/>
  <c r="K888" i="7"/>
  <c r="K889" i="7"/>
  <c r="K890" i="7"/>
  <c r="K891" i="7"/>
  <c r="K892" i="7"/>
  <c r="K893" i="7"/>
  <c r="K894" i="7"/>
  <c r="K895" i="7"/>
  <c r="K896" i="7"/>
  <c r="K897" i="7"/>
  <c r="K898" i="7"/>
  <c r="K899" i="7"/>
  <c r="K900" i="7"/>
  <c r="K901" i="7"/>
  <c r="K902" i="7"/>
  <c r="K903" i="7"/>
  <c r="K904" i="7"/>
  <c r="K905" i="7"/>
  <c r="K906" i="7"/>
  <c r="K907" i="7"/>
  <c r="K908" i="7"/>
  <c r="K909" i="7"/>
  <c r="K910" i="7"/>
  <c r="K911" i="7"/>
  <c r="K912" i="7"/>
  <c r="K913" i="7"/>
  <c r="K914" i="7"/>
  <c r="K915" i="7"/>
  <c r="K916" i="7"/>
  <c r="K917" i="7"/>
  <c r="K918" i="7"/>
  <c r="K919" i="7"/>
  <c r="K920" i="7"/>
  <c r="K921" i="7"/>
  <c r="K922" i="7"/>
  <c r="K923" i="7"/>
  <c r="K924" i="7"/>
  <c r="K925" i="7"/>
  <c r="K926" i="7"/>
  <c r="K927" i="7"/>
  <c r="K928" i="7"/>
  <c r="K929" i="7"/>
  <c r="K930" i="7"/>
  <c r="K931" i="7"/>
  <c r="K932" i="7"/>
  <c r="K933" i="7"/>
  <c r="K934" i="7"/>
  <c r="K935" i="7"/>
  <c r="K936" i="7"/>
  <c r="K937" i="7"/>
  <c r="K938" i="7"/>
  <c r="K939" i="7"/>
  <c r="K940" i="7"/>
  <c r="K941" i="7"/>
  <c r="K942" i="7"/>
  <c r="K943" i="7"/>
  <c r="K944" i="7"/>
  <c r="K945" i="7"/>
  <c r="K946" i="7"/>
  <c r="K947" i="7"/>
  <c r="K948" i="7"/>
  <c r="K949" i="7"/>
  <c r="K950" i="7"/>
  <c r="K951" i="7"/>
  <c r="K952" i="7"/>
  <c r="K953" i="7"/>
  <c r="K954" i="7"/>
  <c r="K955" i="7"/>
  <c r="K956" i="7"/>
  <c r="K957" i="7"/>
  <c r="K958" i="7"/>
  <c r="K959" i="7"/>
  <c r="K960" i="7"/>
  <c r="K961" i="7"/>
  <c r="K962" i="7"/>
  <c r="K963" i="7"/>
  <c r="K964" i="7"/>
  <c r="K965" i="7"/>
  <c r="K966" i="7"/>
  <c r="K967" i="7"/>
  <c r="K968" i="7"/>
  <c r="K969" i="7"/>
  <c r="K970" i="7"/>
  <c r="K971" i="7"/>
  <c r="K972" i="7"/>
  <c r="K973" i="7"/>
  <c r="K974" i="7"/>
  <c r="K975" i="7"/>
  <c r="K976" i="7"/>
  <c r="K977" i="7"/>
  <c r="K978" i="7"/>
  <c r="K979" i="7"/>
  <c r="K980" i="7"/>
  <c r="K981" i="7"/>
  <c r="K982" i="7"/>
  <c r="K983" i="7"/>
  <c r="K984" i="7"/>
  <c r="K985" i="7"/>
  <c r="K986" i="7"/>
  <c r="K987" i="7"/>
  <c r="K988" i="7"/>
  <c r="K989" i="7"/>
  <c r="K990" i="7"/>
  <c r="K991" i="7"/>
  <c r="K992" i="7"/>
  <c r="K993" i="7"/>
  <c r="K994" i="7"/>
  <c r="K995" i="7"/>
  <c r="K996" i="7"/>
  <c r="K997" i="7"/>
  <c r="K998" i="7"/>
  <c r="K999" i="7"/>
  <c r="K1000" i="7"/>
  <c r="K3" i="7"/>
  <c r="K2" i="7"/>
  <c r="R1001" i="7"/>
  <c r="H1001" i="7"/>
  <c r="R1000" i="7"/>
  <c r="H1000" i="7"/>
  <c r="R999" i="7"/>
  <c r="H999" i="7"/>
  <c r="R998" i="7"/>
  <c r="H998" i="7"/>
  <c r="R997" i="7"/>
  <c r="H997" i="7"/>
  <c r="R996" i="7"/>
  <c r="H996" i="7"/>
  <c r="R995" i="7"/>
  <c r="H995" i="7"/>
  <c r="R994" i="7"/>
  <c r="H994" i="7"/>
  <c r="R993" i="7"/>
  <c r="H993" i="7"/>
  <c r="R992" i="7"/>
  <c r="H992" i="7"/>
  <c r="R991" i="7"/>
  <c r="H991" i="7"/>
  <c r="R990" i="7"/>
  <c r="H990" i="7"/>
  <c r="R989" i="7"/>
  <c r="H989" i="7"/>
  <c r="R988" i="7"/>
  <c r="H988" i="7"/>
  <c r="R987" i="7"/>
  <c r="H987" i="7"/>
  <c r="R986" i="7"/>
  <c r="H986" i="7"/>
  <c r="R985" i="7"/>
  <c r="H985" i="7"/>
  <c r="R984" i="7"/>
  <c r="H984" i="7"/>
  <c r="R983" i="7"/>
  <c r="H983" i="7"/>
  <c r="R982" i="7"/>
  <c r="H982" i="7"/>
  <c r="R981" i="7"/>
  <c r="H981" i="7"/>
  <c r="R980" i="7"/>
  <c r="H980" i="7"/>
  <c r="R979" i="7"/>
  <c r="H979" i="7"/>
  <c r="R978" i="7"/>
  <c r="H978" i="7"/>
  <c r="R977" i="7"/>
  <c r="H977" i="7"/>
  <c r="R976" i="7"/>
  <c r="H976" i="7"/>
  <c r="R975" i="7"/>
  <c r="H975" i="7"/>
  <c r="R974" i="7"/>
  <c r="H974" i="7"/>
  <c r="R973" i="7"/>
  <c r="H973" i="7"/>
  <c r="R972" i="7"/>
  <c r="H972" i="7"/>
  <c r="R971" i="7"/>
  <c r="H971" i="7"/>
  <c r="R970" i="7"/>
  <c r="H970" i="7"/>
  <c r="R969" i="7"/>
  <c r="H969" i="7"/>
  <c r="R968" i="7"/>
  <c r="H968" i="7"/>
  <c r="R967" i="7"/>
  <c r="H967" i="7"/>
  <c r="R966" i="7"/>
  <c r="H966" i="7"/>
  <c r="R965" i="7"/>
  <c r="H965" i="7"/>
  <c r="R964" i="7"/>
  <c r="H964" i="7"/>
  <c r="R963" i="7"/>
  <c r="H963" i="7"/>
  <c r="R962" i="7"/>
  <c r="H962" i="7"/>
  <c r="R961" i="7"/>
  <c r="H961" i="7"/>
  <c r="R960" i="7"/>
  <c r="H960" i="7"/>
  <c r="R959" i="7"/>
  <c r="H959" i="7"/>
  <c r="R958" i="7"/>
  <c r="H958" i="7"/>
  <c r="R957" i="7"/>
  <c r="H957" i="7"/>
  <c r="R956" i="7"/>
  <c r="H956" i="7"/>
  <c r="R955" i="7"/>
  <c r="H955" i="7"/>
  <c r="R954" i="7"/>
  <c r="H954" i="7"/>
  <c r="R953" i="7"/>
  <c r="H953" i="7"/>
  <c r="R952" i="7"/>
  <c r="H952" i="7"/>
  <c r="R951" i="7"/>
  <c r="H951" i="7"/>
  <c r="R950" i="7"/>
  <c r="H950" i="7"/>
  <c r="R949" i="7"/>
  <c r="H949" i="7"/>
  <c r="R948" i="7"/>
  <c r="H948" i="7"/>
  <c r="R947" i="7"/>
  <c r="H947" i="7"/>
  <c r="R946" i="7"/>
  <c r="H946" i="7"/>
  <c r="R945" i="7"/>
  <c r="H945" i="7"/>
  <c r="R944" i="7"/>
  <c r="H944" i="7"/>
  <c r="R943" i="7"/>
  <c r="H943" i="7"/>
  <c r="R942" i="7"/>
  <c r="H942" i="7"/>
  <c r="R941" i="7"/>
  <c r="H941" i="7"/>
  <c r="R940" i="7"/>
  <c r="H940" i="7"/>
  <c r="R939" i="7"/>
  <c r="H939" i="7"/>
  <c r="R938" i="7"/>
  <c r="H938" i="7"/>
  <c r="R937" i="7"/>
  <c r="H937" i="7"/>
  <c r="R936" i="7"/>
  <c r="H936" i="7"/>
  <c r="R935" i="7"/>
  <c r="H935" i="7"/>
  <c r="R934" i="7"/>
  <c r="H934" i="7"/>
  <c r="R933" i="7"/>
  <c r="H933" i="7"/>
  <c r="R932" i="7"/>
  <c r="H932" i="7"/>
  <c r="R931" i="7"/>
  <c r="H931" i="7"/>
  <c r="R930" i="7"/>
  <c r="H930" i="7"/>
  <c r="R929" i="7"/>
  <c r="H929" i="7"/>
  <c r="R928" i="7"/>
  <c r="H928" i="7"/>
  <c r="R927" i="7"/>
  <c r="H927" i="7"/>
  <c r="R926" i="7"/>
  <c r="H926" i="7"/>
  <c r="R925" i="7"/>
  <c r="H925" i="7"/>
  <c r="R924" i="7"/>
  <c r="H924" i="7"/>
  <c r="R923" i="7"/>
  <c r="H923" i="7"/>
  <c r="R922" i="7"/>
  <c r="H922" i="7"/>
  <c r="R921" i="7"/>
  <c r="H921" i="7"/>
  <c r="R920" i="7"/>
  <c r="H920" i="7"/>
  <c r="R919" i="7"/>
  <c r="H919" i="7"/>
  <c r="R918" i="7"/>
  <c r="H918" i="7"/>
  <c r="R917" i="7"/>
  <c r="H917" i="7"/>
  <c r="R916" i="7"/>
  <c r="H916" i="7"/>
  <c r="R915" i="7"/>
  <c r="H915" i="7"/>
  <c r="R914" i="7"/>
  <c r="H914" i="7"/>
  <c r="R913" i="7"/>
  <c r="H913" i="7"/>
  <c r="R912" i="7"/>
  <c r="H912" i="7"/>
  <c r="R911" i="7"/>
  <c r="H911" i="7"/>
  <c r="R910" i="7"/>
  <c r="H910" i="7"/>
  <c r="R909" i="7"/>
  <c r="H909" i="7"/>
  <c r="R908" i="7"/>
  <c r="H908" i="7"/>
  <c r="R907" i="7"/>
  <c r="H907" i="7"/>
  <c r="R906" i="7"/>
  <c r="H906" i="7"/>
  <c r="R905" i="7"/>
  <c r="H905" i="7"/>
  <c r="R904" i="7"/>
  <c r="H904" i="7"/>
  <c r="R903" i="7"/>
  <c r="H903" i="7"/>
  <c r="R902" i="7"/>
  <c r="H902" i="7"/>
  <c r="R901" i="7"/>
  <c r="H901" i="7"/>
  <c r="R900" i="7"/>
  <c r="H900" i="7"/>
  <c r="R899" i="7"/>
  <c r="H899" i="7"/>
  <c r="R898" i="7"/>
  <c r="H898" i="7"/>
  <c r="R897" i="7"/>
  <c r="H897" i="7"/>
  <c r="R896" i="7"/>
  <c r="H896" i="7"/>
  <c r="R895" i="7"/>
  <c r="H895" i="7"/>
  <c r="R894" i="7"/>
  <c r="H894" i="7"/>
  <c r="R893" i="7"/>
  <c r="H893" i="7"/>
  <c r="R892" i="7"/>
  <c r="H892" i="7"/>
  <c r="R891" i="7"/>
  <c r="H891" i="7"/>
  <c r="R890" i="7"/>
  <c r="H890" i="7"/>
  <c r="R889" i="7"/>
  <c r="H889" i="7"/>
  <c r="R888" i="7"/>
  <c r="H888" i="7"/>
  <c r="R887" i="7"/>
  <c r="H887" i="7"/>
  <c r="R886" i="7"/>
  <c r="H886" i="7"/>
  <c r="R885" i="7"/>
  <c r="H885" i="7"/>
  <c r="R884" i="7"/>
  <c r="H884" i="7"/>
  <c r="R883" i="7"/>
  <c r="H883" i="7"/>
  <c r="R882" i="7"/>
  <c r="H882" i="7"/>
  <c r="R881" i="7"/>
  <c r="H881" i="7"/>
  <c r="R880" i="7"/>
  <c r="H880" i="7"/>
  <c r="R879" i="7"/>
  <c r="H879" i="7"/>
  <c r="R878" i="7"/>
  <c r="H878" i="7"/>
  <c r="R877" i="7"/>
  <c r="H877" i="7"/>
  <c r="R876" i="7"/>
  <c r="H876" i="7"/>
  <c r="R875" i="7"/>
  <c r="H875" i="7"/>
  <c r="R874" i="7"/>
  <c r="H874" i="7"/>
  <c r="R873" i="7"/>
  <c r="H873" i="7"/>
  <c r="R872" i="7"/>
  <c r="H872" i="7"/>
  <c r="R871" i="7"/>
  <c r="H871" i="7"/>
  <c r="R870" i="7"/>
  <c r="H870" i="7"/>
  <c r="R869" i="7"/>
  <c r="H869" i="7"/>
  <c r="R868" i="7"/>
  <c r="H868" i="7"/>
  <c r="R867" i="7"/>
  <c r="H867" i="7"/>
  <c r="R866" i="7"/>
  <c r="H866" i="7"/>
  <c r="R865" i="7"/>
  <c r="H865" i="7"/>
  <c r="R864" i="7"/>
  <c r="H864" i="7"/>
  <c r="R863" i="7"/>
  <c r="H863" i="7"/>
  <c r="R862" i="7"/>
  <c r="H862" i="7"/>
  <c r="R861" i="7"/>
  <c r="H861" i="7"/>
  <c r="R860" i="7"/>
  <c r="H860" i="7"/>
  <c r="R859" i="7"/>
  <c r="H859" i="7"/>
  <c r="R858" i="7"/>
  <c r="H858" i="7"/>
  <c r="R857" i="7"/>
  <c r="H857" i="7"/>
  <c r="R856" i="7"/>
  <c r="H856" i="7"/>
  <c r="R855" i="7"/>
  <c r="H855" i="7"/>
  <c r="R854" i="7"/>
  <c r="H854" i="7"/>
  <c r="R853" i="7"/>
  <c r="H853" i="7"/>
  <c r="R852" i="7"/>
  <c r="H852" i="7"/>
  <c r="R851" i="7"/>
  <c r="H851" i="7"/>
  <c r="R850" i="7"/>
  <c r="H850" i="7"/>
  <c r="R849" i="7"/>
  <c r="H849" i="7"/>
  <c r="R848" i="7"/>
  <c r="H848" i="7"/>
  <c r="R847" i="7"/>
  <c r="H847" i="7"/>
  <c r="R846" i="7"/>
  <c r="H846" i="7"/>
  <c r="R845" i="7"/>
  <c r="H845" i="7"/>
  <c r="R844" i="7"/>
  <c r="H844" i="7"/>
  <c r="R843" i="7"/>
  <c r="H843" i="7"/>
  <c r="R842" i="7"/>
  <c r="H842" i="7"/>
  <c r="R841" i="7"/>
  <c r="H841" i="7"/>
  <c r="R840" i="7"/>
  <c r="H840" i="7"/>
  <c r="R839" i="7"/>
  <c r="H839" i="7"/>
  <c r="R838" i="7"/>
  <c r="H838" i="7"/>
  <c r="R837" i="7"/>
  <c r="H837" i="7"/>
  <c r="R836" i="7"/>
  <c r="H836" i="7"/>
  <c r="R835" i="7"/>
  <c r="H835" i="7"/>
  <c r="R834" i="7"/>
  <c r="H834" i="7"/>
  <c r="R833" i="7"/>
  <c r="H833" i="7"/>
  <c r="R832" i="7"/>
  <c r="H832" i="7"/>
  <c r="R831" i="7"/>
  <c r="H831" i="7"/>
  <c r="R830" i="7"/>
  <c r="H830" i="7"/>
  <c r="R829" i="7"/>
  <c r="H829" i="7"/>
  <c r="R828" i="7"/>
  <c r="H828" i="7"/>
  <c r="R827" i="7"/>
  <c r="H827" i="7"/>
  <c r="R826" i="7"/>
  <c r="H826" i="7"/>
  <c r="R825" i="7"/>
  <c r="H825" i="7"/>
  <c r="R824" i="7"/>
  <c r="H824" i="7"/>
  <c r="R823" i="7"/>
  <c r="H823" i="7"/>
  <c r="R822" i="7"/>
  <c r="H822" i="7"/>
  <c r="R821" i="7"/>
  <c r="H821" i="7"/>
  <c r="R820" i="7"/>
  <c r="H820" i="7"/>
  <c r="R819" i="7"/>
  <c r="H819" i="7"/>
  <c r="R818" i="7"/>
  <c r="H818" i="7"/>
  <c r="R817" i="7"/>
  <c r="H817" i="7"/>
  <c r="R816" i="7"/>
  <c r="H816" i="7"/>
  <c r="R815" i="7"/>
  <c r="H815" i="7"/>
  <c r="R814" i="7"/>
  <c r="H814" i="7"/>
  <c r="R813" i="7"/>
  <c r="H813" i="7"/>
  <c r="R812" i="7"/>
  <c r="H812" i="7"/>
  <c r="R811" i="7"/>
  <c r="H811" i="7"/>
  <c r="R810" i="7"/>
  <c r="H810" i="7"/>
  <c r="R809" i="7"/>
  <c r="H809" i="7"/>
  <c r="R808" i="7"/>
  <c r="H808" i="7"/>
  <c r="R807" i="7"/>
  <c r="H807" i="7"/>
  <c r="R806" i="7"/>
  <c r="H806" i="7"/>
  <c r="R805" i="7"/>
  <c r="H805" i="7"/>
  <c r="R804" i="7"/>
  <c r="H804" i="7"/>
  <c r="R803" i="7"/>
  <c r="H803" i="7"/>
  <c r="R802" i="7"/>
  <c r="H802" i="7"/>
  <c r="R801" i="7"/>
  <c r="H801" i="7"/>
  <c r="R800" i="7"/>
  <c r="H800" i="7"/>
  <c r="R799" i="7"/>
  <c r="H799" i="7"/>
  <c r="R798" i="7"/>
  <c r="H798" i="7"/>
  <c r="R797" i="7"/>
  <c r="H797" i="7"/>
  <c r="R796" i="7"/>
  <c r="H796" i="7"/>
  <c r="R795" i="7"/>
  <c r="H795" i="7"/>
  <c r="R794" i="7"/>
  <c r="H794" i="7"/>
  <c r="R793" i="7"/>
  <c r="H793" i="7"/>
  <c r="R792" i="7"/>
  <c r="H792" i="7"/>
  <c r="R791" i="7"/>
  <c r="H791" i="7"/>
  <c r="R790" i="7"/>
  <c r="H790" i="7"/>
  <c r="R789" i="7"/>
  <c r="H789" i="7"/>
  <c r="R788" i="7"/>
  <c r="H788" i="7"/>
  <c r="R787" i="7"/>
  <c r="H787" i="7"/>
  <c r="R786" i="7"/>
  <c r="H786" i="7"/>
  <c r="R785" i="7"/>
  <c r="H785" i="7"/>
  <c r="R784" i="7"/>
  <c r="H784" i="7"/>
  <c r="R783" i="7"/>
  <c r="H783" i="7"/>
  <c r="R782" i="7"/>
  <c r="H782" i="7"/>
  <c r="R781" i="7"/>
  <c r="H781" i="7"/>
  <c r="R780" i="7"/>
  <c r="H780" i="7"/>
  <c r="R779" i="7"/>
  <c r="H779" i="7"/>
  <c r="R778" i="7"/>
  <c r="H778" i="7"/>
  <c r="R777" i="7"/>
  <c r="H777" i="7"/>
  <c r="R776" i="7"/>
  <c r="H776" i="7"/>
  <c r="R775" i="7"/>
  <c r="H775" i="7"/>
  <c r="R774" i="7"/>
  <c r="H774" i="7"/>
  <c r="R773" i="7"/>
  <c r="H773" i="7"/>
  <c r="R772" i="7"/>
  <c r="H772" i="7"/>
  <c r="R771" i="7"/>
  <c r="H771" i="7"/>
  <c r="R770" i="7"/>
  <c r="H770" i="7"/>
  <c r="R769" i="7"/>
  <c r="H769" i="7"/>
  <c r="R768" i="7"/>
  <c r="H768" i="7"/>
  <c r="R767" i="7"/>
  <c r="H767" i="7"/>
  <c r="R766" i="7"/>
  <c r="H766" i="7"/>
  <c r="R765" i="7"/>
  <c r="H765" i="7"/>
  <c r="R764" i="7"/>
  <c r="H764" i="7"/>
  <c r="R763" i="7"/>
  <c r="H763" i="7"/>
  <c r="R762" i="7"/>
  <c r="H762" i="7"/>
  <c r="R761" i="7"/>
  <c r="H761" i="7"/>
  <c r="R760" i="7"/>
  <c r="H760" i="7"/>
  <c r="R759" i="7"/>
  <c r="H759" i="7"/>
  <c r="R758" i="7"/>
  <c r="H758" i="7"/>
  <c r="R757" i="7"/>
  <c r="H757" i="7"/>
  <c r="R756" i="7"/>
  <c r="H756" i="7"/>
  <c r="R755" i="7"/>
  <c r="H755" i="7"/>
  <c r="R754" i="7"/>
  <c r="H754" i="7"/>
  <c r="R753" i="7"/>
  <c r="H753" i="7"/>
  <c r="R752" i="7"/>
  <c r="H752" i="7"/>
  <c r="R751" i="7"/>
  <c r="H751" i="7"/>
  <c r="R750" i="7"/>
  <c r="H750" i="7"/>
  <c r="R749" i="7"/>
  <c r="H749" i="7"/>
  <c r="R748" i="7"/>
  <c r="H748" i="7"/>
  <c r="R747" i="7"/>
  <c r="H747" i="7"/>
  <c r="R746" i="7"/>
  <c r="H746" i="7"/>
  <c r="R745" i="7"/>
  <c r="H745" i="7"/>
  <c r="R744" i="7"/>
  <c r="H744" i="7"/>
  <c r="R743" i="7"/>
  <c r="H743" i="7"/>
  <c r="R742" i="7"/>
  <c r="H742" i="7"/>
  <c r="R741" i="7"/>
  <c r="H741" i="7"/>
  <c r="R740" i="7"/>
  <c r="H740" i="7"/>
  <c r="R739" i="7"/>
  <c r="H739" i="7"/>
  <c r="R738" i="7"/>
  <c r="H738" i="7"/>
  <c r="R737" i="7"/>
  <c r="H737" i="7"/>
  <c r="R736" i="7"/>
  <c r="H736" i="7"/>
  <c r="R735" i="7"/>
  <c r="H735" i="7"/>
  <c r="R734" i="7"/>
  <c r="H734" i="7"/>
  <c r="R733" i="7"/>
  <c r="H733" i="7"/>
  <c r="R732" i="7"/>
  <c r="H732" i="7"/>
  <c r="R731" i="7"/>
  <c r="H731" i="7"/>
  <c r="R730" i="7"/>
  <c r="H730" i="7"/>
  <c r="R729" i="7"/>
  <c r="H729" i="7"/>
  <c r="R728" i="7"/>
  <c r="H728" i="7"/>
  <c r="R727" i="7"/>
  <c r="H727" i="7"/>
  <c r="R726" i="7"/>
  <c r="H726" i="7"/>
  <c r="R725" i="7"/>
  <c r="H725" i="7"/>
  <c r="R724" i="7"/>
  <c r="H724" i="7"/>
  <c r="R723" i="7"/>
  <c r="H723" i="7"/>
  <c r="R722" i="7"/>
  <c r="H722" i="7"/>
  <c r="R721" i="7"/>
  <c r="H721" i="7"/>
  <c r="R720" i="7"/>
  <c r="H720" i="7"/>
  <c r="R719" i="7"/>
  <c r="H719" i="7"/>
  <c r="R718" i="7"/>
  <c r="H718" i="7"/>
  <c r="R717" i="7"/>
  <c r="H717" i="7"/>
  <c r="R716" i="7"/>
  <c r="H716" i="7"/>
  <c r="R715" i="7"/>
  <c r="H715" i="7"/>
  <c r="R714" i="7"/>
  <c r="H714" i="7"/>
  <c r="R713" i="7"/>
  <c r="H713" i="7"/>
  <c r="R712" i="7"/>
  <c r="H712" i="7"/>
  <c r="R711" i="7"/>
  <c r="H711" i="7"/>
  <c r="R710" i="7"/>
  <c r="H710" i="7"/>
  <c r="R709" i="7"/>
  <c r="H709" i="7"/>
  <c r="R708" i="7"/>
  <c r="H708" i="7"/>
  <c r="R707" i="7"/>
  <c r="H707" i="7"/>
  <c r="R706" i="7"/>
  <c r="H706" i="7"/>
  <c r="R705" i="7"/>
  <c r="H705" i="7"/>
  <c r="R704" i="7"/>
  <c r="H704" i="7"/>
  <c r="R703" i="7"/>
  <c r="H703" i="7"/>
  <c r="R702" i="7"/>
  <c r="H702" i="7"/>
  <c r="R701" i="7"/>
  <c r="H701" i="7"/>
  <c r="R700" i="7"/>
  <c r="H700" i="7"/>
  <c r="R699" i="7"/>
  <c r="H699" i="7"/>
  <c r="R698" i="7"/>
  <c r="H698" i="7"/>
  <c r="R697" i="7"/>
  <c r="H697" i="7"/>
  <c r="R696" i="7"/>
  <c r="H696" i="7"/>
  <c r="R695" i="7"/>
  <c r="H695" i="7"/>
  <c r="R694" i="7"/>
  <c r="H694" i="7"/>
  <c r="R693" i="7"/>
  <c r="H693" i="7"/>
  <c r="R692" i="7"/>
  <c r="H692" i="7"/>
  <c r="R691" i="7"/>
  <c r="H691" i="7"/>
  <c r="R690" i="7"/>
  <c r="H690" i="7"/>
  <c r="R689" i="7"/>
  <c r="H689" i="7"/>
  <c r="R688" i="7"/>
  <c r="H688" i="7"/>
  <c r="R687" i="7"/>
  <c r="H687" i="7"/>
  <c r="R686" i="7"/>
  <c r="H686" i="7"/>
  <c r="R685" i="7"/>
  <c r="H685" i="7"/>
  <c r="R684" i="7"/>
  <c r="H684" i="7"/>
  <c r="R683" i="7"/>
  <c r="H683" i="7"/>
  <c r="R682" i="7"/>
  <c r="H682" i="7"/>
  <c r="R681" i="7"/>
  <c r="H681" i="7"/>
  <c r="R680" i="7"/>
  <c r="H680" i="7"/>
  <c r="R679" i="7"/>
  <c r="H679" i="7"/>
  <c r="R678" i="7"/>
  <c r="H678" i="7"/>
  <c r="R677" i="7"/>
  <c r="H677" i="7"/>
  <c r="R676" i="7"/>
  <c r="H676" i="7"/>
  <c r="R675" i="7"/>
  <c r="H675" i="7"/>
  <c r="R674" i="7"/>
  <c r="H674" i="7"/>
  <c r="R673" i="7"/>
  <c r="H673" i="7"/>
  <c r="R672" i="7"/>
  <c r="H672" i="7"/>
  <c r="R671" i="7"/>
  <c r="H671" i="7"/>
  <c r="R670" i="7"/>
  <c r="H670" i="7"/>
  <c r="R669" i="7"/>
  <c r="H669" i="7"/>
  <c r="R668" i="7"/>
  <c r="H668" i="7"/>
  <c r="R667" i="7"/>
  <c r="H667" i="7"/>
  <c r="R666" i="7"/>
  <c r="H666" i="7"/>
  <c r="R665" i="7"/>
  <c r="H665" i="7"/>
  <c r="R664" i="7"/>
  <c r="H664" i="7"/>
  <c r="R663" i="7"/>
  <c r="H663" i="7"/>
  <c r="R662" i="7"/>
  <c r="H662" i="7"/>
  <c r="R661" i="7"/>
  <c r="H661" i="7"/>
  <c r="R660" i="7"/>
  <c r="H660" i="7"/>
  <c r="R659" i="7"/>
  <c r="H659" i="7"/>
  <c r="R658" i="7"/>
  <c r="H658" i="7"/>
  <c r="R657" i="7"/>
  <c r="H657" i="7"/>
  <c r="R656" i="7"/>
  <c r="H656" i="7"/>
  <c r="R655" i="7"/>
  <c r="H655" i="7"/>
  <c r="R654" i="7"/>
  <c r="H654" i="7"/>
  <c r="R653" i="7"/>
  <c r="H653" i="7"/>
  <c r="R652" i="7"/>
  <c r="H652" i="7"/>
  <c r="R651" i="7"/>
  <c r="H651" i="7"/>
  <c r="R650" i="7"/>
  <c r="H650" i="7"/>
  <c r="R649" i="7"/>
  <c r="H649" i="7"/>
  <c r="R648" i="7"/>
  <c r="H648" i="7"/>
  <c r="R647" i="7"/>
  <c r="H647" i="7"/>
  <c r="R646" i="7"/>
  <c r="H646" i="7"/>
  <c r="R645" i="7"/>
  <c r="H645" i="7"/>
  <c r="R644" i="7"/>
  <c r="H644" i="7"/>
  <c r="R643" i="7"/>
  <c r="H643" i="7"/>
  <c r="R642" i="7"/>
  <c r="H642" i="7"/>
  <c r="R641" i="7"/>
  <c r="H641" i="7"/>
  <c r="R640" i="7"/>
  <c r="H640" i="7"/>
  <c r="R639" i="7"/>
  <c r="H639" i="7"/>
  <c r="R638" i="7"/>
  <c r="H638" i="7"/>
  <c r="R637" i="7"/>
  <c r="H637" i="7"/>
  <c r="R636" i="7"/>
  <c r="H636" i="7"/>
  <c r="R635" i="7"/>
  <c r="H635" i="7"/>
  <c r="R634" i="7"/>
  <c r="H634" i="7"/>
  <c r="R633" i="7"/>
  <c r="H633" i="7"/>
  <c r="R632" i="7"/>
  <c r="H632" i="7"/>
  <c r="R631" i="7"/>
  <c r="H631" i="7"/>
  <c r="R630" i="7"/>
  <c r="H630" i="7"/>
  <c r="R629" i="7"/>
  <c r="H629" i="7"/>
  <c r="R628" i="7"/>
  <c r="H628" i="7"/>
  <c r="R627" i="7"/>
  <c r="H627" i="7"/>
  <c r="R626" i="7"/>
  <c r="H626" i="7"/>
  <c r="R625" i="7"/>
  <c r="H625" i="7"/>
  <c r="R624" i="7"/>
  <c r="H624" i="7"/>
  <c r="R623" i="7"/>
  <c r="H623" i="7"/>
  <c r="R622" i="7"/>
  <c r="H622" i="7"/>
  <c r="R621" i="7"/>
  <c r="H621" i="7"/>
  <c r="R620" i="7"/>
  <c r="H620" i="7"/>
  <c r="R619" i="7"/>
  <c r="H619" i="7"/>
  <c r="R618" i="7"/>
  <c r="H618" i="7"/>
  <c r="R617" i="7"/>
  <c r="H617" i="7"/>
  <c r="R616" i="7"/>
  <c r="H616" i="7"/>
  <c r="R615" i="7"/>
  <c r="H615" i="7"/>
  <c r="R614" i="7"/>
  <c r="H614" i="7"/>
  <c r="R613" i="7"/>
  <c r="H613" i="7"/>
  <c r="R612" i="7"/>
  <c r="H612" i="7"/>
  <c r="R611" i="7"/>
  <c r="H611" i="7"/>
  <c r="R610" i="7"/>
  <c r="H610" i="7"/>
  <c r="R609" i="7"/>
  <c r="H609" i="7"/>
  <c r="R608" i="7"/>
  <c r="H608" i="7"/>
  <c r="R607" i="7"/>
  <c r="H607" i="7"/>
  <c r="R606" i="7"/>
  <c r="H606" i="7"/>
  <c r="R605" i="7"/>
  <c r="H605" i="7"/>
  <c r="R604" i="7"/>
  <c r="H604" i="7"/>
  <c r="R603" i="7"/>
  <c r="H603" i="7"/>
  <c r="R602" i="7"/>
  <c r="H602" i="7"/>
  <c r="R601" i="7"/>
  <c r="H601" i="7"/>
  <c r="R600" i="7"/>
  <c r="H600" i="7"/>
  <c r="R599" i="7"/>
  <c r="H599" i="7"/>
  <c r="R598" i="7"/>
  <c r="H598" i="7"/>
  <c r="R597" i="7"/>
  <c r="H597" i="7"/>
  <c r="R596" i="7"/>
  <c r="H596" i="7"/>
  <c r="R595" i="7"/>
  <c r="H595" i="7"/>
  <c r="R594" i="7"/>
  <c r="H594" i="7"/>
  <c r="R593" i="7"/>
  <c r="H593" i="7"/>
  <c r="R592" i="7"/>
  <c r="H592" i="7"/>
  <c r="R591" i="7"/>
  <c r="H591" i="7"/>
  <c r="R590" i="7"/>
  <c r="H590" i="7"/>
  <c r="R589" i="7"/>
  <c r="H589" i="7"/>
  <c r="R588" i="7"/>
  <c r="H588" i="7"/>
  <c r="R587" i="7"/>
  <c r="H587" i="7"/>
  <c r="R586" i="7"/>
  <c r="H586" i="7"/>
  <c r="R585" i="7"/>
  <c r="H585" i="7"/>
  <c r="R584" i="7"/>
  <c r="H584" i="7"/>
  <c r="R583" i="7"/>
  <c r="H583" i="7"/>
  <c r="R582" i="7"/>
  <c r="H582" i="7"/>
  <c r="R581" i="7"/>
  <c r="H581" i="7"/>
  <c r="R580" i="7"/>
  <c r="H580" i="7"/>
  <c r="R579" i="7"/>
  <c r="H579" i="7"/>
  <c r="R578" i="7"/>
  <c r="H578" i="7"/>
  <c r="R577" i="7"/>
  <c r="H577" i="7"/>
  <c r="R576" i="7"/>
  <c r="H576" i="7"/>
  <c r="R575" i="7"/>
  <c r="H575" i="7"/>
  <c r="R574" i="7"/>
  <c r="H574" i="7"/>
  <c r="R573" i="7"/>
  <c r="H573" i="7"/>
  <c r="R572" i="7"/>
  <c r="H572" i="7"/>
  <c r="R571" i="7"/>
  <c r="H571" i="7"/>
  <c r="R570" i="7"/>
  <c r="H570" i="7"/>
  <c r="R569" i="7"/>
  <c r="H569" i="7"/>
  <c r="R568" i="7"/>
  <c r="H568" i="7"/>
  <c r="R567" i="7"/>
  <c r="H567" i="7"/>
  <c r="R566" i="7"/>
  <c r="H566" i="7"/>
  <c r="R565" i="7"/>
  <c r="H565" i="7"/>
  <c r="R564" i="7"/>
  <c r="H564" i="7"/>
  <c r="R563" i="7"/>
  <c r="H563" i="7"/>
  <c r="R562" i="7"/>
  <c r="H562" i="7"/>
  <c r="R561" i="7"/>
  <c r="H561" i="7"/>
  <c r="R560" i="7"/>
  <c r="H560" i="7"/>
  <c r="R559" i="7"/>
  <c r="H559" i="7"/>
  <c r="R558" i="7"/>
  <c r="H558" i="7"/>
  <c r="R557" i="7"/>
  <c r="H557" i="7"/>
  <c r="R556" i="7"/>
  <c r="H556" i="7"/>
  <c r="R555" i="7"/>
  <c r="H555" i="7"/>
  <c r="R554" i="7"/>
  <c r="H554" i="7"/>
  <c r="R553" i="7"/>
  <c r="H553" i="7"/>
  <c r="R552" i="7"/>
  <c r="H552" i="7"/>
  <c r="R551" i="7"/>
  <c r="H551" i="7"/>
  <c r="R550" i="7"/>
  <c r="H550" i="7"/>
  <c r="R549" i="7"/>
  <c r="H549" i="7"/>
  <c r="R548" i="7"/>
  <c r="H548" i="7"/>
  <c r="R547" i="7"/>
  <c r="H547" i="7"/>
  <c r="R546" i="7"/>
  <c r="H546" i="7"/>
  <c r="R545" i="7"/>
  <c r="H545" i="7"/>
  <c r="R544" i="7"/>
  <c r="H544" i="7"/>
  <c r="R543" i="7"/>
  <c r="H543" i="7"/>
  <c r="R542" i="7"/>
  <c r="H542" i="7"/>
  <c r="R541" i="7"/>
  <c r="H541" i="7"/>
  <c r="R540" i="7"/>
  <c r="H540" i="7"/>
  <c r="R539" i="7"/>
  <c r="H539" i="7"/>
  <c r="R538" i="7"/>
  <c r="H538" i="7"/>
  <c r="R537" i="7"/>
  <c r="H537" i="7"/>
  <c r="R536" i="7"/>
  <c r="H536" i="7"/>
  <c r="R535" i="7"/>
  <c r="H535" i="7"/>
  <c r="R534" i="7"/>
  <c r="H534" i="7"/>
  <c r="R533" i="7"/>
  <c r="H533" i="7"/>
  <c r="R532" i="7"/>
  <c r="H532" i="7"/>
  <c r="R531" i="7"/>
  <c r="H531" i="7"/>
  <c r="R530" i="7"/>
  <c r="H530" i="7"/>
  <c r="R529" i="7"/>
  <c r="H529" i="7"/>
  <c r="R528" i="7"/>
  <c r="H528" i="7"/>
  <c r="R527" i="7"/>
  <c r="H527" i="7"/>
  <c r="R526" i="7"/>
  <c r="H526" i="7"/>
  <c r="R525" i="7"/>
  <c r="H525" i="7"/>
  <c r="R524" i="7"/>
  <c r="H524" i="7"/>
  <c r="R523" i="7"/>
  <c r="H523" i="7"/>
  <c r="R522" i="7"/>
  <c r="H522" i="7"/>
  <c r="R521" i="7"/>
  <c r="H521" i="7"/>
  <c r="R520" i="7"/>
  <c r="H520" i="7"/>
  <c r="R519" i="7"/>
  <c r="H519" i="7"/>
  <c r="R518" i="7"/>
  <c r="H518" i="7"/>
  <c r="R517" i="7"/>
  <c r="H517" i="7"/>
  <c r="R516" i="7"/>
  <c r="H516" i="7"/>
  <c r="R515" i="7"/>
  <c r="H515" i="7"/>
  <c r="R514" i="7"/>
  <c r="H514" i="7"/>
  <c r="R513" i="7"/>
  <c r="H513" i="7"/>
  <c r="R512" i="7"/>
  <c r="H512" i="7"/>
  <c r="R511" i="7"/>
  <c r="H511" i="7"/>
  <c r="R510" i="7"/>
  <c r="H510" i="7"/>
  <c r="R509" i="7"/>
  <c r="H509" i="7"/>
  <c r="R508" i="7"/>
  <c r="H508" i="7"/>
  <c r="R507" i="7"/>
  <c r="H507" i="7"/>
  <c r="R506" i="7"/>
  <c r="H506" i="7"/>
  <c r="R505" i="7"/>
  <c r="H505" i="7"/>
  <c r="R504" i="7"/>
  <c r="H504" i="7"/>
  <c r="R503" i="7"/>
  <c r="H503" i="7"/>
  <c r="R502" i="7"/>
  <c r="H502" i="7"/>
  <c r="R501" i="7"/>
  <c r="H501" i="7"/>
  <c r="R500" i="7"/>
  <c r="H500" i="7"/>
  <c r="R499" i="7"/>
  <c r="H499" i="7"/>
  <c r="R498" i="7"/>
  <c r="H498" i="7"/>
  <c r="R497" i="7"/>
  <c r="H497" i="7"/>
  <c r="R496" i="7"/>
  <c r="H496" i="7"/>
  <c r="R495" i="7"/>
  <c r="H495" i="7"/>
  <c r="R494" i="7"/>
  <c r="H494" i="7"/>
  <c r="R493" i="7"/>
  <c r="H493" i="7"/>
  <c r="R492" i="7"/>
  <c r="H492" i="7"/>
  <c r="R491" i="7"/>
  <c r="H491" i="7"/>
  <c r="R490" i="7"/>
  <c r="H490" i="7"/>
  <c r="R489" i="7"/>
  <c r="H489" i="7"/>
  <c r="R488" i="7"/>
  <c r="H488" i="7"/>
  <c r="R487" i="7"/>
  <c r="H487" i="7"/>
  <c r="R486" i="7"/>
  <c r="H486" i="7"/>
  <c r="R485" i="7"/>
  <c r="H485" i="7"/>
  <c r="R484" i="7"/>
  <c r="H484" i="7"/>
  <c r="R483" i="7"/>
  <c r="H483" i="7"/>
  <c r="R482" i="7"/>
  <c r="H482" i="7"/>
  <c r="R481" i="7"/>
  <c r="H481" i="7"/>
  <c r="R480" i="7"/>
  <c r="H480" i="7"/>
  <c r="R479" i="7"/>
  <c r="H479" i="7"/>
  <c r="R478" i="7"/>
  <c r="H478" i="7"/>
  <c r="R477" i="7"/>
  <c r="H477" i="7"/>
  <c r="R476" i="7"/>
  <c r="H476" i="7"/>
  <c r="R475" i="7"/>
  <c r="H475" i="7"/>
  <c r="R474" i="7"/>
  <c r="H474" i="7"/>
  <c r="R473" i="7"/>
  <c r="H473" i="7"/>
  <c r="R472" i="7"/>
  <c r="H472" i="7"/>
  <c r="R471" i="7"/>
  <c r="H471" i="7"/>
  <c r="R470" i="7"/>
  <c r="H470" i="7"/>
  <c r="R469" i="7"/>
  <c r="H469" i="7"/>
  <c r="R468" i="7"/>
  <c r="H468" i="7"/>
  <c r="R467" i="7"/>
  <c r="H467" i="7"/>
  <c r="R466" i="7"/>
  <c r="H466" i="7"/>
  <c r="R465" i="7"/>
  <c r="H465" i="7"/>
  <c r="R464" i="7"/>
  <c r="H464" i="7"/>
  <c r="R463" i="7"/>
  <c r="H463" i="7"/>
  <c r="R462" i="7"/>
  <c r="H462" i="7"/>
  <c r="R461" i="7"/>
  <c r="H461" i="7"/>
  <c r="R460" i="7"/>
  <c r="H460" i="7"/>
  <c r="R459" i="7"/>
  <c r="H459" i="7"/>
  <c r="R458" i="7"/>
  <c r="H458" i="7"/>
  <c r="R457" i="7"/>
  <c r="H457" i="7"/>
  <c r="R456" i="7"/>
  <c r="H456" i="7"/>
  <c r="R455" i="7"/>
  <c r="H455" i="7"/>
  <c r="R454" i="7"/>
  <c r="H454" i="7"/>
  <c r="R453" i="7"/>
  <c r="H453" i="7"/>
  <c r="R452" i="7"/>
  <c r="H452" i="7"/>
  <c r="R451" i="7"/>
  <c r="H451" i="7"/>
  <c r="R450" i="7"/>
  <c r="H450" i="7"/>
  <c r="R449" i="7"/>
  <c r="H449" i="7"/>
  <c r="R448" i="7"/>
  <c r="H448" i="7"/>
  <c r="R447" i="7"/>
  <c r="H447" i="7"/>
  <c r="R446" i="7"/>
  <c r="H446" i="7"/>
  <c r="R445" i="7"/>
  <c r="H445" i="7"/>
  <c r="R444" i="7"/>
  <c r="H444" i="7"/>
  <c r="R443" i="7"/>
  <c r="H443" i="7"/>
  <c r="R442" i="7"/>
  <c r="H442" i="7"/>
  <c r="R441" i="7"/>
  <c r="H441" i="7"/>
  <c r="R440" i="7"/>
  <c r="H440" i="7"/>
  <c r="R439" i="7"/>
  <c r="H439" i="7"/>
  <c r="R438" i="7"/>
  <c r="H438" i="7"/>
  <c r="R437" i="7"/>
  <c r="H437" i="7"/>
  <c r="R436" i="7"/>
  <c r="H436" i="7"/>
  <c r="R435" i="7"/>
  <c r="H435" i="7"/>
  <c r="R434" i="7"/>
  <c r="H434" i="7"/>
  <c r="R433" i="7"/>
  <c r="H433" i="7"/>
  <c r="R432" i="7"/>
  <c r="H432" i="7"/>
  <c r="R431" i="7"/>
  <c r="H431" i="7"/>
  <c r="R430" i="7"/>
  <c r="H430" i="7"/>
  <c r="R429" i="7"/>
  <c r="H429" i="7"/>
  <c r="R428" i="7"/>
  <c r="H428" i="7"/>
  <c r="R427" i="7"/>
  <c r="H427" i="7"/>
  <c r="R426" i="7"/>
  <c r="H426" i="7"/>
  <c r="R425" i="7"/>
  <c r="H425" i="7"/>
  <c r="R424" i="7"/>
  <c r="H424" i="7"/>
  <c r="R423" i="7"/>
  <c r="H423" i="7"/>
  <c r="R422" i="7"/>
  <c r="H422" i="7"/>
  <c r="R421" i="7"/>
  <c r="H421" i="7"/>
  <c r="R420" i="7"/>
  <c r="H420" i="7"/>
  <c r="R419" i="7"/>
  <c r="H419" i="7"/>
  <c r="R418" i="7"/>
  <c r="H418" i="7"/>
  <c r="R417" i="7"/>
  <c r="H417" i="7"/>
  <c r="R416" i="7"/>
  <c r="H416" i="7"/>
  <c r="R415" i="7"/>
  <c r="H415" i="7"/>
  <c r="R414" i="7"/>
  <c r="H414" i="7"/>
  <c r="R413" i="7"/>
  <c r="H413" i="7"/>
  <c r="R412" i="7"/>
  <c r="H412" i="7"/>
  <c r="R411" i="7"/>
  <c r="H411" i="7"/>
  <c r="R410" i="7"/>
  <c r="H410" i="7"/>
  <c r="R409" i="7"/>
  <c r="H409" i="7"/>
  <c r="R408" i="7"/>
  <c r="H408" i="7"/>
  <c r="R407" i="7"/>
  <c r="H407" i="7"/>
  <c r="R406" i="7"/>
  <c r="H406" i="7"/>
  <c r="R405" i="7"/>
  <c r="H405" i="7"/>
  <c r="R404" i="7"/>
  <c r="H404" i="7"/>
  <c r="R403" i="7"/>
  <c r="H403" i="7"/>
  <c r="R402" i="7"/>
  <c r="H402" i="7"/>
  <c r="R401" i="7"/>
  <c r="H401" i="7"/>
  <c r="R400" i="7"/>
  <c r="H400" i="7"/>
  <c r="R399" i="7"/>
  <c r="H399" i="7"/>
  <c r="R398" i="7"/>
  <c r="H398" i="7"/>
  <c r="R397" i="7"/>
  <c r="H397" i="7"/>
  <c r="R396" i="7"/>
  <c r="H396" i="7"/>
  <c r="R395" i="7"/>
  <c r="H395" i="7"/>
  <c r="R394" i="7"/>
  <c r="H394" i="7"/>
  <c r="R393" i="7"/>
  <c r="H393" i="7"/>
  <c r="R392" i="7"/>
  <c r="H392" i="7"/>
  <c r="R391" i="7"/>
  <c r="H391" i="7"/>
  <c r="R390" i="7"/>
  <c r="H390" i="7"/>
  <c r="R389" i="7"/>
  <c r="H389" i="7"/>
  <c r="R388" i="7"/>
  <c r="H388" i="7"/>
  <c r="R387" i="7"/>
  <c r="H387" i="7"/>
  <c r="R386" i="7"/>
  <c r="H386" i="7"/>
  <c r="R385" i="7"/>
  <c r="H385" i="7"/>
  <c r="R384" i="7"/>
  <c r="H384" i="7"/>
  <c r="R383" i="7"/>
  <c r="H383" i="7"/>
  <c r="R382" i="7"/>
  <c r="H382" i="7"/>
  <c r="R381" i="7"/>
  <c r="H381" i="7"/>
  <c r="R380" i="7"/>
  <c r="H380" i="7"/>
  <c r="R379" i="7"/>
  <c r="H379" i="7"/>
  <c r="R378" i="7"/>
  <c r="H378" i="7"/>
  <c r="R377" i="7"/>
  <c r="H377" i="7"/>
  <c r="R376" i="7"/>
  <c r="H376" i="7"/>
  <c r="R375" i="7"/>
  <c r="H375" i="7"/>
  <c r="R374" i="7"/>
  <c r="H374" i="7"/>
  <c r="R373" i="7"/>
  <c r="H373" i="7"/>
  <c r="R372" i="7"/>
  <c r="H372" i="7"/>
  <c r="R371" i="7"/>
  <c r="H371" i="7"/>
  <c r="R370" i="7"/>
  <c r="H370" i="7"/>
  <c r="R369" i="7"/>
  <c r="H369" i="7"/>
  <c r="R368" i="7"/>
  <c r="H368" i="7"/>
  <c r="R367" i="7"/>
  <c r="H367" i="7"/>
  <c r="R366" i="7"/>
  <c r="H366" i="7"/>
  <c r="R365" i="7"/>
  <c r="H365" i="7"/>
  <c r="R364" i="7"/>
  <c r="H364" i="7"/>
  <c r="R363" i="7"/>
  <c r="H363" i="7"/>
  <c r="R362" i="7"/>
  <c r="H362" i="7"/>
  <c r="R361" i="7"/>
  <c r="H361" i="7"/>
  <c r="R360" i="7"/>
  <c r="H360" i="7"/>
  <c r="R359" i="7"/>
  <c r="H359" i="7"/>
  <c r="R358" i="7"/>
  <c r="H358" i="7"/>
  <c r="R357" i="7"/>
  <c r="H357" i="7"/>
  <c r="R356" i="7"/>
  <c r="H356" i="7"/>
  <c r="R355" i="7"/>
  <c r="H355" i="7"/>
  <c r="R354" i="7"/>
  <c r="H354" i="7"/>
  <c r="R353" i="7"/>
  <c r="H353" i="7"/>
  <c r="R352" i="7"/>
  <c r="H352" i="7"/>
  <c r="R351" i="7"/>
  <c r="H351" i="7"/>
  <c r="R350" i="7"/>
  <c r="H350" i="7"/>
  <c r="R349" i="7"/>
  <c r="H349" i="7"/>
  <c r="R348" i="7"/>
  <c r="H348" i="7"/>
  <c r="R347" i="7"/>
  <c r="H347" i="7"/>
  <c r="R346" i="7"/>
  <c r="H346" i="7"/>
  <c r="R345" i="7"/>
  <c r="H345" i="7"/>
  <c r="R344" i="7"/>
  <c r="H344" i="7"/>
  <c r="R343" i="7"/>
  <c r="H343" i="7"/>
  <c r="R342" i="7"/>
  <c r="H342" i="7"/>
  <c r="R341" i="7"/>
  <c r="H341" i="7"/>
  <c r="R340" i="7"/>
  <c r="H340" i="7"/>
  <c r="R339" i="7"/>
  <c r="H339" i="7"/>
  <c r="R338" i="7"/>
  <c r="H338" i="7"/>
  <c r="R337" i="7"/>
  <c r="H337" i="7"/>
  <c r="R336" i="7"/>
  <c r="H336" i="7"/>
  <c r="R335" i="7"/>
  <c r="H335" i="7"/>
  <c r="R334" i="7"/>
  <c r="H334" i="7"/>
  <c r="R333" i="7"/>
  <c r="H333" i="7"/>
  <c r="R332" i="7"/>
  <c r="H332" i="7"/>
  <c r="R331" i="7"/>
  <c r="H331" i="7"/>
  <c r="R330" i="7"/>
  <c r="H330" i="7"/>
  <c r="R329" i="7"/>
  <c r="H329" i="7"/>
  <c r="R328" i="7"/>
  <c r="H328" i="7"/>
  <c r="R327" i="7"/>
  <c r="H327" i="7"/>
  <c r="R326" i="7"/>
  <c r="H326" i="7"/>
  <c r="R325" i="7"/>
  <c r="H325" i="7"/>
  <c r="R324" i="7"/>
  <c r="H324" i="7"/>
  <c r="R323" i="7"/>
  <c r="H323" i="7"/>
  <c r="R322" i="7"/>
  <c r="H322" i="7"/>
  <c r="R321" i="7"/>
  <c r="H321" i="7"/>
  <c r="R320" i="7"/>
  <c r="H320" i="7"/>
  <c r="R319" i="7"/>
  <c r="H319" i="7"/>
  <c r="R318" i="7"/>
  <c r="H318" i="7"/>
  <c r="R317" i="7"/>
  <c r="H317" i="7"/>
  <c r="R316" i="7"/>
  <c r="H316" i="7"/>
  <c r="R315" i="7"/>
  <c r="H315" i="7"/>
  <c r="R314" i="7"/>
  <c r="H314" i="7"/>
  <c r="R313" i="7"/>
  <c r="H313" i="7"/>
  <c r="R312" i="7"/>
  <c r="H312" i="7"/>
  <c r="R311" i="7"/>
  <c r="H311" i="7"/>
  <c r="R310" i="7"/>
  <c r="H310" i="7"/>
  <c r="R309" i="7"/>
  <c r="H309" i="7"/>
  <c r="R308" i="7"/>
  <c r="H308" i="7"/>
  <c r="R307" i="7"/>
  <c r="H307" i="7"/>
  <c r="R306" i="7"/>
  <c r="H306" i="7"/>
  <c r="R305" i="7"/>
  <c r="H305" i="7"/>
  <c r="R304" i="7"/>
  <c r="H304" i="7"/>
  <c r="R303" i="7"/>
  <c r="H303" i="7"/>
  <c r="R302" i="7"/>
  <c r="H302" i="7"/>
  <c r="R301" i="7"/>
  <c r="H301" i="7"/>
  <c r="R300" i="7"/>
  <c r="H300" i="7"/>
  <c r="R299" i="7"/>
  <c r="H299" i="7"/>
  <c r="R298" i="7"/>
  <c r="H298" i="7"/>
  <c r="R297" i="7"/>
  <c r="H297" i="7"/>
  <c r="R296" i="7"/>
  <c r="H296" i="7"/>
  <c r="R295" i="7"/>
  <c r="H295" i="7"/>
  <c r="R294" i="7"/>
  <c r="H294" i="7"/>
  <c r="R293" i="7"/>
  <c r="H293" i="7"/>
  <c r="R292" i="7"/>
  <c r="H292" i="7"/>
  <c r="R291" i="7"/>
  <c r="H291" i="7"/>
  <c r="R290" i="7"/>
  <c r="H290" i="7"/>
  <c r="R289" i="7"/>
  <c r="H289" i="7"/>
  <c r="R288" i="7"/>
  <c r="H288" i="7"/>
  <c r="R287" i="7"/>
  <c r="H287" i="7"/>
  <c r="R286" i="7"/>
  <c r="H286" i="7"/>
  <c r="R285" i="7"/>
  <c r="H285" i="7"/>
  <c r="R284" i="7"/>
  <c r="H284" i="7"/>
  <c r="R283" i="7"/>
  <c r="H283" i="7"/>
  <c r="R282" i="7"/>
  <c r="H282" i="7"/>
  <c r="R281" i="7"/>
  <c r="H281" i="7"/>
  <c r="R280" i="7"/>
  <c r="H280" i="7"/>
  <c r="R279" i="7"/>
  <c r="H279" i="7"/>
  <c r="R278" i="7"/>
  <c r="H278" i="7"/>
  <c r="R277" i="7"/>
  <c r="H277" i="7"/>
  <c r="R276" i="7"/>
  <c r="H276" i="7"/>
  <c r="R275" i="7"/>
  <c r="H275" i="7"/>
  <c r="R274" i="7"/>
  <c r="H274" i="7"/>
  <c r="R273" i="7"/>
  <c r="H273" i="7"/>
  <c r="R272" i="7"/>
  <c r="H272" i="7"/>
  <c r="R271" i="7"/>
  <c r="H271" i="7"/>
  <c r="R270" i="7"/>
  <c r="H270" i="7"/>
  <c r="R269" i="7"/>
  <c r="H269" i="7"/>
  <c r="R268" i="7"/>
  <c r="H268" i="7"/>
  <c r="R267" i="7"/>
  <c r="H267" i="7"/>
  <c r="R266" i="7"/>
  <c r="H266" i="7"/>
  <c r="R265" i="7"/>
  <c r="H265" i="7"/>
  <c r="R264" i="7"/>
  <c r="H264" i="7"/>
  <c r="R263" i="7"/>
  <c r="H263" i="7"/>
  <c r="R262" i="7"/>
  <c r="H262" i="7"/>
  <c r="R261" i="7"/>
  <c r="H261" i="7"/>
  <c r="R260" i="7"/>
  <c r="H260" i="7"/>
  <c r="R259" i="7"/>
  <c r="H259" i="7"/>
  <c r="R258" i="7"/>
  <c r="H258" i="7"/>
  <c r="R257" i="7"/>
  <c r="H257" i="7"/>
  <c r="R256" i="7"/>
  <c r="H256" i="7"/>
  <c r="R255" i="7"/>
  <c r="H255" i="7"/>
  <c r="R254" i="7"/>
  <c r="H254" i="7"/>
  <c r="R253" i="7"/>
  <c r="H253" i="7"/>
  <c r="R252" i="7"/>
  <c r="H252" i="7"/>
  <c r="R251" i="7"/>
  <c r="H251" i="7"/>
  <c r="R250" i="7"/>
  <c r="H250" i="7"/>
  <c r="R249" i="7"/>
  <c r="H249" i="7"/>
  <c r="R248" i="7"/>
  <c r="H248" i="7"/>
  <c r="R247" i="7"/>
  <c r="H247" i="7"/>
  <c r="R246" i="7"/>
  <c r="H246" i="7"/>
  <c r="R245" i="7"/>
  <c r="H245" i="7"/>
  <c r="R244" i="7"/>
  <c r="H244" i="7"/>
  <c r="R243" i="7"/>
  <c r="H243" i="7"/>
  <c r="R242" i="7"/>
  <c r="H242" i="7"/>
  <c r="R241" i="7"/>
  <c r="H241" i="7"/>
  <c r="R240" i="7"/>
  <c r="H240" i="7"/>
  <c r="R239" i="7"/>
  <c r="H239" i="7"/>
  <c r="R238" i="7"/>
  <c r="H238" i="7"/>
  <c r="R237" i="7"/>
  <c r="H237" i="7"/>
  <c r="R236" i="7"/>
  <c r="H236" i="7"/>
  <c r="R235" i="7"/>
  <c r="H235" i="7"/>
  <c r="R234" i="7"/>
  <c r="H234" i="7"/>
  <c r="R233" i="7"/>
  <c r="H233" i="7"/>
  <c r="R232" i="7"/>
  <c r="H232" i="7"/>
  <c r="R231" i="7"/>
  <c r="H231" i="7"/>
  <c r="R230" i="7"/>
  <c r="H230" i="7"/>
  <c r="R229" i="7"/>
  <c r="H229" i="7"/>
  <c r="R228" i="7"/>
  <c r="H228" i="7"/>
  <c r="R227" i="7"/>
  <c r="H227" i="7"/>
  <c r="R226" i="7"/>
  <c r="H226" i="7"/>
  <c r="R225" i="7"/>
  <c r="H225" i="7"/>
  <c r="R224" i="7"/>
  <c r="H224" i="7"/>
  <c r="R223" i="7"/>
  <c r="H223" i="7"/>
  <c r="R222" i="7"/>
  <c r="H222" i="7"/>
  <c r="R221" i="7"/>
  <c r="H221" i="7"/>
  <c r="R220" i="7"/>
  <c r="H220" i="7"/>
  <c r="R219" i="7"/>
  <c r="H219" i="7"/>
  <c r="R218" i="7"/>
  <c r="H218" i="7"/>
  <c r="R217" i="7"/>
  <c r="H217" i="7"/>
  <c r="R216" i="7"/>
  <c r="H216" i="7"/>
  <c r="R215" i="7"/>
  <c r="H215" i="7"/>
  <c r="R214" i="7"/>
  <c r="H214" i="7"/>
  <c r="R213" i="7"/>
  <c r="H213" i="7"/>
  <c r="R212" i="7"/>
  <c r="H212" i="7"/>
  <c r="R211" i="7"/>
  <c r="H211" i="7"/>
  <c r="R210" i="7"/>
  <c r="H210" i="7"/>
  <c r="R209" i="7"/>
  <c r="H209" i="7"/>
  <c r="R208" i="7"/>
  <c r="H208" i="7"/>
  <c r="R207" i="7"/>
  <c r="H207" i="7"/>
  <c r="R206" i="7"/>
  <c r="H206" i="7"/>
  <c r="R205" i="7"/>
  <c r="H205" i="7"/>
  <c r="R204" i="7"/>
  <c r="H204" i="7"/>
  <c r="R203" i="7"/>
  <c r="H203" i="7"/>
  <c r="R202" i="7"/>
  <c r="H202" i="7"/>
  <c r="R201" i="7"/>
  <c r="H201" i="7"/>
  <c r="R200" i="7"/>
  <c r="H200" i="7"/>
  <c r="R199" i="7"/>
  <c r="H199" i="7"/>
  <c r="R198" i="7"/>
  <c r="H198" i="7"/>
  <c r="R197" i="7"/>
  <c r="H197" i="7"/>
  <c r="R196" i="7"/>
  <c r="H196" i="7"/>
  <c r="R195" i="7"/>
  <c r="H195" i="7"/>
  <c r="R194" i="7"/>
  <c r="H194" i="7"/>
  <c r="R193" i="7"/>
  <c r="H193" i="7"/>
  <c r="R192" i="7"/>
  <c r="H192" i="7"/>
  <c r="R191" i="7"/>
  <c r="H191" i="7"/>
  <c r="R190" i="7"/>
  <c r="H190" i="7"/>
  <c r="R189" i="7"/>
  <c r="H189" i="7"/>
  <c r="R188" i="7"/>
  <c r="H188" i="7"/>
  <c r="R187" i="7"/>
  <c r="H187" i="7"/>
  <c r="R186" i="7"/>
  <c r="H186" i="7"/>
  <c r="R185" i="7"/>
  <c r="H185" i="7"/>
  <c r="R184" i="7"/>
  <c r="H184" i="7"/>
  <c r="R183" i="7"/>
  <c r="H183" i="7"/>
  <c r="R182" i="7"/>
  <c r="H182" i="7"/>
  <c r="R181" i="7"/>
  <c r="H181" i="7"/>
  <c r="R180" i="7"/>
  <c r="H180" i="7"/>
  <c r="R179" i="7"/>
  <c r="H179" i="7"/>
  <c r="R178" i="7"/>
  <c r="H178" i="7"/>
  <c r="R177" i="7"/>
  <c r="H177" i="7"/>
  <c r="R176" i="7"/>
  <c r="H176" i="7"/>
  <c r="R175" i="7"/>
  <c r="H175" i="7"/>
  <c r="R174" i="7"/>
  <c r="H174" i="7"/>
  <c r="R173" i="7"/>
  <c r="H173" i="7"/>
  <c r="R172" i="7"/>
  <c r="H172" i="7"/>
  <c r="R171" i="7"/>
  <c r="H171" i="7"/>
  <c r="R170" i="7"/>
  <c r="H170" i="7"/>
  <c r="R169" i="7"/>
  <c r="H169" i="7"/>
  <c r="R168" i="7"/>
  <c r="H168" i="7"/>
  <c r="R167" i="7"/>
  <c r="H167" i="7"/>
  <c r="R166" i="7"/>
  <c r="H166" i="7"/>
  <c r="R165" i="7"/>
  <c r="H165" i="7"/>
  <c r="R164" i="7"/>
  <c r="H164" i="7"/>
  <c r="R163" i="7"/>
  <c r="H163" i="7"/>
  <c r="R162" i="7"/>
  <c r="H162" i="7"/>
  <c r="R161" i="7"/>
  <c r="H161" i="7"/>
  <c r="R160" i="7"/>
  <c r="H160" i="7"/>
  <c r="R159" i="7"/>
  <c r="H159" i="7"/>
  <c r="R158" i="7"/>
  <c r="H158" i="7"/>
  <c r="R157" i="7"/>
  <c r="H157" i="7"/>
  <c r="R156" i="7"/>
  <c r="H156" i="7"/>
  <c r="R155" i="7"/>
  <c r="H155" i="7"/>
  <c r="R154" i="7"/>
  <c r="H154" i="7"/>
  <c r="R153" i="7"/>
  <c r="H153" i="7"/>
  <c r="R152" i="7"/>
  <c r="H152" i="7"/>
  <c r="R151" i="7"/>
  <c r="H151" i="7"/>
  <c r="R150" i="7"/>
  <c r="H150" i="7"/>
  <c r="R149" i="7"/>
  <c r="H149" i="7"/>
  <c r="R148" i="7"/>
  <c r="H148" i="7"/>
  <c r="R147" i="7"/>
  <c r="H147" i="7"/>
  <c r="R146" i="7"/>
  <c r="H146" i="7"/>
  <c r="R145" i="7"/>
  <c r="H145" i="7"/>
  <c r="R144" i="7"/>
  <c r="H144" i="7"/>
  <c r="R143" i="7"/>
  <c r="H143" i="7"/>
  <c r="R142" i="7"/>
  <c r="H142" i="7"/>
  <c r="R141" i="7"/>
  <c r="H141" i="7"/>
  <c r="R140" i="7"/>
  <c r="H140" i="7"/>
  <c r="R139" i="7"/>
  <c r="H139" i="7"/>
  <c r="R138" i="7"/>
  <c r="H138" i="7"/>
  <c r="R137" i="7"/>
  <c r="H137" i="7"/>
  <c r="R136" i="7"/>
  <c r="H136" i="7"/>
  <c r="R135" i="7"/>
  <c r="H135" i="7"/>
  <c r="R134" i="7"/>
  <c r="H134" i="7"/>
  <c r="R133" i="7"/>
  <c r="H133" i="7"/>
  <c r="R132" i="7"/>
  <c r="H132" i="7"/>
  <c r="R131" i="7"/>
  <c r="H131" i="7"/>
  <c r="R130" i="7"/>
  <c r="H130" i="7"/>
  <c r="R129" i="7"/>
  <c r="H129" i="7"/>
  <c r="R128" i="7"/>
  <c r="H128" i="7"/>
  <c r="R127" i="7"/>
  <c r="H127" i="7"/>
  <c r="R126" i="7"/>
  <c r="H126" i="7"/>
  <c r="R125" i="7"/>
  <c r="H125" i="7"/>
  <c r="R124" i="7"/>
  <c r="H124" i="7"/>
  <c r="R123" i="7"/>
  <c r="H123" i="7"/>
  <c r="R122" i="7"/>
  <c r="H122" i="7"/>
  <c r="R121" i="7"/>
  <c r="H121" i="7"/>
  <c r="R120" i="7"/>
  <c r="H120" i="7"/>
  <c r="R119" i="7"/>
  <c r="H119" i="7"/>
  <c r="R118" i="7"/>
  <c r="H118" i="7"/>
  <c r="R117" i="7"/>
  <c r="H117" i="7"/>
  <c r="R116" i="7"/>
  <c r="H116" i="7"/>
  <c r="R115" i="7"/>
  <c r="H115" i="7"/>
  <c r="R114" i="7"/>
  <c r="H114" i="7"/>
  <c r="R113" i="7"/>
  <c r="H113" i="7"/>
  <c r="R112" i="7"/>
  <c r="H112" i="7"/>
  <c r="R111" i="7"/>
  <c r="H111" i="7"/>
  <c r="R110" i="7"/>
  <c r="H110" i="7"/>
  <c r="R109" i="7"/>
  <c r="H109" i="7"/>
  <c r="R108" i="7"/>
  <c r="H108" i="7"/>
  <c r="R107" i="7"/>
  <c r="H107" i="7"/>
  <c r="R106" i="7"/>
  <c r="H106" i="7"/>
  <c r="R105" i="7"/>
  <c r="H105" i="7"/>
  <c r="R104" i="7"/>
  <c r="H104" i="7"/>
  <c r="R103" i="7"/>
  <c r="H103" i="7"/>
  <c r="R102" i="7"/>
  <c r="H102" i="7"/>
  <c r="R101" i="7"/>
  <c r="H101" i="7"/>
  <c r="R100" i="7"/>
  <c r="H100" i="7"/>
  <c r="R99" i="7"/>
  <c r="H99" i="7"/>
  <c r="R98" i="7"/>
  <c r="H98" i="7"/>
  <c r="R97" i="7"/>
  <c r="H97" i="7"/>
  <c r="R96" i="7"/>
  <c r="H96" i="7"/>
  <c r="R95" i="7"/>
  <c r="H95" i="7"/>
  <c r="R94" i="7"/>
  <c r="H94" i="7"/>
  <c r="R93" i="7"/>
  <c r="H93" i="7"/>
  <c r="R92" i="7"/>
  <c r="H92" i="7"/>
  <c r="R91" i="7"/>
  <c r="H91" i="7"/>
  <c r="R90" i="7"/>
  <c r="H90" i="7"/>
  <c r="R89" i="7"/>
  <c r="H89" i="7"/>
  <c r="R88" i="7"/>
  <c r="H88" i="7"/>
  <c r="R87" i="7"/>
  <c r="H87" i="7"/>
  <c r="R86" i="7"/>
  <c r="H86" i="7"/>
  <c r="R85" i="7"/>
  <c r="H85" i="7"/>
  <c r="R84" i="7"/>
  <c r="H84" i="7"/>
  <c r="R83" i="7"/>
  <c r="H83" i="7"/>
  <c r="R82" i="7"/>
  <c r="H82" i="7"/>
  <c r="R81" i="7"/>
  <c r="H81" i="7"/>
  <c r="R80" i="7"/>
  <c r="H80" i="7"/>
  <c r="R79" i="7"/>
  <c r="H79" i="7"/>
  <c r="R78" i="7"/>
  <c r="H78" i="7"/>
  <c r="R77" i="7"/>
  <c r="H77" i="7"/>
  <c r="R76" i="7"/>
  <c r="H76" i="7"/>
  <c r="R75" i="7"/>
  <c r="H75" i="7"/>
  <c r="R74" i="7"/>
  <c r="H74" i="7"/>
  <c r="R73" i="7"/>
  <c r="H73" i="7"/>
  <c r="R72" i="7"/>
  <c r="H72" i="7"/>
  <c r="R71" i="7"/>
  <c r="H71" i="7"/>
  <c r="R70" i="7"/>
  <c r="H70" i="7"/>
  <c r="R69" i="7"/>
  <c r="H69" i="7"/>
  <c r="R68" i="7"/>
  <c r="H68" i="7"/>
  <c r="R67" i="7"/>
  <c r="H67" i="7"/>
  <c r="R66" i="7"/>
  <c r="H66" i="7"/>
  <c r="R65" i="7"/>
  <c r="H65" i="7"/>
  <c r="R64" i="7"/>
  <c r="H64" i="7"/>
  <c r="R63" i="7"/>
  <c r="H63" i="7"/>
  <c r="R62" i="7"/>
  <c r="H62" i="7"/>
  <c r="R61" i="7"/>
  <c r="H61" i="7"/>
  <c r="R60" i="7"/>
  <c r="H60" i="7"/>
  <c r="R59" i="7"/>
  <c r="H59" i="7"/>
  <c r="R58" i="7"/>
  <c r="H58" i="7"/>
  <c r="R57" i="7"/>
  <c r="H57" i="7"/>
  <c r="R56" i="7"/>
  <c r="H56" i="7"/>
  <c r="R55" i="7"/>
  <c r="H55" i="7"/>
  <c r="R54" i="7"/>
  <c r="H54" i="7"/>
  <c r="R53" i="7"/>
  <c r="H53" i="7"/>
  <c r="R52" i="7"/>
  <c r="H52" i="7"/>
  <c r="R51" i="7"/>
  <c r="H51" i="7"/>
  <c r="R50" i="7"/>
  <c r="H50" i="7"/>
  <c r="R49" i="7"/>
  <c r="H49" i="7"/>
  <c r="R48" i="7"/>
  <c r="H48" i="7"/>
  <c r="R47" i="7"/>
  <c r="H47" i="7"/>
  <c r="R46" i="7"/>
  <c r="H46" i="7"/>
  <c r="R45" i="7"/>
  <c r="H45" i="7"/>
  <c r="R44" i="7"/>
  <c r="H44" i="7"/>
  <c r="R43" i="7"/>
  <c r="H43" i="7"/>
  <c r="R42" i="7"/>
  <c r="H42" i="7"/>
  <c r="R41" i="7"/>
  <c r="H41" i="7"/>
  <c r="R40" i="7"/>
  <c r="H40" i="7"/>
  <c r="R39" i="7"/>
  <c r="H39" i="7"/>
  <c r="R38" i="7"/>
  <c r="H38" i="7"/>
  <c r="R37" i="7"/>
  <c r="H37" i="7"/>
  <c r="R36" i="7"/>
  <c r="H36" i="7"/>
  <c r="R35" i="7"/>
  <c r="H35" i="7"/>
  <c r="R34" i="7"/>
  <c r="H34" i="7"/>
  <c r="R33" i="7"/>
  <c r="H33" i="7"/>
  <c r="R32" i="7"/>
  <c r="H32" i="7"/>
  <c r="R31" i="7"/>
  <c r="H31" i="7"/>
  <c r="R30" i="7"/>
  <c r="H30" i="7"/>
  <c r="R29" i="7"/>
  <c r="H29" i="7"/>
  <c r="R28" i="7"/>
  <c r="H28" i="7"/>
  <c r="R27" i="7"/>
  <c r="H27" i="7"/>
  <c r="R26" i="7"/>
  <c r="H26" i="7"/>
  <c r="R25" i="7"/>
  <c r="H25" i="7"/>
  <c r="R24" i="7"/>
  <c r="H24" i="7"/>
  <c r="R23" i="7"/>
  <c r="H23" i="7"/>
  <c r="R22" i="7"/>
  <c r="H22" i="7"/>
  <c r="R21" i="7"/>
  <c r="H21" i="7"/>
  <c r="R20" i="7"/>
  <c r="H20" i="7"/>
  <c r="R19" i="7"/>
  <c r="H19" i="7"/>
  <c r="R18" i="7"/>
  <c r="H18" i="7"/>
  <c r="R17" i="7"/>
  <c r="H17" i="7"/>
  <c r="R16" i="7"/>
  <c r="H16" i="7"/>
  <c r="R15" i="7"/>
  <c r="H15" i="7"/>
  <c r="R14" i="7"/>
  <c r="H14" i="7"/>
  <c r="R13" i="7"/>
  <c r="H13" i="7"/>
  <c r="R12" i="7"/>
  <c r="H12" i="7"/>
  <c r="R11" i="7"/>
  <c r="H11" i="7"/>
  <c r="R10" i="7"/>
  <c r="H10" i="7"/>
  <c r="R9" i="7"/>
  <c r="H9" i="7"/>
  <c r="R8" i="7"/>
  <c r="H8" i="7"/>
  <c r="R7" i="7"/>
  <c r="H7" i="7"/>
  <c r="R6" i="7"/>
  <c r="H6" i="7"/>
  <c r="R5" i="7"/>
  <c r="H5" i="7"/>
  <c r="R4" i="7"/>
  <c r="H4" i="7"/>
  <c r="R3" i="7"/>
  <c r="H3" i="7"/>
  <c r="R2" i="7"/>
  <c r="H2" i="7"/>
  <c r="P3" i="6"/>
  <c r="P2"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497" i="6"/>
  <c r="P498" i="6"/>
  <c r="P499" i="6"/>
  <c r="P500" i="6"/>
  <c r="P501" i="6"/>
  <c r="P502" i="6"/>
  <c r="P503" i="6"/>
  <c r="P504" i="6"/>
  <c r="P505" i="6"/>
  <c r="P506" i="6"/>
  <c r="P507" i="6"/>
  <c r="P508" i="6"/>
  <c r="P509" i="6"/>
  <c r="P510" i="6"/>
  <c r="P511" i="6"/>
  <c r="P512" i="6"/>
  <c r="P513" i="6"/>
  <c r="P514" i="6"/>
  <c r="P515" i="6"/>
  <c r="P516" i="6"/>
  <c r="P517" i="6"/>
  <c r="P518" i="6"/>
  <c r="P519" i="6"/>
  <c r="P520" i="6"/>
  <c r="P521" i="6"/>
  <c r="P522" i="6"/>
  <c r="P523" i="6"/>
  <c r="P524" i="6"/>
  <c r="P525" i="6"/>
  <c r="P526" i="6"/>
  <c r="P527" i="6"/>
  <c r="P528" i="6"/>
  <c r="P529" i="6"/>
  <c r="P530" i="6"/>
  <c r="P531" i="6"/>
  <c r="P532" i="6"/>
  <c r="P533" i="6"/>
  <c r="P534" i="6"/>
  <c r="P535" i="6"/>
  <c r="P536" i="6"/>
  <c r="P537" i="6"/>
  <c r="P538" i="6"/>
  <c r="P539" i="6"/>
  <c r="P540" i="6"/>
  <c r="P541" i="6"/>
  <c r="P542" i="6"/>
  <c r="P543" i="6"/>
  <c r="P544" i="6"/>
  <c r="P545" i="6"/>
  <c r="P546" i="6"/>
  <c r="P547" i="6"/>
  <c r="P548" i="6"/>
  <c r="P549" i="6"/>
  <c r="P550" i="6"/>
  <c r="P551" i="6"/>
  <c r="P552" i="6"/>
  <c r="P553" i="6"/>
  <c r="P554" i="6"/>
  <c r="P555" i="6"/>
  <c r="P556" i="6"/>
  <c r="P557" i="6"/>
  <c r="P558" i="6"/>
  <c r="P559" i="6"/>
  <c r="P560" i="6"/>
  <c r="P561" i="6"/>
  <c r="P562" i="6"/>
  <c r="P563" i="6"/>
  <c r="P564" i="6"/>
  <c r="P565" i="6"/>
  <c r="P566" i="6"/>
  <c r="P567" i="6"/>
  <c r="P568" i="6"/>
  <c r="P569" i="6"/>
  <c r="P570" i="6"/>
  <c r="P571" i="6"/>
  <c r="P572" i="6"/>
  <c r="P573" i="6"/>
  <c r="P574" i="6"/>
  <c r="P575" i="6"/>
  <c r="P576" i="6"/>
  <c r="P577" i="6"/>
  <c r="P578" i="6"/>
  <c r="P579" i="6"/>
  <c r="P580" i="6"/>
  <c r="P581" i="6"/>
  <c r="P582" i="6"/>
  <c r="P583" i="6"/>
  <c r="P584" i="6"/>
  <c r="P585" i="6"/>
  <c r="P586" i="6"/>
  <c r="P587" i="6"/>
  <c r="P588" i="6"/>
  <c r="P589" i="6"/>
  <c r="P590" i="6"/>
  <c r="P591" i="6"/>
  <c r="P592" i="6"/>
  <c r="P593" i="6"/>
  <c r="P594" i="6"/>
  <c r="P595" i="6"/>
  <c r="P596" i="6"/>
  <c r="P597" i="6"/>
  <c r="P598" i="6"/>
  <c r="P599" i="6"/>
  <c r="P600" i="6"/>
  <c r="P601" i="6"/>
  <c r="P602" i="6"/>
  <c r="P603" i="6"/>
  <c r="P604" i="6"/>
  <c r="P605" i="6"/>
  <c r="P606" i="6"/>
  <c r="P607" i="6"/>
  <c r="P608" i="6"/>
  <c r="P609" i="6"/>
  <c r="P610" i="6"/>
  <c r="P611" i="6"/>
  <c r="P612" i="6"/>
  <c r="P613" i="6"/>
  <c r="P614" i="6"/>
  <c r="P615" i="6"/>
  <c r="P616" i="6"/>
  <c r="P617" i="6"/>
  <c r="P618" i="6"/>
  <c r="P619" i="6"/>
  <c r="P620" i="6"/>
  <c r="P621" i="6"/>
  <c r="P622" i="6"/>
  <c r="P623" i="6"/>
  <c r="P624" i="6"/>
  <c r="P625" i="6"/>
  <c r="P626" i="6"/>
  <c r="P627" i="6"/>
  <c r="P628" i="6"/>
  <c r="P629" i="6"/>
  <c r="P630" i="6"/>
  <c r="P631" i="6"/>
  <c r="P632" i="6"/>
  <c r="P633" i="6"/>
  <c r="P634" i="6"/>
  <c r="P635" i="6"/>
  <c r="P636" i="6"/>
  <c r="P637" i="6"/>
  <c r="P638" i="6"/>
  <c r="P639" i="6"/>
  <c r="P640" i="6"/>
  <c r="P641" i="6"/>
  <c r="P642" i="6"/>
  <c r="P643" i="6"/>
  <c r="P644" i="6"/>
  <c r="P645" i="6"/>
  <c r="P646" i="6"/>
  <c r="P647" i="6"/>
  <c r="P648" i="6"/>
  <c r="P649" i="6"/>
  <c r="P650" i="6"/>
  <c r="P651" i="6"/>
  <c r="P652" i="6"/>
  <c r="P653" i="6"/>
  <c r="P654" i="6"/>
  <c r="P655" i="6"/>
  <c r="P656" i="6"/>
  <c r="P657" i="6"/>
  <c r="P658" i="6"/>
  <c r="P659" i="6"/>
  <c r="P660" i="6"/>
  <c r="P661" i="6"/>
  <c r="P662" i="6"/>
  <c r="P663" i="6"/>
  <c r="P664" i="6"/>
  <c r="P665" i="6"/>
  <c r="P666" i="6"/>
  <c r="P667" i="6"/>
  <c r="P668" i="6"/>
  <c r="P669" i="6"/>
  <c r="P670" i="6"/>
  <c r="P671" i="6"/>
  <c r="P672" i="6"/>
  <c r="P673" i="6"/>
  <c r="P674" i="6"/>
  <c r="P675" i="6"/>
  <c r="P676" i="6"/>
  <c r="P677" i="6"/>
  <c r="P678" i="6"/>
  <c r="P679" i="6"/>
  <c r="P680" i="6"/>
  <c r="P681" i="6"/>
  <c r="P682" i="6"/>
  <c r="P683" i="6"/>
  <c r="P684" i="6"/>
  <c r="P685" i="6"/>
  <c r="P686" i="6"/>
  <c r="P687" i="6"/>
  <c r="P688" i="6"/>
  <c r="P689" i="6"/>
  <c r="P690" i="6"/>
  <c r="P691" i="6"/>
  <c r="P692" i="6"/>
  <c r="P693" i="6"/>
  <c r="P694" i="6"/>
  <c r="P695" i="6"/>
  <c r="P696" i="6"/>
  <c r="P697" i="6"/>
  <c r="P698" i="6"/>
  <c r="P699" i="6"/>
  <c r="P700" i="6"/>
  <c r="P701" i="6"/>
  <c r="P702" i="6"/>
  <c r="P703" i="6"/>
  <c r="P704" i="6"/>
  <c r="P705" i="6"/>
  <c r="P706" i="6"/>
  <c r="P707" i="6"/>
  <c r="P708" i="6"/>
  <c r="P709" i="6"/>
  <c r="P710" i="6"/>
  <c r="P711" i="6"/>
  <c r="P712" i="6"/>
  <c r="P713" i="6"/>
  <c r="P714" i="6"/>
  <c r="P715" i="6"/>
  <c r="P716" i="6"/>
  <c r="P717" i="6"/>
  <c r="P718" i="6"/>
  <c r="P719" i="6"/>
  <c r="P720" i="6"/>
  <c r="P721" i="6"/>
  <c r="P722" i="6"/>
  <c r="P723" i="6"/>
  <c r="P724" i="6"/>
  <c r="P725" i="6"/>
  <c r="P726" i="6"/>
  <c r="P727" i="6"/>
  <c r="P728" i="6"/>
  <c r="P729" i="6"/>
  <c r="P730" i="6"/>
  <c r="P731" i="6"/>
  <c r="P732" i="6"/>
  <c r="P733" i="6"/>
  <c r="P734" i="6"/>
  <c r="P735" i="6"/>
  <c r="P736" i="6"/>
  <c r="P737" i="6"/>
  <c r="P738" i="6"/>
  <c r="P739" i="6"/>
  <c r="P740" i="6"/>
  <c r="P741" i="6"/>
  <c r="P742" i="6"/>
  <c r="P743" i="6"/>
  <c r="P744" i="6"/>
  <c r="P745" i="6"/>
  <c r="P746" i="6"/>
  <c r="P747" i="6"/>
  <c r="P748" i="6"/>
  <c r="P749" i="6"/>
  <c r="P750" i="6"/>
  <c r="P751" i="6"/>
  <c r="P752" i="6"/>
  <c r="P753" i="6"/>
  <c r="P754" i="6"/>
  <c r="P755" i="6"/>
  <c r="P756" i="6"/>
  <c r="P757" i="6"/>
  <c r="P758" i="6"/>
  <c r="P759" i="6"/>
  <c r="P760" i="6"/>
  <c r="P761" i="6"/>
  <c r="P762" i="6"/>
  <c r="P763" i="6"/>
  <c r="P764" i="6"/>
  <c r="P765" i="6"/>
  <c r="P766" i="6"/>
  <c r="P767" i="6"/>
  <c r="P768" i="6"/>
  <c r="P769" i="6"/>
  <c r="P770" i="6"/>
  <c r="P771" i="6"/>
  <c r="P772" i="6"/>
  <c r="P773" i="6"/>
  <c r="P774" i="6"/>
  <c r="P775" i="6"/>
  <c r="P776" i="6"/>
  <c r="P777" i="6"/>
  <c r="P778" i="6"/>
  <c r="P779" i="6"/>
  <c r="P780" i="6"/>
  <c r="P781" i="6"/>
  <c r="P782" i="6"/>
  <c r="P783" i="6"/>
  <c r="P784" i="6"/>
  <c r="P785" i="6"/>
  <c r="P786" i="6"/>
  <c r="P787" i="6"/>
  <c r="P788" i="6"/>
  <c r="P789" i="6"/>
  <c r="P790" i="6"/>
  <c r="P791" i="6"/>
  <c r="P792" i="6"/>
  <c r="P793" i="6"/>
  <c r="P794" i="6"/>
  <c r="P795" i="6"/>
  <c r="P796" i="6"/>
  <c r="P797" i="6"/>
  <c r="P798" i="6"/>
  <c r="P799" i="6"/>
  <c r="P800" i="6"/>
  <c r="P801" i="6"/>
  <c r="P802" i="6"/>
  <c r="P803" i="6"/>
  <c r="P804" i="6"/>
  <c r="P805" i="6"/>
  <c r="P806" i="6"/>
  <c r="P807" i="6"/>
  <c r="P808" i="6"/>
  <c r="P809" i="6"/>
  <c r="P810" i="6"/>
  <c r="P811" i="6"/>
  <c r="P812" i="6"/>
  <c r="P813" i="6"/>
  <c r="P814" i="6"/>
  <c r="P815" i="6"/>
  <c r="P816" i="6"/>
  <c r="P817" i="6"/>
  <c r="P818" i="6"/>
  <c r="P819" i="6"/>
  <c r="P820" i="6"/>
  <c r="P821" i="6"/>
  <c r="P822" i="6"/>
  <c r="P823" i="6"/>
  <c r="P824" i="6"/>
  <c r="P825" i="6"/>
  <c r="P826" i="6"/>
  <c r="P827" i="6"/>
  <c r="P828" i="6"/>
  <c r="P829" i="6"/>
  <c r="P830" i="6"/>
  <c r="P831" i="6"/>
  <c r="P832" i="6"/>
  <c r="P833" i="6"/>
  <c r="P834" i="6"/>
  <c r="P835" i="6"/>
  <c r="P836" i="6"/>
  <c r="P837" i="6"/>
  <c r="P838" i="6"/>
  <c r="P839" i="6"/>
  <c r="P840" i="6"/>
  <c r="P841" i="6"/>
  <c r="P842" i="6"/>
  <c r="P843" i="6"/>
  <c r="P844" i="6"/>
  <c r="P845" i="6"/>
  <c r="P846" i="6"/>
  <c r="P847" i="6"/>
  <c r="P848" i="6"/>
  <c r="P849" i="6"/>
  <c r="P850" i="6"/>
  <c r="P851" i="6"/>
  <c r="P852" i="6"/>
  <c r="P853" i="6"/>
  <c r="P854" i="6"/>
  <c r="P855" i="6"/>
  <c r="P856" i="6"/>
  <c r="P857" i="6"/>
  <c r="P858" i="6"/>
  <c r="P859" i="6"/>
  <c r="P860" i="6"/>
  <c r="P861" i="6"/>
  <c r="P862" i="6"/>
  <c r="P863" i="6"/>
  <c r="P864" i="6"/>
  <c r="P865" i="6"/>
  <c r="P866" i="6"/>
  <c r="P867" i="6"/>
  <c r="P868" i="6"/>
  <c r="P869" i="6"/>
  <c r="P870" i="6"/>
  <c r="P871" i="6"/>
  <c r="P872" i="6"/>
  <c r="P873" i="6"/>
  <c r="P874" i="6"/>
  <c r="P875" i="6"/>
  <c r="P876" i="6"/>
  <c r="P877" i="6"/>
  <c r="P878" i="6"/>
  <c r="P879" i="6"/>
  <c r="P880" i="6"/>
  <c r="P881" i="6"/>
  <c r="P882" i="6"/>
  <c r="P883" i="6"/>
  <c r="P884" i="6"/>
  <c r="P885" i="6"/>
  <c r="P886" i="6"/>
  <c r="P887" i="6"/>
  <c r="P888" i="6"/>
  <c r="P889" i="6"/>
  <c r="P890" i="6"/>
  <c r="P891" i="6"/>
  <c r="P892" i="6"/>
  <c r="P893" i="6"/>
  <c r="P894" i="6"/>
  <c r="P895" i="6"/>
  <c r="P896" i="6"/>
  <c r="P897" i="6"/>
  <c r="P898" i="6"/>
  <c r="P899" i="6"/>
  <c r="P900" i="6"/>
  <c r="P901" i="6"/>
  <c r="P902" i="6"/>
  <c r="P903" i="6"/>
  <c r="P904" i="6"/>
  <c r="P905" i="6"/>
  <c r="P906" i="6"/>
  <c r="P907" i="6"/>
  <c r="P908" i="6"/>
  <c r="P909" i="6"/>
  <c r="P910" i="6"/>
  <c r="P911" i="6"/>
  <c r="P912" i="6"/>
  <c r="P913" i="6"/>
  <c r="P914" i="6"/>
  <c r="P915" i="6"/>
  <c r="P916" i="6"/>
  <c r="P917" i="6"/>
  <c r="P918" i="6"/>
  <c r="P919" i="6"/>
  <c r="P920" i="6"/>
  <c r="P921" i="6"/>
  <c r="P922" i="6"/>
  <c r="P923" i="6"/>
  <c r="P924" i="6"/>
  <c r="P925" i="6"/>
  <c r="P926" i="6"/>
  <c r="P927" i="6"/>
  <c r="P928" i="6"/>
  <c r="P929" i="6"/>
  <c r="P930" i="6"/>
  <c r="P931" i="6"/>
  <c r="P932" i="6"/>
  <c r="P933" i="6"/>
  <c r="P934" i="6"/>
  <c r="P935" i="6"/>
  <c r="P936" i="6"/>
  <c r="P937" i="6"/>
  <c r="P938" i="6"/>
  <c r="P939" i="6"/>
  <c r="P940" i="6"/>
  <c r="P941" i="6"/>
  <c r="P942" i="6"/>
  <c r="P943" i="6"/>
  <c r="P944" i="6"/>
  <c r="P945" i="6"/>
  <c r="P946" i="6"/>
  <c r="P947" i="6"/>
  <c r="P948" i="6"/>
  <c r="P949" i="6"/>
  <c r="P950" i="6"/>
  <c r="P951" i="6"/>
  <c r="P952" i="6"/>
  <c r="P953" i="6"/>
  <c r="P954" i="6"/>
  <c r="P955" i="6"/>
  <c r="P956" i="6"/>
  <c r="P957" i="6"/>
  <c r="P958" i="6"/>
  <c r="P959" i="6"/>
  <c r="P960" i="6"/>
  <c r="P961" i="6"/>
  <c r="P962" i="6"/>
  <c r="P963" i="6"/>
  <c r="P964" i="6"/>
  <c r="P965" i="6"/>
  <c r="P966" i="6"/>
  <c r="P967" i="6"/>
  <c r="P968" i="6"/>
  <c r="P969" i="6"/>
  <c r="P970" i="6"/>
  <c r="P971" i="6"/>
  <c r="P972" i="6"/>
  <c r="P973" i="6"/>
  <c r="P974" i="6"/>
  <c r="P975" i="6"/>
  <c r="P976" i="6"/>
  <c r="P977" i="6"/>
  <c r="P978" i="6"/>
  <c r="P979" i="6"/>
  <c r="P980" i="6"/>
  <c r="P981" i="6"/>
  <c r="P982" i="6"/>
  <c r="P983" i="6"/>
  <c r="P984" i="6"/>
  <c r="P985" i="6"/>
  <c r="P986" i="6"/>
  <c r="P987" i="6"/>
  <c r="P988" i="6"/>
  <c r="P989" i="6"/>
  <c r="P990" i="6"/>
  <c r="P991" i="6"/>
  <c r="P992" i="6"/>
  <c r="P993" i="6"/>
  <c r="P994" i="6"/>
  <c r="P995" i="6"/>
  <c r="P996" i="6"/>
  <c r="P997" i="6"/>
  <c r="P998" i="6"/>
  <c r="P999" i="6"/>
  <c r="P1000" i="6"/>
  <c r="P1001" i="6"/>
  <c r="C71" i="2"/>
  <c r="C67" i="2"/>
  <c r="C60" i="2"/>
  <c r="C50" i="2"/>
  <c r="C45" i="2"/>
  <c r="C39" i="2"/>
  <c r="C34" i="2"/>
  <c r="C30" i="2"/>
  <c r="C25" i="2"/>
  <c r="C19" i="2"/>
  <c r="C10" i="2"/>
  <c r="C47" i="19"/>
  <c r="C48" i="19"/>
  <c r="C54" i="19"/>
  <c r="C55" i="19"/>
  <c r="C51" i="19"/>
  <c r="C56" i="19"/>
  <c r="C57" i="19"/>
  <c r="C58" i="19"/>
  <c r="C49" i="19"/>
  <c r="C50" i="19"/>
  <c r="C52" i="19"/>
  <c r="C53" i="19"/>
  <c r="E53" i="19"/>
  <c r="D56" i="19"/>
  <c r="D52" i="19"/>
  <c r="D50" i="19"/>
  <c r="E50" i="19"/>
  <c r="D49" i="19"/>
  <c r="E49" i="19"/>
  <c r="D58" i="19"/>
  <c r="E57" i="19"/>
  <c r="D57" i="19"/>
  <c r="D53" i="19"/>
  <c r="E56" i="19"/>
  <c r="E51" i="19"/>
  <c r="D51" i="19"/>
  <c r="D55" i="19"/>
  <c r="E55" i="19"/>
  <c r="D54" i="19"/>
  <c r="E54" i="19"/>
  <c r="D48" i="19"/>
  <c r="E48" i="19"/>
  <c r="D47" i="19"/>
  <c r="E47" i="19"/>
  <c r="E52" i="19"/>
  <c r="E58"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74FE73-6627-4243-A598-6ABB52271C87}" keepAlive="1" name="Query - Query1" description="Connection to the 'Query1' query in the workbook." type="5" refreshedVersion="0" background="1" saveData="1">
    <dbPr connection="Provider=Microsoft.Mashup.OleDb.1;Data Source=$Workbook$;Location=Query1;Extended Properties=&quot;&quot;" command="SELECT * FROM [Query1]"/>
  </connection>
  <connection id="2" xr16:uid="{1B8C6F6B-0AB5-4177-98D9-36913DD749B9}"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 id="3" xr16:uid="{03BB8EC9-D46C-4F6D-BF5F-7A0ECF3219D1}" keepAlive="1" name="Query - Query2 (2)" description="Connection to the 'Query2 (2)' query in the workbook." type="5" refreshedVersion="8" background="1" saveData="1">
    <dbPr connection="Provider=Microsoft.Mashup.OleDb.1;Data Source=$Workbook$;Location=&quot;Query2 (2)&quot;;Extended Properties=&quot;&quot;" command="SELECT * FROM [Query2 (2)]"/>
  </connection>
  <connection id="4" xr16:uid="{AE517860-0F35-4919-B656-DB218825E799}" keepAlive="1" name="Query - Query2 (3)" description="Connection to the 'Query2 (3)' query in the workbook." type="5" refreshedVersion="8" background="1" saveData="1">
    <dbPr connection="Provider=Microsoft.Mashup.OleDb.1;Data Source=$Workbook$;Location=&quot;Query2 (3)&quot;;Extended Properties=&quot;&quot;" command="SELECT * FROM [Query2 (3)]"/>
  </connection>
</connections>
</file>

<file path=xl/sharedStrings.xml><?xml version="1.0" encoding="utf-8"?>
<sst xmlns="http://schemas.openxmlformats.org/spreadsheetml/2006/main" count="135" uniqueCount="45">
  <si>
    <t>Unnamed: 0</t>
  </si>
  <si>
    <t>Instant</t>
  </si>
  <si>
    <t>Dateday</t>
  </si>
  <si>
    <t>Season</t>
  </si>
  <si>
    <t>Year</t>
  </si>
  <si>
    <t>Month</t>
  </si>
  <si>
    <t>Hour</t>
  </si>
  <si>
    <t>Holiday</t>
  </si>
  <si>
    <t>Weekday</t>
  </si>
  <si>
    <t>Weathersit</t>
  </si>
  <si>
    <t>Temperature</t>
  </si>
  <si>
    <t>Ambient Temperature</t>
  </si>
  <si>
    <t>Humidity</t>
  </si>
  <si>
    <t>Windspeed</t>
  </si>
  <si>
    <t>Casual</t>
  </si>
  <si>
    <t>Registered</t>
  </si>
  <si>
    <t>Cnt</t>
  </si>
  <si>
    <t>Count</t>
  </si>
  <si>
    <t>Usage</t>
  </si>
  <si>
    <t>Day Type</t>
  </si>
  <si>
    <t>Weather code</t>
  </si>
  <si>
    <t>Clear</t>
  </si>
  <si>
    <t>Mist + Cloudy</t>
  </si>
  <si>
    <t>Light Snow/Rain</t>
  </si>
  <si>
    <t>Heavy Rain/Ice/Snow</t>
  </si>
  <si>
    <t>Description</t>
  </si>
  <si>
    <t>Grand Total</t>
  </si>
  <si>
    <t>Row Labels</t>
  </si>
  <si>
    <t>Sum of Count</t>
  </si>
  <si>
    <t>Column Labels</t>
  </si>
  <si>
    <t>High Usage</t>
  </si>
  <si>
    <t>Total Sum of Count</t>
  </si>
  <si>
    <t>Total Sum of Weathersit</t>
  </si>
  <si>
    <t>Sum of Weathersit</t>
  </si>
  <si>
    <t>Total Sum of Total Users</t>
  </si>
  <si>
    <t>Sum of Total Users</t>
  </si>
  <si>
    <t>Total Sum of % Casual Users</t>
  </si>
  <si>
    <t>Sum of % Casual Users</t>
  </si>
  <si>
    <t>Clear Weather</t>
  </si>
  <si>
    <t>Weekday condition</t>
  </si>
  <si>
    <t>Demand</t>
  </si>
  <si>
    <t>Temperature &amp; Demand</t>
  </si>
  <si>
    <t>Forecast(Sum of Count)</t>
  </si>
  <si>
    <t>Lower Confidence Bound(Sum of Count)</t>
  </si>
  <si>
    <t>Upper Confidence Bound(Sum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</si>
</sst>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x14ac:knownFonts="1">
    <font>
      <sz val="10"/>
      <color rgb="FF000000"/>
      <name val="Arial"/>
      <scheme val="minor"/>
    </font>
    <font>
      <sz val="10"/>
      <color theme="1"/>
      <name val="Arial"/>
      <scheme val="minor"/>
    </font>
    <font>
      <sz val="10"/>
      <color rgb="FF000000"/>
      <name val="Arial"/>
      <family val="2"/>
      <scheme val="minor"/>
    </font>
    <font>
      <sz val="10"/>
      <color theme="1"/>
      <name val="Arial"/>
      <family val="2"/>
      <scheme val="minor"/>
    </font>
    <font>
      <b/>
      <sz val="10"/>
      <color rgb="FF000000"/>
      <name val="Arial"/>
      <scheme val="minor"/>
    </font>
    <font>
      <b/>
      <sz val="10"/>
      <color theme="2"/>
      <name val="Arial"/>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3">
    <xf numFmtId="0" fontId="0" fillId="0" borderId="0" xfId="0"/>
    <xf numFmtId="0" fontId="1" fillId="0" borderId="6" xfId="0" applyFont="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center"/>
    </xf>
    <xf numFmtId="0" fontId="1" fillId="0" borderId="8" xfId="0" applyFont="1" applyBorder="1" applyAlignment="1">
      <alignment horizontal="center"/>
    </xf>
    <xf numFmtId="0" fontId="1" fillId="0" borderId="4" xfId="0" applyFont="1" applyBorder="1" applyAlignment="1">
      <alignment horizontal="center"/>
    </xf>
    <xf numFmtId="164" fontId="1" fillId="0" borderId="9" xfId="0" applyNumberFormat="1" applyFont="1" applyBorder="1" applyAlignment="1">
      <alignment horizontal="center"/>
    </xf>
    <xf numFmtId="0" fontId="1" fillId="0" borderId="9" xfId="0" applyFont="1" applyBorder="1" applyAlignment="1">
      <alignment horizontal="center"/>
    </xf>
    <xf numFmtId="0" fontId="1" fillId="0" borderId="3" xfId="0" applyFont="1" applyBorder="1" applyAlignment="1">
      <alignment horizontal="center"/>
    </xf>
    <xf numFmtId="0" fontId="2" fillId="0" borderId="1" xfId="0" applyFont="1" applyBorder="1" applyAlignment="1">
      <alignment horizontal="center"/>
    </xf>
    <xf numFmtId="0" fontId="3" fillId="0" borderId="6" xfId="0" applyFont="1" applyBorder="1" applyAlignment="1">
      <alignment horizontal="center"/>
    </xf>
    <xf numFmtId="0" fontId="3" fillId="0" borderId="2" xfId="0" applyFont="1" applyBorder="1" applyAlignment="1">
      <alignment horizontal="center"/>
    </xf>
    <xf numFmtId="0" fontId="3" fillId="0" borderId="5" xfId="0" applyFont="1" applyBorder="1" applyAlignment="1">
      <alignment horizontal="center"/>
    </xf>
    <xf numFmtId="0" fontId="3" fillId="0" borderId="7" xfId="0" applyFont="1" applyBorder="1" applyAlignment="1">
      <alignment horizontal="center"/>
    </xf>
    <xf numFmtId="0" fontId="3" fillId="0" borderId="1" xfId="0" applyFont="1" applyBorder="1" applyAlignment="1">
      <alignment horizontal="center"/>
    </xf>
    <xf numFmtId="0" fontId="3" fillId="0" borderId="8" xfId="0" applyFont="1" applyBorder="1" applyAlignment="1">
      <alignment horizontal="center"/>
    </xf>
    <xf numFmtId="0" fontId="3" fillId="0" borderId="4" xfId="0" applyFont="1" applyBorder="1" applyAlignment="1">
      <alignment horizontal="center"/>
    </xf>
    <xf numFmtId="0" fontId="3" fillId="0" borderId="9" xfId="0" applyFont="1" applyBorder="1" applyAlignment="1">
      <alignment horizontal="center"/>
    </xf>
    <xf numFmtId="0" fontId="3" fillId="0" borderId="3" xfId="0" applyFont="1" applyBorder="1" applyAlignment="1">
      <alignment horizontal="center"/>
    </xf>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0" fillId="0" borderId="7" xfId="0" applyBorder="1" applyAlignment="1">
      <alignment vertical="center" wrapText="1"/>
    </xf>
    <xf numFmtId="0" fontId="0" fillId="0" borderId="8" xfId="0" applyBorder="1" applyAlignment="1">
      <alignment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applyAlignment="1">
      <alignment vertical="center"/>
    </xf>
    <xf numFmtId="164" fontId="1" fillId="0" borderId="1" xfId="0" applyNumberFormat="1" applyFont="1" applyBorder="1" applyAlignment="1">
      <alignment horizontal="center" vertical="center"/>
    </xf>
    <xf numFmtId="164" fontId="1" fillId="0" borderId="9" xfId="0" applyNumberFormat="1" applyFont="1"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vertical="center"/>
    </xf>
    <xf numFmtId="0" fontId="0" fillId="0" borderId="8"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3" xfId="0" applyBorder="1" applyAlignment="1">
      <alignment vertical="center"/>
    </xf>
    <xf numFmtId="0" fontId="0" fillId="0" borderId="2" xfId="0" applyBorder="1" applyAlignment="1">
      <alignment vertical="center"/>
    </xf>
    <xf numFmtId="164" fontId="0" fillId="0" borderId="0" xfId="0" applyNumberFormat="1" applyAlignment="1">
      <alignment horizontal="left"/>
    </xf>
    <xf numFmtId="164" fontId="0" fillId="0" borderId="0" xfId="0" applyNumberFormat="1"/>
    <xf numFmtId="2" fontId="0" fillId="0" borderId="0" xfId="0" applyNumberFormat="1"/>
    <xf numFmtId="0" fontId="5" fillId="0" borderId="0" xfId="0" pivotButton="1" applyFont="1"/>
    <xf numFmtId="0" fontId="5" fillId="0" borderId="0" xfId="0" applyFont="1"/>
    <xf numFmtId="0" fontId="5" fillId="0" borderId="0" xfId="0" applyFont="1" applyAlignment="1">
      <alignment horizontal="left"/>
    </xf>
  </cellXfs>
  <cellStyles count="1">
    <cellStyle name="Normal" xfId="0" builtinId="0"/>
  </cellStyles>
  <dxfs count="131">
    <dxf>
      <font>
        <b/>
      </font>
    </dxf>
    <dxf>
      <font>
        <b/>
      </font>
    </dxf>
    <dxf>
      <font>
        <b/>
      </font>
    </dxf>
    <dxf>
      <font>
        <b/>
      </font>
    </dxf>
    <dxf>
      <font>
        <b/>
      </font>
    </dxf>
    <dxf>
      <font>
        <b/>
      </font>
    </dxf>
    <dxf>
      <font>
        <b/>
      </font>
    </dxf>
    <dxf>
      <font>
        <b/>
      </font>
    </dxf>
    <dxf>
      <font>
        <b/>
      </font>
    </dxf>
    <dxf>
      <font>
        <b/>
      </font>
    </dxf>
    <dxf>
      <font>
        <color theme="2"/>
      </font>
    </dxf>
    <dxf>
      <font>
        <color theme="2"/>
      </font>
    </dxf>
    <dxf>
      <font>
        <color theme="2"/>
      </font>
    </dxf>
    <dxf>
      <font>
        <color theme="2"/>
      </font>
    </dxf>
    <dxf>
      <font>
        <color theme="2"/>
      </font>
    </dxf>
    <dxf>
      <font>
        <color theme="2"/>
      </font>
    </dxf>
    <dxf>
      <font>
        <color theme="2"/>
      </font>
    </dxf>
    <dxf>
      <font>
        <color theme="2"/>
      </font>
    </dxf>
    <dxf>
      <font>
        <color theme="2"/>
      </font>
    </dxf>
    <dxf>
      <font>
        <color theme="2"/>
      </font>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4" tint="0.39994506668294322"/>
        </patternFill>
      </fill>
    </dxf>
    <dxf>
      <fill>
        <patternFill>
          <bgColor theme="2" tint="-0.14996795556505021"/>
        </patternFill>
      </fill>
    </dxf>
    <dxf>
      <font>
        <color rgb="FF9C5700"/>
      </font>
      <fill>
        <patternFill>
          <bgColor rgb="FFFFEB9C"/>
        </patternFill>
      </fill>
    </dxf>
    <dxf>
      <fill>
        <patternFill>
          <bgColor theme="4" tint="-0.24994659260841701"/>
        </patternFill>
      </fill>
    </dxf>
    <dxf>
      <numFmt numFmtId="2" formatCode="0.00"/>
    </dxf>
    <dxf>
      <numFmt numFmtId="2" formatCode="0.00"/>
    </dxf>
    <dxf>
      <numFmt numFmtId="164" formatCode="dd\-mm\-yyyy"/>
    </dxf>
    <dxf>
      <alignment wrapText="0"/>
    </dxf>
    <dxf>
      <alignment wrapText="0"/>
    </dxf>
    <dxf>
      <alignment wrapText="0"/>
    </dxf>
    <dxf>
      <alignment wrapText="0"/>
    </dxf>
    <dxf>
      <alignment wrapText="0"/>
    </dxf>
    <dxf>
      <alignment wrapText="0"/>
    </dxf>
    <dxf>
      <numFmt numFmtId="0" formatCode="Genera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dxf>
    <dxf>
      <alignment horizontal="center" vertical="center" textRotation="0" wrapText="0" indent="0" justifyLastLine="0" shrinkToFit="0" readingOrder="0"/>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64"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64"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1"/>
        <name val="Arial"/>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[dataset_1.xlsx]Task 4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4 (1)'!$B$3:$B$5</c:f>
              <c:strCache>
                <c:ptCount val="1"/>
                <c:pt idx="0">
                  <c:v>High Usage - Sum of Count</c:v>
                </c:pt>
              </c:strCache>
            </c:strRef>
          </c:tx>
          <c:spPr>
            <a:solidFill>
              <a:schemeClr val="accent1"/>
            </a:solidFill>
            <a:ln>
              <a:noFill/>
            </a:ln>
            <a:effectLst/>
          </c:spPr>
          <c:invertIfNegative val="0"/>
          <c:cat>
            <c:multiLvlStrRef>
              <c:f>'Task 4 (1)'!$A$6:$A$28</c:f>
              <c:multiLvlStrCache>
                <c:ptCount val="21"/>
                <c:lvl>
                  <c:pt idx="0">
                    <c:v>0</c:v>
                  </c:pt>
                  <c:pt idx="1">
                    <c:v>1</c:v>
                  </c:pt>
                  <c:pt idx="2">
                    <c:v>2</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lvl>
                <c:lvl>
                  <c:pt idx="0">
                    <c:v>1</c:v>
                  </c:pt>
                </c:lvl>
              </c:multiLvlStrCache>
            </c:multiLvlStrRef>
          </c:cat>
          <c:val>
            <c:numRef>
              <c:f>'Task 4 (1)'!$B$6:$B$28</c:f>
              <c:numCache>
                <c:formatCode>General</c:formatCode>
                <c:ptCount val="21"/>
                <c:pt idx="0">
                  <c:v>72</c:v>
                </c:pt>
                <c:pt idx="1">
                  <c:v>40</c:v>
                </c:pt>
                <c:pt idx="2">
                  <c:v>32</c:v>
                </c:pt>
                <c:pt idx="3">
                  <c:v>208</c:v>
                </c:pt>
                <c:pt idx="4">
                  <c:v>964</c:v>
                </c:pt>
                <c:pt idx="5">
                  <c:v>2122</c:v>
                </c:pt>
                <c:pt idx="6">
                  <c:v>1181</c:v>
                </c:pt>
                <c:pt idx="7">
                  <c:v>733</c:v>
                </c:pt>
                <c:pt idx="8">
                  <c:v>834</c:v>
                </c:pt>
                <c:pt idx="9">
                  <c:v>1121</c:v>
                </c:pt>
                <c:pt idx="10">
                  <c:v>1307</c:v>
                </c:pt>
                <c:pt idx="11">
                  <c:v>1242</c:v>
                </c:pt>
                <c:pt idx="12">
                  <c:v>1320</c:v>
                </c:pt>
                <c:pt idx="13">
                  <c:v>1640</c:v>
                </c:pt>
                <c:pt idx="14">
                  <c:v>3028</c:v>
                </c:pt>
                <c:pt idx="15">
                  <c:v>2422</c:v>
                </c:pt>
                <c:pt idx="16">
                  <c:v>1852</c:v>
                </c:pt>
                <c:pt idx="17">
                  <c:v>1183</c:v>
                </c:pt>
                <c:pt idx="18">
                  <c:v>754</c:v>
                </c:pt>
                <c:pt idx="19">
                  <c:v>322</c:v>
                </c:pt>
                <c:pt idx="20">
                  <c:v>110</c:v>
                </c:pt>
              </c:numCache>
            </c:numRef>
          </c:val>
          <c:extLst>
            <c:ext xmlns:c16="http://schemas.microsoft.com/office/drawing/2014/chart" uri="{C3380CC4-5D6E-409C-BE32-E72D297353CC}">
              <c16:uniqueId val="{00000000-BD9E-4218-83E4-BAF311F86185}"/>
            </c:ext>
          </c:extLst>
        </c:ser>
        <c:ser>
          <c:idx val="1"/>
          <c:order val="1"/>
          <c:tx>
            <c:strRef>
              <c:f>'Task 4 (1)'!$C$3:$C$5</c:f>
              <c:strCache>
                <c:ptCount val="1"/>
                <c:pt idx="0">
                  <c:v>High Usage - Sum of Weathersit</c:v>
                </c:pt>
              </c:strCache>
            </c:strRef>
          </c:tx>
          <c:spPr>
            <a:solidFill>
              <a:schemeClr val="accent2"/>
            </a:solidFill>
            <a:ln>
              <a:noFill/>
            </a:ln>
            <a:effectLst/>
          </c:spPr>
          <c:invertIfNegative val="0"/>
          <c:cat>
            <c:multiLvlStrRef>
              <c:f>'Task 4 (1)'!$A$6:$A$28</c:f>
              <c:multiLvlStrCache>
                <c:ptCount val="21"/>
                <c:lvl>
                  <c:pt idx="0">
                    <c:v>0</c:v>
                  </c:pt>
                  <c:pt idx="1">
                    <c:v>1</c:v>
                  </c:pt>
                  <c:pt idx="2">
                    <c:v>2</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lvl>
                <c:lvl>
                  <c:pt idx="0">
                    <c:v>1</c:v>
                  </c:pt>
                </c:lvl>
              </c:multiLvlStrCache>
            </c:multiLvlStrRef>
          </c:cat>
          <c:val>
            <c:numRef>
              <c:f>'Task 4 (1)'!$C$6:$C$28</c:f>
              <c:numCache>
                <c:formatCode>General</c:formatCode>
                <c:ptCount val="21"/>
                <c:pt idx="0">
                  <c:v>2</c:v>
                </c:pt>
                <c:pt idx="1">
                  <c:v>1</c:v>
                </c:pt>
                <c:pt idx="2">
                  <c:v>1</c:v>
                </c:pt>
                <c:pt idx="3">
                  <c:v>6</c:v>
                </c:pt>
                <c:pt idx="4">
                  <c:v>12</c:v>
                </c:pt>
                <c:pt idx="5">
                  <c:v>12</c:v>
                </c:pt>
                <c:pt idx="6">
                  <c:v>13</c:v>
                </c:pt>
                <c:pt idx="7">
                  <c:v>14</c:v>
                </c:pt>
                <c:pt idx="8">
                  <c:v>14</c:v>
                </c:pt>
                <c:pt idx="9">
                  <c:v>14</c:v>
                </c:pt>
                <c:pt idx="10">
                  <c:v>16</c:v>
                </c:pt>
                <c:pt idx="11">
                  <c:v>16</c:v>
                </c:pt>
                <c:pt idx="12">
                  <c:v>17</c:v>
                </c:pt>
                <c:pt idx="13">
                  <c:v>19</c:v>
                </c:pt>
                <c:pt idx="14">
                  <c:v>23</c:v>
                </c:pt>
                <c:pt idx="15">
                  <c:v>21</c:v>
                </c:pt>
                <c:pt idx="16">
                  <c:v>20</c:v>
                </c:pt>
                <c:pt idx="17">
                  <c:v>19</c:v>
                </c:pt>
                <c:pt idx="18">
                  <c:v>17</c:v>
                </c:pt>
                <c:pt idx="19">
                  <c:v>8</c:v>
                </c:pt>
                <c:pt idx="20">
                  <c:v>3</c:v>
                </c:pt>
              </c:numCache>
            </c:numRef>
          </c:val>
          <c:extLst>
            <c:ext xmlns:c16="http://schemas.microsoft.com/office/drawing/2014/chart" uri="{C3380CC4-5D6E-409C-BE32-E72D297353CC}">
              <c16:uniqueId val="{00000001-BD9E-4218-83E4-BAF311F86185}"/>
            </c:ext>
          </c:extLst>
        </c:ser>
        <c:ser>
          <c:idx val="2"/>
          <c:order val="2"/>
          <c:tx>
            <c:strRef>
              <c:f>'Task 4 (1)'!$D$3:$D$5</c:f>
              <c:strCache>
                <c:ptCount val="1"/>
                <c:pt idx="0">
                  <c:v>High Usage - Sum of Total Users</c:v>
                </c:pt>
              </c:strCache>
            </c:strRef>
          </c:tx>
          <c:spPr>
            <a:solidFill>
              <a:schemeClr val="accent3"/>
            </a:solidFill>
            <a:ln>
              <a:noFill/>
            </a:ln>
            <a:effectLst/>
          </c:spPr>
          <c:invertIfNegative val="0"/>
          <c:cat>
            <c:multiLvlStrRef>
              <c:f>'Task 4 (1)'!$A$6:$A$28</c:f>
              <c:multiLvlStrCache>
                <c:ptCount val="21"/>
                <c:lvl>
                  <c:pt idx="0">
                    <c:v>0</c:v>
                  </c:pt>
                  <c:pt idx="1">
                    <c:v>1</c:v>
                  </c:pt>
                  <c:pt idx="2">
                    <c:v>2</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lvl>
                <c:lvl>
                  <c:pt idx="0">
                    <c:v>1</c:v>
                  </c:pt>
                </c:lvl>
              </c:multiLvlStrCache>
            </c:multiLvlStrRef>
          </c:cat>
          <c:val>
            <c:numRef>
              <c:f>'Task 4 (1)'!$D$6:$D$28</c:f>
              <c:numCache>
                <c:formatCode>General</c:formatCode>
                <c:ptCount val="21"/>
                <c:pt idx="0">
                  <c:v>72</c:v>
                </c:pt>
                <c:pt idx="1">
                  <c:v>40</c:v>
                </c:pt>
                <c:pt idx="2">
                  <c:v>32</c:v>
                </c:pt>
                <c:pt idx="3">
                  <c:v>208</c:v>
                </c:pt>
                <c:pt idx="4">
                  <c:v>964</c:v>
                </c:pt>
                <c:pt idx="5">
                  <c:v>2122</c:v>
                </c:pt>
                <c:pt idx="6">
                  <c:v>1181</c:v>
                </c:pt>
                <c:pt idx="7">
                  <c:v>733</c:v>
                </c:pt>
                <c:pt idx="8">
                  <c:v>834</c:v>
                </c:pt>
                <c:pt idx="9">
                  <c:v>1121</c:v>
                </c:pt>
                <c:pt idx="10">
                  <c:v>1307</c:v>
                </c:pt>
                <c:pt idx="11">
                  <c:v>1242</c:v>
                </c:pt>
                <c:pt idx="12">
                  <c:v>1320</c:v>
                </c:pt>
                <c:pt idx="13">
                  <c:v>1640</c:v>
                </c:pt>
                <c:pt idx="14">
                  <c:v>3028</c:v>
                </c:pt>
                <c:pt idx="15">
                  <c:v>2422</c:v>
                </c:pt>
                <c:pt idx="16">
                  <c:v>1852</c:v>
                </c:pt>
                <c:pt idx="17">
                  <c:v>1183</c:v>
                </c:pt>
                <c:pt idx="18">
                  <c:v>754</c:v>
                </c:pt>
                <c:pt idx="19">
                  <c:v>322</c:v>
                </c:pt>
                <c:pt idx="20">
                  <c:v>110</c:v>
                </c:pt>
              </c:numCache>
            </c:numRef>
          </c:val>
          <c:extLst>
            <c:ext xmlns:c16="http://schemas.microsoft.com/office/drawing/2014/chart" uri="{C3380CC4-5D6E-409C-BE32-E72D297353CC}">
              <c16:uniqueId val="{00000002-BD9E-4218-83E4-BAF311F86185}"/>
            </c:ext>
          </c:extLst>
        </c:ser>
        <c:ser>
          <c:idx val="3"/>
          <c:order val="3"/>
          <c:tx>
            <c:strRef>
              <c:f>'Task 4 (1)'!$E$3:$E$5</c:f>
              <c:strCache>
                <c:ptCount val="1"/>
                <c:pt idx="0">
                  <c:v>High Usage - Sum of % Casual Users</c:v>
                </c:pt>
              </c:strCache>
            </c:strRef>
          </c:tx>
          <c:spPr>
            <a:solidFill>
              <a:schemeClr val="accent4"/>
            </a:solidFill>
            <a:ln>
              <a:noFill/>
            </a:ln>
            <a:effectLst/>
          </c:spPr>
          <c:invertIfNegative val="0"/>
          <c:cat>
            <c:multiLvlStrRef>
              <c:f>'Task 4 (1)'!$A$6:$A$28</c:f>
              <c:multiLvlStrCache>
                <c:ptCount val="21"/>
                <c:lvl>
                  <c:pt idx="0">
                    <c:v>0</c:v>
                  </c:pt>
                  <c:pt idx="1">
                    <c:v>1</c:v>
                  </c:pt>
                  <c:pt idx="2">
                    <c:v>2</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lvl>
                <c:lvl>
                  <c:pt idx="0">
                    <c:v>1</c:v>
                  </c:pt>
                </c:lvl>
              </c:multiLvlStrCache>
            </c:multiLvlStrRef>
          </c:cat>
          <c:val>
            <c:numRef>
              <c:f>'Task 4 (1)'!$E$6:$E$28</c:f>
              <c:numCache>
                <c:formatCode>General</c:formatCode>
                <c:ptCount val="21"/>
                <c:pt idx="0">
                  <c:v>8.3333333333333329E-2</c:v>
                </c:pt>
                <c:pt idx="1">
                  <c:v>0.2</c:v>
                </c:pt>
                <c:pt idx="2">
                  <c:v>0.15625</c:v>
                </c:pt>
                <c:pt idx="3">
                  <c:v>4.807692307692308E-3</c:v>
                </c:pt>
                <c:pt idx="4">
                  <c:v>2.8008298755186723E-2</c:v>
                </c:pt>
                <c:pt idx="5">
                  <c:v>2.6861451460885956E-2</c:v>
                </c:pt>
                <c:pt idx="6">
                  <c:v>4.0643522438611343E-2</c:v>
                </c:pt>
                <c:pt idx="7">
                  <c:v>0.10914051841746249</c:v>
                </c:pt>
                <c:pt idx="8">
                  <c:v>0.17865707434052758</c:v>
                </c:pt>
                <c:pt idx="9">
                  <c:v>0.1480820695807315</c:v>
                </c:pt>
                <c:pt idx="10">
                  <c:v>0.12471308339709258</c:v>
                </c:pt>
                <c:pt idx="11">
                  <c:v>0.14170692431561996</c:v>
                </c:pt>
                <c:pt idx="12">
                  <c:v>0.13636363636363635</c:v>
                </c:pt>
                <c:pt idx="13">
                  <c:v>0.10914634146341463</c:v>
                </c:pt>
                <c:pt idx="14">
                  <c:v>5.1849405548216647E-2</c:v>
                </c:pt>
                <c:pt idx="15">
                  <c:v>4.0049545829892653E-2</c:v>
                </c:pt>
                <c:pt idx="16">
                  <c:v>4.7516198704103674E-2</c:v>
                </c:pt>
                <c:pt idx="17">
                  <c:v>4.6491969568892642E-2</c:v>
                </c:pt>
                <c:pt idx="18">
                  <c:v>5.5702917771883291E-2</c:v>
                </c:pt>
                <c:pt idx="19">
                  <c:v>5.9006211180124224E-2</c:v>
                </c:pt>
                <c:pt idx="20">
                  <c:v>9.0909090909090912E-2</c:v>
                </c:pt>
              </c:numCache>
            </c:numRef>
          </c:val>
          <c:extLst>
            <c:ext xmlns:c16="http://schemas.microsoft.com/office/drawing/2014/chart" uri="{C3380CC4-5D6E-409C-BE32-E72D297353CC}">
              <c16:uniqueId val="{00000003-BD9E-4218-83E4-BAF311F86185}"/>
            </c:ext>
          </c:extLst>
        </c:ser>
        <c:dLbls>
          <c:showLegendKey val="0"/>
          <c:showVal val="0"/>
          <c:showCatName val="0"/>
          <c:showSerName val="0"/>
          <c:showPercent val="0"/>
          <c:showBubbleSize val="0"/>
        </c:dLbls>
        <c:gapWidth val="219"/>
        <c:overlap val="-27"/>
        <c:axId val="534448944"/>
        <c:axId val="534449424"/>
      </c:barChart>
      <c:catAx>
        <c:axId val="53444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49424"/>
        <c:crosses val="autoZero"/>
        <c:auto val="1"/>
        <c:lblAlgn val="ctr"/>
        <c:lblOffset val="100"/>
        <c:noMultiLvlLbl val="0"/>
      </c:catAx>
      <c:valAx>
        <c:axId val="53444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[dataset_1.xlsx]Task 5 (1)!PivotTable2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Demand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 5 (1)'!$B$3</c:f>
              <c:strCache>
                <c:ptCount val="1"/>
                <c:pt idx="0">
                  <c:v>Total</c:v>
                </c:pt>
              </c:strCache>
            </c:strRef>
          </c:tx>
          <c:spPr>
            <a:ln w="28575" cap="rnd">
              <a:solidFill>
                <a:schemeClr val="accent1"/>
              </a:solidFill>
              <a:round/>
            </a:ln>
            <a:effectLst/>
          </c:spPr>
          <c:marker>
            <c:symbol val="none"/>
          </c:marker>
          <c:cat>
            <c:strRef>
              <c:f>'Task 5 (1)'!$A$4:$A$28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'Task 5 (1)'!$B$4:$B$28</c:f>
              <c:numCache>
                <c:formatCode>General</c:formatCode>
                <c:ptCount val="24"/>
                <c:pt idx="0">
                  <c:v>289</c:v>
                </c:pt>
                <c:pt idx="1">
                  <c:v>175</c:v>
                </c:pt>
                <c:pt idx="2">
                  <c:v>120</c:v>
                </c:pt>
                <c:pt idx="3">
                  <c:v>62</c:v>
                </c:pt>
                <c:pt idx="4">
                  <c:v>24</c:v>
                </c:pt>
                <c:pt idx="5">
                  <c:v>67</c:v>
                </c:pt>
                <c:pt idx="6">
                  <c:v>349</c:v>
                </c:pt>
                <c:pt idx="7">
                  <c:v>1001</c:v>
                </c:pt>
                <c:pt idx="8">
                  <c:v>2227</c:v>
                </c:pt>
                <c:pt idx="9">
                  <c:v>1242</c:v>
                </c:pt>
                <c:pt idx="10">
                  <c:v>733</c:v>
                </c:pt>
                <c:pt idx="11">
                  <c:v>834</c:v>
                </c:pt>
                <c:pt idx="12">
                  <c:v>1121</c:v>
                </c:pt>
                <c:pt idx="13">
                  <c:v>1307</c:v>
                </c:pt>
                <c:pt idx="14">
                  <c:v>1242</c:v>
                </c:pt>
                <c:pt idx="15">
                  <c:v>1320</c:v>
                </c:pt>
                <c:pt idx="16">
                  <c:v>1664</c:v>
                </c:pt>
                <c:pt idx="17">
                  <c:v>3028</c:v>
                </c:pt>
                <c:pt idx="18">
                  <c:v>2422</c:v>
                </c:pt>
                <c:pt idx="19">
                  <c:v>1912</c:v>
                </c:pt>
                <c:pt idx="20">
                  <c:v>1233</c:v>
                </c:pt>
                <c:pt idx="21">
                  <c:v>827</c:v>
                </c:pt>
                <c:pt idx="22">
                  <c:v>531</c:v>
                </c:pt>
                <c:pt idx="23">
                  <c:v>356</c:v>
                </c:pt>
              </c:numCache>
            </c:numRef>
          </c:val>
          <c:smooth val="0"/>
          <c:extLst>
            <c:ext xmlns:c16="http://schemas.microsoft.com/office/drawing/2014/chart" uri="{C3380CC4-5D6E-409C-BE32-E72D297353CC}">
              <c16:uniqueId val="{00000000-1458-4A51-ADC4-DF70B586DED6}"/>
            </c:ext>
          </c:extLst>
        </c:ser>
        <c:dLbls>
          <c:showLegendKey val="0"/>
          <c:showVal val="0"/>
          <c:showCatName val="0"/>
          <c:showSerName val="0"/>
          <c:showPercent val="0"/>
          <c:showBubbleSize val="0"/>
        </c:dLbls>
        <c:smooth val="0"/>
        <c:axId val="224615120"/>
        <c:axId val="224613680"/>
      </c:lineChart>
      <c:catAx>
        <c:axId val="22461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613680"/>
        <c:crosses val="autoZero"/>
        <c:auto val="1"/>
        <c:lblAlgn val="ctr"/>
        <c:lblOffset val="100"/>
        <c:noMultiLvlLbl val="0"/>
      </c:catAx>
      <c:valAx>
        <c:axId val="22461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6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[dataset_1.xlsx]Task 5 (1)!PivotTable1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Demand by Weather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'Task 5 (1)'!$E$3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'Task 5 (1)'!$D$4:$D$5</c:f>
              <c:strCache>
                <c:ptCount val="1"/>
                <c:pt idx="0">
                  <c:v>1</c:v>
                </c:pt>
              </c:strCache>
            </c:strRef>
          </c:cat>
          <c:val>
            <c:numRef>
              <c:f>'Task 5 (1)'!$E$4:$E$5</c:f>
              <c:numCache>
                <c:formatCode>General</c:formatCode>
                <c:ptCount val="1"/>
                <c:pt idx="0">
                  <c:v>24086</c:v>
                </c:pt>
              </c:numCache>
            </c:numRef>
          </c:val>
          <c:extLst>
            <c:ext xmlns:c16="http://schemas.microsoft.com/office/drawing/2014/chart" uri="{C3380CC4-5D6E-409C-BE32-E72D297353CC}">
              <c16:uniqueId val="{00000000-1EE7-454A-9ECF-6834EC0093AF}"/>
            </c:ext>
          </c:extLst>
        </c:ser>
        <c:dLbls>
          <c:showLegendKey val="0"/>
          <c:showVal val="0"/>
          <c:showCatName val="0"/>
          <c:showSerName val="0"/>
          <c:showPercent val="0"/>
          <c:showBubbleSize val="0"/>
        </c:dLbls>
        <c:gapWidth val="65"/>
        <c:shape val="box"/>
        <c:axId val="529030048"/>
        <c:axId val="529024768"/>
        <c:axId val="0"/>
      </c:bar3DChart>
      <c:catAx>
        <c:axId val="5290300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9024768"/>
        <c:crosses val="autoZero"/>
        <c:auto val="1"/>
        <c:lblAlgn val="ctr"/>
        <c:lblOffset val="100"/>
        <c:noMultiLvlLbl val="0"/>
      </c:catAx>
      <c:valAx>
        <c:axId val="5290247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90300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[dataset_1.xlsx]Task 5 (1)!PivotTable5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Demand by Hour (Peak Time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'Task 5 (1)'!$H$3</c:f>
              <c:strCache>
                <c:ptCount val="1"/>
                <c:pt idx="0">
                  <c:v>Total</c:v>
                </c:pt>
              </c:strCache>
            </c:strRef>
          </c:tx>
          <c:spPr>
            <a:solidFill>
              <a:schemeClr val="accent1"/>
            </a:solidFill>
            <a:ln>
              <a:noFill/>
            </a:ln>
            <a:effectLst/>
            <a:sp3d/>
          </c:spPr>
          <c:invertIfNegative val="0"/>
          <c:cat>
            <c:strRef>
              <c:f>'Task 5 (1)'!$G$4:$G$28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'Task 5 (1)'!$H$4:$H$28</c:f>
              <c:numCache>
                <c:formatCode>General</c:formatCode>
                <c:ptCount val="24"/>
                <c:pt idx="0">
                  <c:v>289</c:v>
                </c:pt>
                <c:pt idx="1">
                  <c:v>175</c:v>
                </c:pt>
                <c:pt idx="2">
                  <c:v>120</c:v>
                </c:pt>
                <c:pt idx="3">
                  <c:v>62</c:v>
                </c:pt>
                <c:pt idx="4">
                  <c:v>24</c:v>
                </c:pt>
                <c:pt idx="5">
                  <c:v>67</c:v>
                </c:pt>
                <c:pt idx="6">
                  <c:v>349</c:v>
                </c:pt>
                <c:pt idx="7">
                  <c:v>1001</c:v>
                </c:pt>
                <c:pt idx="8">
                  <c:v>2227</c:v>
                </c:pt>
                <c:pt idx="9">
                  <c:v>1242</c:v>
                </c:pt>
                <c:pt idx="10">
                  <c:v>733</c:v>
                </c:pt>
                <c:pt idx="11">
                  <c:v>834</c:v>
                </c:pt>
                <c:pt idx="12">
                  <c:v>1121</c:v>
                </c:pt>
                <c:pt idx="13">
                  <c:v>1307</c:v>
                </c:pt>
                <c:pt idx="14">
                  <c:v>1242</c:v>
                </c:pt>
                <c:pt idx="15">
                  <c:v>1320</c:v>
                </c:pt>
                <c:pt idx="16">
                  <c:v>1664</c:v>
                </c:pt>
                <c:pt idx="17">
                  <c:v>3028</c:v>
                </c:pt>
                <c:pt idx="18">
                  <c:v>2422</c:v>
                </c:pt>
                <c:pt idx="19">
                  <c:v>1912</c:v>
                </c:pt>
                <c:pt idx="20">
                  <c:v>1233</c:v>
                </c:pt>
                <c:pt idx="21">
                  <c:v>827</c:v>
                </c:pt>
                <c:pt idx="22">
                  <c:v>531</c:v>
                </c:pt>
                <c:pt idx="23">
                  <c:v>356</c:v>
                </c:pt>
              </c:numCache>
            </c:numRef>
          </c:val>
          <c:extLst>
            <c:ext xmlns:c16="http://schemas.microsoft.com/office/drawing/2014/chart" uri="{C3380CC4-5D6E-409C-BE32-E72D297353CC}">
              <c16:uniqueId val="{00000000-EE46-4EB7-A185-157A3C80FA46}"/>
            </c:ext>
          </c:extLst>
        </c:ser>
        <c:dLbls>
          <c:showLegendKey val="0"/>
          <c:showVal val="0"/>
          <c:showCatName val="0"/>
          <c:showSerName val="0"/>
          <c:showPercent val="0"/>
          <c:showBubbleSize val="0"/>
        </c:dLbls>
        <c:gapWidth val="150"/>
        <c:shape val="box"/>
        <c:axId val="1560605648"/>
        <c:axId val="1560606128"/>
        <c:axId val="1563166848"/>
      </c:bar3DChart>
      <c:catAx>
        <c:axId val="1560605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06128"/>
        <c:crosses val="autoZero"/>
        <c:auto val="1"/>
        <c:lblAlgn val="ctr"/>
        <c:lblOffset val="100"/>
        <c:noMultiLvlLbl val="0"/>
      </c:catAx>
      <c:valAx>
        <c:axId val="156060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05648"/>
        <c:crosses val="autoZero"/>
        <c:crossBetween val="between"/>
      </c:valAx>
      <c:serAx>
        <c:axId val="15631668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6061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727637306206292E-2"/>
          <c:y val="2.0865937212393906E-2"/>
          <c:w val="0.91513330398917525"/>
          <c:h val="0.65719875924600335"/>
        </c:manualLayout>
      </c:layout>
      <c:lineChart>
        <c:grouping val="standard"/>
        <c:varyColors val="0"/>
        <c:ser>
          <c:idx val="0"/>
          <c:order val="0"/>
          <c:tx>
            <c:strRef>
              <c:f>'Task 5 (3.1)'!$B$1</c:f>
              <c:strCache>
                <c:ptCount val="1"/>
                <c:pt idx="0">
                  <c:v>Sum of Count</c:v>
                </c:pt>
              </c:strCache>
            </c:strRef>
          </c:tx>
          <c:spPr>
            <a:ln w="28575" cap="rnd">
              <a:solidFill>
                <a:schemeClr val="accent1"/>
              </a:solidFill>
              <a:round/>
            </a:ln>
            <a:effectLst/>
          </c:spPr>
          <c:marker>
            <c:symbol val="none"/>
          </c:marker>
          <c:val>
            <c:numRef>
              <c:f>'Task 5 (3.1)'!$B$2:$B$58</c:f>
              <c:numCache>
                <c:formatCode>General</c:formatCode>
                <c:ptCount val="57"/>
                <c:pt idx="0">
                  <c:v>985</c:v>
                </c:pt>
                <c:pt idx="1">
                  <c:v>801</c:v>
                </c:pt>
                <c:pt idx="2">
                  <c:v>1349</c:v>
                </c:pt>
                <c:pt idx="3">
                  <c:v>1562</c:v>
                </c:pt>
                <c:pt idx="4">
                  <c:v>1600</c:v>
                </c:pt>
                <c:pt idx="5">
                  <c:v>1606</c:v>
                </c:pt>
                <c:pt idx="6">
                  <c:v>1510</c:v>
                </c:pt>
                <c:pt idx="7">
                  <c:v>959</c:v>
                </c:pt>
                <c:pt idx="8">
                  <c:v>822</c:v>
                </c:pt>
                <c:pt idx="9">
                  <c:v>1321</c:v>
                </c:pt>
                <c:pt idx="10">
                  <c:v>1263</c:v>
                </c:pt>
                <c:pt idx="11">
                  <c:v>1162</c:v>
                </c:pt>
                <c:pt idx="12">
                  <c:v>1406</c:v>
                </c:pt>
                <c:pt idx="13">
                  <c:v>1421</c:v>
                </c:pt>
                <c:pt idx="14">
                  <c:v>1248</c:v>
                </c:pt>
                <c:pt idx="15">
                  <c:v>1204</c:v>
                </c:pt>
                <c:pt idx="16">
                  <c:v>1000</c:v>
                </c:pt>
                <c:pt idx="17">
                  <c:v>683</c:v>
                </c:pt>
                <c:pt idx="18">
                  <c:v>1650</c:v>
                </c:pt>
                <c:pt idx="19">
                  <c:v>1927</c:v>
                </c:pt>
                <c:pt idx="20">
                  <c:v>1543</c:v>
                </c:pt>
                <c:pt idx="21">
                  <c:v>981</c:v>
                </c:pt>
                <c:pt idx="22">
                  <c:v>986</c:v>
                </c:pt>
                <c:pt idx="23">
                  <c:v>1416</c:v>
                </c:pt>
                <c:pt idx="24">
                  <c:v>1985</c:v>
                </c:pt>
                <c:pt idx="25">
                  <c:v>506</c:v>
                </c:pt>
                <c:pt idx="26">
                  <c:v>431</c:v>
                </c:pt>
                <c:pt idx="27">
                  <c:v>1167</c:v>
                </c:pt>
                <c:pt idx="28">
                  <c:v>1098</c:v>
                </c:pt>
                <c:pt idx="29">
                  <c:v>1096</c:v>
                </c:pt>
                <c:pt idx="30">
                  <c:v>1501</c:v>
                </c:pt>
                <c:pt idx="31">
                  <c:v>1360</c:v>
                </c:pt>
                <c:pt idx="32">
                  <c:v>1526</c:v>
                </c:pt>
                <c:pt idx="33">
                  <c:v>1550</c:v>
                </c:pt>
                <c:pt idx="34">
                  <c:v>1708</c:v>
                </c:pt>
                <c:pt idx="35">
                  <c:v>1005</c:v>
                </c:pt>
                <c:pt idx="36">
                  <c:v>1623</c:v>
                </c:pt>
                <c:pt idx="37">
                  <c:v>1712</c:v>
                </c:pt>
                <c:pt idx="38">
                  <c:v>1530</c:v>
                </c:pt>
                <c:pt idx="39">
                  <c:v>1605</c:v>
                </c:pt>
                <c:pt idx="40">
                  <c:v>1538</c:v>
                </c:pt>
                <c:pt idx="41">
                  <c:v>1746</c:v>
                </c:pt>
                <c:pt idx="42">
                  <c:v>1472</c:v>
                </c:pt>
                <c:pt idx="43">
                  <c:v>1589</c:v>
                </c:pt>
                <c:pt idx="44">
                  <c:v>151</c:v>
                </c:pt>
              </c:numCache>
            </c:numRef>
          </c:val>
          <c:smooth val="0"/>
          <c:extLst>
            <c:ext xmlns:c16="http://schemas.microsoft.com/office/drawing/2014/chart" uri="{C3380CC4-5D6E-409C-BE32-E72D297353CC}">
              <c16:uniqueId val="{00000000-85B0-4617-9323-7010AC6243A4}"/>
            </c:ext>
          </c:extLst>
        </c:ser>
        <c:ser>
          <c:idx val="1"/>
          <c:order val="1"/>
          <c:tx>
            <c:strRef>
              <c:f>'Task 5 (3.1)'!$C$1</c:f>
              <c:strCache>
                <c:ptCount val="1"/>
                <c:pt idx="0">
                  <c:v>Forecast(Sum of Count)</c:v>
                </c:pt>
              </c:strCache>
            </c:strRef>
          </c:tx>
          <c:spPr>
            <a:ln w="25400" cap="rnd">
              <a:solidFill>
                <a:schemeClr val="accent2"/>
              </a:solidFill>
              <a:round/>
            </a:ln>
            <a:effectLst/>
          </c:spPr>
          <c:marker>
            <c:symbol val="none"/>
          </c:marker>
          <c:cat>
            <c:numRef>
              <c:f>'Task 5 (3.1)'!$A$2:$A$58</c:f>
              <c:numCache>
                <c:formatCode>dd\-mm\-yyyy</c:formatCode>
                <c:ptCount val="57"/>
                <c:pt idx="0">
                  <c:v>40544</c:v>
                </c:pt>
                <c:pt idx="1">
                  <c:v>40545</c:v>
                </c:pt>
                <c:pt idx="2">
                  <c:v>40546</c:v>
                </c:pt>
                <c:pt idx="3">
                  <c:v>40547</c:v>
                </c:pt>
                <c:pt idx="4">
                  <c:v>40548</c:v>
                </c:pt>
                <c:pt idx="5">
                  <c:v>40549</c:v>
                </c:pt>
                <c:pt idx="6">
                  <c:v>40550</c:v>
                </c:pt>
                <c:pt idx="7">
                  <c:v>40551</c:v>
                </c:pt>
                <c:pt idx="8">
                  <c:v>40552</c:v>
                </c:pt>
                <c:pt idx="9">
                  <c:v>40553</c:v>
                </c:pt>
                <c:pt idx="10">
                  <c:v>40554</c:v>
                </c:pt>
                <c:pt idx="11">
                  <c:v>40555</c:v>
                </c:pt>
                <c:pt idx="12">
                  <c:v>40556</c:v>
                </c:pt>
                <c:pt idx="13">
                  <c:v>40557</c:v>
                </c:pt>
                <c:pt idx="14">
                  <c:v>40558</c:v>
                </c:pt>
                <c:pt idx="15">
                  <c:v>40559</c:v>
                </c:pt>
                <c:pt idx="16">
                  <c:v>40560</c:v>
                </c:pt>
                <c:pt idx="17">
                  <c:v>40561</c:v>
                </c:pt>
                <c:pt idx="18">
                  <c:v>40562</c:v>
                </c:pt>
                <c:pt idx="19">
                  <c:v>40563</c:v>
                </c:pt>
                <c:pt idx="20">
                  <c:v>40564</c:v>
                </c:pt>
                <c:pt idx="21">
                  <c:v>40565</c:v>
                </c:pt>
                <c:pt idx="22">
                  <c:v>40566</c:v>
                </c:pt>
                <c:pt idx="23">
                  <c:v>40567</c:v>
                </c:pt>
                <c:pt idx="24">
                  <c:v>40568</c:v>
                </c:pt>
                <c:pt idx="25">
                  <c:v>40569</c:v>
                </c:pt>
                <c:pt idx="26">
                  <c:v>40570</c:v>
                </c:pt>
                <c:pt idx="27">
                  <c:v>40571</c:v>
                </c:pt>
                <c:pt idx="28">
                  <c:v>40572</c:v>
                </c:pt>
                <c:pt idx="29">
                  <c:v>40573</c:v>
                </c:pt>
                <c:pt idx="30">
                  <c:v>40574</c:v>
                </c:pt>
                <c:pt idx="31">
                  <c:v>40575</c:v>
                </c:pt>
                <c:pt idx="32">
                  <c:v>40576</c:v>
                </c:pt>
                <c:pt idx="33">
                  <c:v>40577</c:v>
                </c:pt>
                <c:pt idx="34">
                  <c:v>40578</c:v>
                </c:pt>
                <c:pt idx="35">
                  <c:v>40579</c:v>
                </c:pt>
                <c:pt idx="36">
                  <c:v>40580</c:v>
                </c:pt>
                <c:pt idx="37">
                  <c:v>40581</c:v>
                </c:pt>
                <c:pt idx="38">
                  <c:v>40582</c:v>
                </c:pt>
                <c:pt idx="39">
                  <c:v>40583</c:v>
                </c:pt>
                <c:pt idx="40">
                  <c:v>40584</c:v>
                </c:pt>
                <c:pt idx="41">
                  <c:v>40585</c:v>
                </c:pt>
                <c:pt idx="42">
                  <c:v>40586</c:v>
                </c:pt>
                <c:pt idx="43">
                  <c:v>40587</c:v>
                </c:pt>
                <c:pt idx="44">
                  <c:v>40588</c:v>
                </c:pt>
                <c:pt idx="45">
                  <c:v>40589</c:v>
                </c:pt>
                <c:pt idx="46">
                  <c:v>40590</c:v>
                </c:pt>
                <c:pt idx="47">
                  <c:v>40591</c:v>
                </c:pt>
                <c:pt idx="48">
                  <c:v>40592</c:v>
                </c:pt>
                <c:pt idx="49">
                  <c:v>40593</c:v>
                </c:pt>
                <c:pt idx="50">
                  <c:v>40594</c:v>
                </c:pt>
                <c:pt idx="51">
                  <c:v>40595</c:v>
                </c:pt>
                <c:pt idx="52">
                  <c:v>40596</c:v>
                </c:pt>
                <c:pt idx="53">
                  <c:v>40597</c:v>
                </c:pt>
                <c:pt idx="54">
                  <c:v>40598</c:v>
                </c:pt>
                <c:pt idx="55">
                  <c:v>40599</c:v>
                </c:pt>
                <c:pt idx="56">
                  <c:v>40600</c:v>
                </c:pt>
              </c:numCache>
            </c:numRef>
          </c:cat>
          <c:val>
            <c:numRef>
              <c:f>'Task 5 (3.1)'!$C$2:$C$58</c:f>
              <c:numCache>
                <c:formatCode>General</c:formatCode>
                <c:ptCount val="57"/>
                <c:pt idx="44">
                  <c:v>151</c:v>
                </c:pt>
                <c:pt idx="45">
                  <c:v>1387.2167441635288</c:v>
                </c:pt>
                <c:pt idx="46">
                  <c:v>1392.5597746183603</c:v>
                </c:pt>
                <c:pt idx="47">
                  <c:v>1397.902805073192</c:v>
                </c:pt>
                <c:pt idx="48">
                  <c:v>1403.2458355280237</c:v>
                </c:pt>
                <c:pt idx="49">
                  <c:v>1408.5888659828554</c:v>
                </c:pt>
                <c:pt idx="50">
                  <c:v>1413.9318964376871</c:v>
                </c:pt>
                <c:pt idx="51">
                  <c:v>1419.2749268925186</c:v>
                </c:pt>
                <c:pt idx="52">
                  <c:v>1424.6179573473503</c:v>
                </c:pt>
                <c:pt idx="53">
                  <c:v>1429.960987802182</c:v>
                </c:pt>
                <c:pt idx="54">
                  <c:v>1435.3040182570135</c:v>
                </c:pt>
                <c:pt idx="55">
                  <c:v>1440.6470487118452</c:v>
                </c:pt>
                <c:pt idx="56">
                  <c:v>1445.9900791666769</c:v>
                </c:pt>
              </c:numCache>
            </c:numRef>
          </c:val>
          <c:smooth val="0"/>
          <c:extLst>
            <c:ext xmlns:c16="http://schemas.microsoft.com/office/drawing/2014/chart" uri="{C3380CC4-5D6E-409C-BE32-E72D297353CC}">
              <c16:uniqueId val="{00000001-85B0-4617-9323-7010AC6243A4}"/>
            </c:ext>
          </c:extLst>
        </c:ser>
        <c:ser>
          <c:idx val="2"/>
          <c:order val="2"/>
          <c:tx>
            <c:strRef>
              <c:f>'Task 5 (3.1)'!$D$1</c:f>
              <c:strCache>
                <c:ptCount val="1"/>
                <c:pt idx="0">
                  <c:v>Lower Confidence Bound(Sum of Count)</c:v>
                </c:pt>
              </c:strCache>
            </c:strRef>
          </c:tx>
          <c:spPr>
            <a:ln w="12700" cap="rnd">
              <a:solidFill>
                <a:srgbClr val="EA4335"/>
              </a:solidFill>
              <a:prstDash val="solid"/>
              <a:round/>
            </a:ln>
            <a:effectLst/>
          </c:spPr>
          <c:marker>
            <c:symbol val="none"/>
          </c:marker>
          <c:cat>
            <c:numRef>
              <c:f>'Task 5 (3.1)'!$A$2:$A$58</c:f>
              <c:numCache>
                <c:formatCode>dd\-mm\-yyyy</c:formatCode>
                <c:ptCount val="57"/>
                <c:pt idx="0">
                  <c:v>40544</c:v>
                </c:pt>
                <c:pt idx="1">
                  <c:v>40545</c:v>
                </c:pt>
                <c:pt idx="2">
                  <c:v>40546</c:v>
                </c:pt>
                <c:pt idx="3">
                  <c:v>40547</c:v>
                </c:pt>
                <c:pt idx="4">
                  <c:v>40548</c:v>
                </c:pt>
                <c:pt idx="5">
                  <c:v>40549</c:v>
                </c:pt>
                <c:pt idx="6">
                  <c:v>40550</c:v>
                </c:pt>
                <c:pt idx="7">
                  <c:v>40551</c:v>
                </c:pt>
                <c:pt idx="8">
                  <c:v>40552</c:v>
                </c:pt>
                <c:pt idx="9">
                  <c:v>40553</c:v>
                </c:pt>
                <c:pt idx="10">
                  <c:v>40554</c:v>
                </c:pt>
                <c:pt idx="11">
                  <c:v>40555</c:v>
                </c:pt>
                <c:pt idx="12">
                  <c:v>40556</c:v>
                </c:pt>
                <c:pt idx="13">
                  <c:v>40557</c:v>
                </c:pt>
                <c:pt idx="14">
                  <c:v>40558</c:v>
                </c:pt>
                <c:pt idx="15">
                  <c:v>40559</c:v>
                </c:pt>
                <c:pt idx="16">
                  <c:v>40560</c:v>
                </c:pt>
                <c:pt idx="17">
                  <c:v>40561</c:v>
                </c:pt>
                <c:pt idx="18">
                  <c:v>40562</c:v>
                </c:pt>
                <c:pt idx="19">
                  <c:v>40563</c:v>
                </c:pt>
                <c:pt idx="20">
                  <c:v>40564</c:v>
                </c:pt>
                <c:pt idx="21">
                  <c:v>40565</c:v>
                </c:pt>
                <c:pt idx="22">
                  <c:v>40566</c:v>
                </c:pt>
                <c:pt idx="23">
                  <c:v>40567</c:v>
                </c:pt>
                <c:pt idx="24">
                  <c:v>40568</c:v>
                </c:pt>
                <c:pt idx="25">
                  <c:v>40569</c:v>
                </c:pt>
                <c:pt idx="26">
                  <c:v>40570</c:v>
                </c:pt>
                <c:pt idx="27">
                  <c:v>40571</c:v>
                </c:pt>
                <c:pt idx="28">
                  <c:v>40572</c:v>
                </c:pt>
                <c:pt idx="29">
                  <c:v>40573</c:v>
                </c:pt>
                <c:pt idx="30">
                  <c:v>40574</c:v>
                </c:pt>
                <c:pt idx="31">
                  <c:v>40575</c:v>
                </c:pt>
                <c:pt idx="32">
                  <c:v>40576</c:v>
                </c:pt>
                <c:pt idx="33">
                  <c:v>40577</c:v>
                </c:pt>
                <c:pt idx="34">
                  <c:v>40578</c:v>
                </c:pt>
                <c:pt idx="35">
                  <c:v>40579</c:v>
                </c:pt>
                <c:pt idx="36">
                  <c:v>40580</c:v>
                </c:pt>
                <c:pt idx="37">
                  <c:v>40581</c:v>
                </c:pt>
                <c:pt idx="38">
                  <c:v>40582</c:v>
                </c:pt>
                <c:pt idx="39">
                  <c:v>40583</c:v>
                </c:pt>
                <c:pt idx="40">
                  <c:v>40584</c:v>
                </c:pt>
                <c:pt idx="41">
                  <c:v>40585</c:v>
                </c:pt>
                <c:pt idx="42">
                  <c:v>40586</c:v>
                </c:pt>
                <c:pt idx="43">
                  <c:v>40587</c:v>
                </c:pt>
                <c:pt idx="44">
                  <c:v>40588</c:v>
                </c:pt>
                <c:pt idx="45">
                  <c:v>40589</c:v>
                </c:pt>
                <c:pt idx="46">
                  <c:v>40590</c:v>
                </c:pt>
                <c:pt idx="47">
                  <c:v>40591</c:v>
                </c:pt>
                <c:pt idx="48">
                  <c:v>40592</c:v>
                </c:pt>
                <c:pt idx="49">
                  <c:v>40593</c:v>
                </c:pt>
                <c:pt idx="50">
                  <c:v>40594</c:v>
                </c:pt>
                <c:pt idx="51">
                  <c:v>40595</c:v>
                </c:pt>
                <c:pt idx="52">
                  <c:v>40596</c:v>
                </c:pt>
                <c:pt idx="53">
                  <c:v>40597</c:v>
                </c:pt>
                <c:pt idx="54">
                  <c:v>40598</c:v>
                </c:pt>
                <c:pt idx="55">
                  <c:v>40599</c:v>
                </c:pt>
                <c:pt idx="56">
                  <c:v>40600</c:v>
                </c:pt>
              </c:numCache>
            </c:numRef>
          </c:cat>
          <c:val>
            <c:numRef>
              <c:f>'Task 5 (3.1)'!$D$2:$D$58</c:f>
              <c:numCache>
                <c:formatCode>General</c:formatCode>
                <c:ptCount val="57"/>
                <c:pt idx="44" formatCode="0.00">
                  <c:v>151</c:v>
                </c:pt>
                <c:pt idx="45" formatCode="0.00">
                  <c:v>585.50542669163815</c:v>
                </c:pt>
                <c:pt idx="46" formatCode="0.00">
                  <c:v>586.76970401902065</c:v>
                </c:pt>
                <c:pt idx="47" formatCode="0.00">
                  <c:v>587.97397139650093</c:v>
                </c:pt>
                <c:pt idx="48" formatCode="0.00">
                  <c:v>589.11835455358994</c:v>
                </c:pt>
                <c:pt idx="49" formatCode="0.00">
                  <c:v>590.2029898038752</c:v>
                </c:pt>
                <c:pt idx="50" formatCode="0.00">
                  <c:v>591.22802367584165</c:v>
                </c:pt>
                <c:pt idx="51" formatCode="0.00">
                  <c:v>592.19361254419198</c:v>
                </c:pt>
                <c:pt idx="52" formatCode="0.00">
                  <c:v>593.09992226226586</c:v>
                </c:pt>
                <c:pt idx="53" formatCode="0.00">
                  <c:v>593.94712779612632</c:v>
                </c:pt>
                <c:pt idx="54" formatCode="0.00">
                  <c:v>594.73541286086618</c:v>
                </c:pt>
                <c:pt idx="55" formatCode="0.00">
                  <c:v>595.46496955964824</c:v>
                </c:pt>
                <c:pt idx="56" formatCode="0.00">
                  <c:v>596.13599802596889</c:v>
                </c:pt>
              </c:numCache>
            </c:numRef>
          </c:val>
          <c:smooth val="0"/>
          <c:extLst>
            <c:ext xmlns:c16="http://schemas.microsoft.com/office/drawing/2014/chart" uri="{C3380CC4-5D6E-409C-BE32-E72D297353CC}">
              <c16:uniqueId val="{00000002-85B0-4617-9323-7010AC6243A4}"/>
            </c:ext>
          </c:extLst>
        </c:ser>
        <c:ser>
          <c:idx val="3"/>
          <c:order val="3"/>
          <c:tx>
            <c:strRef>
              <c:f>'Task 5 (3.1)'!$E$1</c:f>
              <c:strCache>
                <c:ptCount val="1"/>
                <c:pt idx="0">
                  <c:v>Upper Confidence Bound(Sum of Count)</c:v>
                </c:pt>
              </c:strCache>
            </c:strRef>
          </c:tx>
          <c:spPr>
            <a:ln w="12700" cap="rnd">
              <a:solidFill>
                <a:srgbClr val="EA4335"/>
              </a:solidFill>
              <a:prstDash val="solid"/>
              <a:round/>
            </a:ln>
            <a:effectLst/>
          </c:spPr>
          <c:marker>
            <c:symbol val="none"/>
          </c:marker>
          <c:cat>
            <c:numRef>
              <c:f>'Task 5 (3.1)'!$A$2:$A$58</c:f>
              <c:numCache>
                <c:formatCode>dd\-mm\-yyyy</c:formatCode>
                <c:ptCount val="57"/>
                <c:pt idx="0">
                  <c:v>40544</c:v>
                </c:pt>
                <c:pt idx="1">
                  <c:v>40545</c:v>
                </c:pt>
                <c:pt idx="2">
                  <c:v>40546</c:v>
                </c:pt>
                <c:pt idx="3">
                  <c:v>40547</c:v>
                </c:pt>
                <c:pt idx="4">
                  <c:v>40548</c:v>
                </c:pt>
                <c:pt idx="5">
                  <c:v>40549</c:v>
                </c:pt>
                <c:pt idx="6">
                  <c:v>40550</c:v>
                </c:pt>
                <c:pt idx="7">
                  <c:v>40551</c:v>
                </c:pt>
                <c:pt idx="8">
                  <c:v>40552</c:v>
                </c:pt>
                <c:pt idx="9">
                  <c:v>40553</c:v>
                </c:pt>
                <c:pt idx="10">
                  <c:v>40554</c:v>
                </c:pt>
                <c:pt idx="11">
                  <c:v>40555</c:v>
                </c:pt>
                <c:pt idx="12">
                  <c:v>40556</c:v>
                </c:pt>
                <c:pt idx="13">
                  <c:v>40557</c:v>
                </c:pt>
                <c:pt idx="14">
                  <c:v>40558</c:v>
                </c:pt>
                <c:pt idx="15">
                  <c:v>40559</c:v>
                </c:pt>
                <c:pt idx="16">
                  <c:v>40560</c:v>
                </c:pt>
                <c:pt idx="17">
                  <c:v>40561</c:v>
                </c:pt>
                <c:pt idx="18">
                  <c:v>40562</c:v>
                </c:pt>
                <c:pt idx="19">
                  <c:v>40563</c:v>
                </c:pt>
                <c:pt idx="20">
                  <c:v>40564</c:v>
                </c:pt>
                <c:pt idx="21">
                  <c:v>40565</c:v>
                </c:pt>
                <c:pt idx="22">
                  <c:v>40566</c:v>
                </c:pt>
                <c:pt idx="23">
                  <c:v>40567</c:v>
                </c:pt>
                <c:pt idx="24">
                  <c:v>40568</c:v>
                </c:pt>
                <c:pt idx="25">
                  <c:v>40569</c:v>
                </c:pt>
                <c:pt idx="26">
                  <c:v>40570</c:v>
                </c:pt>
                <c:pt idx="27">
                  <c:v>40571</c:v>
                </c:pt>
                <c:pt idx="28">
                  <c:v>40572</c:v>
                </c:pt>
                <c:pt idx="29">
                  <c:v>40573</c:v>
                </c:pt>
                <c:pt idx="30">
                  <c:v>40574</c:v>
                </c:pt>
                <c:pt idx="31">
                  <c:v>40575</c:v>
                </c:pt>
                <c:pt idx="32">
                  <c:v>40576</c:v>
                </c:pt>
                <c:pt idx="33">
                  <c:v>40577</c:v>
                </c:pt>
                <c:pt idx="34">
                  <c:v>40578</c:v>
                </c:pt>
                <c:pt idx="35">
                  <c:v>40579</c:v>
                </c:pt>
                <c:pt idx="36">
                  <c:v>40580</c:v>
                </c:pt>
                <c:pt idx="37">
                  <c:v>40581</c:v>
                </c:pt>
                <c:pt idx="38">
                  <c:v>40582</c:v>
                </c:pt>
                <c:pt idx="39">
                  <c:v>40583</c:v>
                </c:pt>
                <c:pt idx="40">
                  <c:v>40584</c:v>
                </c:pt>
                <c:pt idx="41">
                  <c:v>40585</c:v>
                </c:pt>
                <c:pt idx="42">
                  <c:v>40586</c:v>
                </c:pt>
                <c:pt idx="43">
                  <c:v>40587</c:v>
                </c:pt>
                <c:pt idx="44">
                  <c:v>40588</c:v>
                </c:pt>
                <c:pt idx="45">
                  <c:v>40589</c:v>
                </c:pt>
                <c:pt idx="46">
                  <c:v>40590</c:v>
                </c:pt>
                <c:pt idx="47">
                  <c:v>40591</c:v>
                </c:pt>
                <c:pt idx="48">
                  <c:v>40592</c:v>
                </c:pt>
                <c:pt idx="49">
                  <c:v>40593</c:v>
                </c:pt>
                <c:pt idx="50">
                  <c:v>40594</c:v>
                </c:pt>
                <c:pt idx="51">
                  <c:v>40595</c:v>
                </c:pt>
                <c:pt idx="52">
                  <c:v>40596</c:v>
                </c:pt>
                <c:pt idx="53">
                  <c:v>40597</c:v>
                </c:pt>
                <c:pt idx="54">
                  <c:v>40598</c:v>
                </c:pt>
                <c:pt idx="55">
                  <c:v>40599</c:v>
                </c:pt>
                <c:pt idx="56">
                  <c:v>40600</c:v>
                </c:pt>
              </c:numCache>
            </c:numRef>
          </c:cat>
          <c:val>
            <c:numRef>
              <c:f>'Task 5 (3.1)'!$E$2:$E$58</c:f>
              <c:numCache>
                <c:formatCode>General</c:formatCode>
                <c:ptCount val="57"/>
                <c:pt idx="44" formatCode="0.00">
                  <c:v>151</c:v>
                </c:pt>
                <c:pt idx="45" formatCode="0.00">
                  <c:v>2188.9280616354195</c:v>
                </c:pt>
                <c:pt idx="46" formatCode="0.00">
                  <c:v>2198.3498452177</c:v>
                </c:pt>
                <c:pt idx="47" formatCode="0.00">
                  <c:v>2207.831638749883</c:v>
                </c:pt>
                <c:pt idx="48" formatCode="0.00">
                  <c:v>2217.3733165024573</c:v>
                </c:pt>
                <c:pt idx="49" formatCode="0.00">
                  <c:v>2226.9747421618358</c:v>
                </c:pt>
                <c:pt idx="50" formatCode="0.00">
                  <c:v>2236.6357691995327</c:v>
                </c:pt>
                <c:pt idx="51" formatCode="0.00">
                  <c:v>2246.3562412408451</c:v>
                </c:pt>
                <c:pt idx="52" formatCode="0.00">
                  <c:v>2256.1359924324347</c:v>
                </c:pt>
                <c:pt idx="53" formatCode="0.00">
                  <c:v>2265.9748478082374</c:v>
                </c:pt>
                <c:pt idx="54" formatCode="0.00">
                  <c:v>2275.8726236531606</c:v>
                </c:pt>
                <c:pt idx="55" formatCode="0.00">
                  <c:v>2285.8291278640422</c:v>
                </c:pt>
                <c:pt idx="56" formatCode="0.00">
                  <c:v>2295.8441603073848</c:v>
                </c:pt>
              </c:numCache>
            </c:numRef>
          </c:val>
          <c:smooth val="0"/>
          <c:extLst>
            <c:ext xmlns:c16="http://schemas.microsoft.com/office/drawing/2014/chart" uri="{C3380CC4-5D6E-409C-BE32-E72D297353CC}">
              <c16:uniqueId val="{00000003-85B0-4617-9323-7010AC6243A4}"/>
            </c:ext>
          </c:extLst>
        </c:ser>
        <c:dLbls>
          <c:showLegendKey val="0"/>
          <c:showVal val="0"/>
          <c:showCatName val="0"/>
          <c:showSerName val="0"/>
          <c:showPercent val="0"/>
          <c:showBubbleSize val="0"/>
        </c:dLbls>
        <c:smooth val="0"/>
        <c:axId val="1634016816"/>
        <c:axId val="1634022096"/>
      </c:lineChart>
      <c:catAx>
        <c:axId val="163401681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22096"/>
        <c:crosses val="autoZero"/>
        <c:auto val="1"/>
        <c:lblAlgn val="ctr"/>
        <c:lblOffset val="100"/>
        <c:noMultiLvlLbl val="0"/>
      </c:catAx>
      <c:valAx>
        <c:axId val="163402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16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7620</xdr:colOff>
      <xdr:row>2</xdr:row>
      <xdr:rowOff>3810</xdr:rowOff>
    </xdr:from>
    <xdr:to>
      <xdr:col>30</xdr:col>
      <xdr:colOff>289560</xdr:colOff>
      <xdr:row>55</xdr:row>
      <xdr:rowOff>160020</xdr:rowOff>
    </xdr:to>
    <xdr:graphicFrame macro="">
      <xdr:nvGraphicFramePr>
        <xdr:cNvPr id="2" name="Chart 1">
          <a:extLst>
            <a:ext uri="{FF2B5EF4-FFF2-40B4-BE49-F238E27FC236}">
              <a16:creationId xmlns:a16="http://schemas.microsoft.com/office/drawing/2014/main" id="{C53A853C-CA4F-6230-E4DD-55A0232BF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144780</xdr:colOff>
      <xdr:row>0</xdr:row>
      <xdr:rowOff>22860</xdr:rowOff>
    </xdr:from>
    <xdr:to>
      <xdr:col>23</xdr:col>
      <xdr:colOff>114300</xdr:colOff>
      <xdr:row>15</xdr:row>
      <xdr:rowOff>30480</xdr:rowOff>
    </xdr:to>
    <xdr:graphicFrame macro="">
      <xdr:nvGraphicFramePr>
        <xdr:cNvPr id="2" name="Chart 1">
          <a:extLst>
            <a:ext uri="{FF2B5EF4-FFF2-40B4-BE49-F238E27FC236}">
              <a16:creationId xmlns:a16="http://schemas.microsoft.com/office/drawing/2014/main" id="{B487FB2A-2986-4834-9981-55D8D5344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22860</xdr:rowOff>
    </xdr:from>
    <xdr:to>
      <xdr:col>10</xdr:col>
      <xdr:colOff>137160</xdr:colOff>
      <xdr:row>15</xdr:row>
      <xdr:rowOff>22860</xdr:rowOff>
    </xdr:to>
    <xdr:graphicFrame macro="">
      <xdr:nvGraphicFramePr>
        <xdr:cNvPr id="3" name="Chart 2">
          <a:extLst>
            <a:ext uri="{FF2B5EF4-FFF2-40B4-BE49-F238E27FC236}">
              <a16:creationId xmlns:a16="http://schemas.microsoft.com/office/drawing/2014/main" id="{B6E3C047-31F1-4C95-B11D-4B8E2F423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121920</xdr:colOff>
      <xdr:row>0</xdr:row>
      <xdr:rowOff>15240</xdr:rowOff>
    </xdr:from>
    <xdr:to>
      <xdr:col>31</xdr:col>
      <xdr:colOff>60960</xdr:colOff>
      <xdr:row>15</xdr:row>
      <xdr:rowOff>30480</xdr:rowOff>
    </xdr:to>
    <xdr:graphicFrame macro="">
      <xdr:nvGraphicFramePr>
        <xdr:cNvPr id="4" name="Chart 3">
          <a:extLst>
            <a:ext uri="{FF2B5EF4-FFF2-40B4-BE49-F238E27FC236}">
              <a16:creationId xmlns:a16="http://schemas.microsoft.com/office/drawing/2014/main" id="{3E6CD0C3-5936-4F9A-A68D-C6E92CC08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60960</xdr:colOff>
      <xdr:row>0</xdr:row>
      <xdr:rowOff>7620</xdr:rowOff>
    </xdr:from>
    <xdr:to>
      <xdr:col>34</xdr:col>
      <xdr:colOff>60960</xdr:colOff>
      <xdr:row>8</xdr:row>
      <xdr:rowOff>7619</xdr:rowOff>
    </xdr:to>
    <mc:AlternateContent xmlns:mc="http://schemas.openxmlformats.org/markup-compatibility/2006">
      <mc:Choice xmlns:a14="http://schemas.microsoft.com/office/drawing/2010/main" Requires="a14">
        <xdr:graphicFrame macro="">
          <xdr:nvGraphicFramePr>
            <xdr:cNvPr id="10" name="Weathersit">
              <a:extLst>
                <a:ext uri="{FF2B5EF4-FFF2-40B4-BE49-F238E27FC236}">
                  <a16:creationId xmlns:a16="http://schemas.microsoft.com/office/drawing/2014/main" id="{2639FDF8-51B3-244E-E4D4-93FE1A3A6159}"/>
                </a:ext>
              </a:extLst>
            </xdr:cNvPr>
            <xdr:cNvGraphicFramePr/>
          </xdr:nvGraphicFramePr>
          <xdr:xfrm>
            <a:off x="0" y="0"/>
            <a:ext cx="0" cy="0"/>
          </xdr:xfrm>
          <a:graphic>
            <a:graphicData uri="http://schemas.microsoft.com/office/drawing/2010/slicer">
              <sle:slicer xmlns:sle="http://schemas.microsoft.com/office/drawing/2010/slicer" name="Weathersit"/>
            </a:graphicData>
          </a:graphic>
        </xdr:graphicFrame>
      </mc:Choice>
      <mc:Fallback>
        <xdr:sp macro="" textlink="">
          <xdr:nvSpPr>
            <xdr:cNvPr id="0" name=""/>
            <xdr:cNvSpPr>
              <a:spLocks noTextEdit="1"/>
            </xdr:cNvSpPr>
          </xdr:nvSpPr>
          <xdr:spPr>
            <a:xfrm>
              <a:off x="12839700" y="7620"/>
              <a:ext cx="1828800" cy="1341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22860</xdr:colOff>
      <xdr:row>17</xdr:row>
      <xdr:rowOff>0</xdr:rowOff>
    </xdr:from>
    <xdr:to>
      <xdr:col>34</xdr:col>
      <xdr:colOff>198120</xdr:colOff>
      <xdr:row>27</xdr:row>
      <xdr:rowOff>22860</xdr:rowOff>
    </xdr:to>
    <mc:AlternateContent xmlns:mc="http://schemas.openxmlformats.org/markup-compatibility/2006" xmlns:tsle="http://schemas.microsoft.com/office/drawing/2012/timeslicer">
      <mc:Choice Requires="tsle">
        <xdr:graphicFrame macro="">
          <xdr:nvGraphicFramePr>
            <xdr:cNvPr id="11" name="Dateday">
              <a:extLst>
                <a:ext uri="{FF2B5EF4-FFF2-40B4-BE49-F238E27FC236}">
                  <a16:creationId xmlns:a16="http://schemas.microsoft.com/office/drawing/2014/main" id="{8661B621-ECC8-4B8F-38AA-0021763F2368}"/>
                </a:ext>
              </a:extLst>
            </xdr:cNvPr>
            <xdr:cNvGraphicFramePr/>
          </xdr:nvGraphicFramePr>
          <xdr:xfrm>
            <a:off x="0" y="0"/>
            <a:ext cx="0" cy="0"/>
          </xdr:xfrm>
          <a:graphic>
            <a:graphicData uri="http://schemas.microsoft.com/office/drawing/2012/timeslicer">
              <tsle:timeslicer name="Dateday"/>
            </a:graphicData>
          </a:graphic>
        </xdr:graphicFrame>
      </mc:Choice>
      <mc:Fallback xmlns="">
        <xdr:sp macro="" textlink="">
          <xdr:nvSpPr>
            <xdr:cNvPr id="0" name=""/>
            <xdr:cNvSpPr>
              <a:spLocks noTextEdit="1"/>
            </xdr:cNvSpPr>
          </xdr:nvSpPr>
          <xdr:spPr>
            <a:xfrm>
              <a:off x="9753600" y="2849880"/>
              <a:ext cx="5455920" cy="16992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1219200</xdr:colOff>
      <xdr:row>6</xdr:row>
      <xdr:rowOff>140970</xdr:rowOff>
    </xdr:from>
    <xdr:to>
      <xdr:col>8</xdr:col>
      <xdr:colOff>169545</xdr:colOff>
      <xdr:row>28</xdr:row>
      <xdr:rowOff>120015</xdr:rowOff>
    </xdr:to>
    <xdr:graphicFrame macro="">
      <xdr:nvGraphicFramePr>
        <xdr:cNvPr id="2" name="Chart 1">
          <a:extLst>
            <a:ext uri="{FF2B5EF4-FFF2-40B4-BE49-F238E27FC236}">
              <a16:creationId xmlns:a16="http://schemas.microsoft.com/office/drawing/2014/main" id="{EFF7288A-EF32-7212-5D3F-338285649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kumar" refreshedDate="45864.360224652781" createdVersion="8" refreshedVersion="8" minRefreshableVersion="3" recordCount="1000" xr:uid="{257850E5-9ACE-4F11-867A-83E804FBAF7C}">
  <cacheSource type="worksheet">
    <worksheetSource name="Query27"/>
  </cacheSource>
  <cacheFields count="23">
    <cacheField name="Instant" numFmtId="0">
      <sharedItems containsSemiMixedTypes="0" containsString="0" containsNumber="1" containsInteger="1" minValue="1" maxValue="1000"/>
    </cacheField>
    <cacheField name="Dateday" numFmtId="164">
      <sharedItems containsSemiMixedTypes="0" containsNonDate="0" containsDate="1" containsString="0" minDate="2011-01-01T00:00:00" maxDate="2011-02-15T00:00:00" count="45">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sharedItems>
      <fieldGroup par="22"/>
    </cacheField>
    <cacheField name="Season" numFmtId="0">
      <sharedItems containsSemiMixedTypes="0" containsString="0" containsNumber="1" containsInteger="1" minValue="1" maxValue="1" count="1">
        <n v="1"/>
      </sharedItems>
    </cacheField>
    <cacheField name="Year" numFmtId="0">
      <sharedItems containsSemiMixedTypes="0" containsString="0" containsNumber="1" containsInteger="1" minValue="0" maxValue="0" count="1">
        <n v="0"/>
      </sharedItems>
    </cacheField>
    <cacheField name="Month" numFmtId="0">
      <sharedItems containsSemiMixedTypes="0" containsString="0" containsNumber="1" containsInteger="1" minValue="1" maxValue="2" count="2">
        <n v="1"/>
        <n v="2"/>
      </sharedItems>
    </cacheField>
    <cacheField name="Hour"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Holiday" numFmtId="0">
      <sharedItems count="2">
        <b v="0"/>
        <b v="1"/>
      </sharedItems>
    </cacheField>
    <cacheField name="Day Type" numFmtId="0">
      <sharedItems/>
    </cacheField>
    <cacheField name="Weekday" numFmtId="0">
      <sharedItems containsSemiMixedTypes="0" containsString="0" containsNumber="1" containsInteger="1" minValue="0" maxValue="6" count="7">
        <n v="6"/>
        <n v="0"/>
        <n v="1"/>
        <n v="2"/>
        <n v="3"/>
        <n v="4"/>
        <n v="5"/>
      </sharedItems>
    </cacheField>
    <cacheField name="Weathersit" numFmtId="0">
      <sharedItems containsSemiMixedTypes="0" containsString="0" containsNumber="1" containsInteger="1" minValue="1" maxValue="4" count="4">
        <n v="1"/>
        <n v="2"/>
        <n v="3"/>
        <n v="4"/>
      </sharedItems>
    </cacheField>
    <cacheField name="Weather code" numFmtId="0">
      <sharedItems count="4">
        <s v="Clear"/>
        <s v="Mist + Cloudy"/>
        <s v="Light Snow/Rain"/>
        <s v="Heavy Rain/Ice/Snow"/>
      </sharedItems>
    </cacheField>
    <cacheField name="Temperature" numFmtId="0">
      <sharedItems containsSemiMixedTypes="0" containsString="0" containsNumber="1" minValue="0.02" maxValue="0.46"/>
    </cacheField>
    <cacheField name="Ambient Temperature" numFmtId="0">
      <sharedItems containsSemiMixedTypes="0" containsString="0" containsNumber="1" minValue="0" maxValue="0.45450000000000002"/>
    </cacheField>
    <cacheField name="Humidity" numFmtId="0">
      <sharedItems containsSemiMixedTypes="0" containsString="0" containsNumber="1" minValue="0.21" maxValue="1"/>
    </cacheField>
    <cacheField name="Windspeed" numFmtId="0">
      <sharedItems containsSemiMixedTypes="0" containsString="0" containsNumber="1" minValue="0" maxValue="0.58209999999999995"/>
    </cacheField>
    <cacheField name="Casual" numFmtId="0">
      <sharedItems containsSemiMixedTypes="0" containsString="0" containsNumber="1" containsInteger="1" minValue="0" maxValue="62"/>
    </cacheField>
    <cacheField name="Registered" numFmtId="0">
      <sharedItems containsSemiMixedTypes="0" containsString="0" containsNumber="1" containsInteger="1" minValue="0" maxValue="247"/>
    </cacheField>
    <cacheField name="Usage" numFmtId="0">
      <sharedItems count="2">
        <s v="Normal"/>
        <s v="High Usage"/>
      </sharedItems>
    </cacheField>
    <cacheField name="Count" numFmtId="0">
      <sharedItems containsSemiMixedTypes="0" containsString="0" containsNumber="1" containsInteger="1" minValue="1" maxValue="249" count="191">
        <n v="16"/>
        <n v="40"/>
        <n v="32"/>
        <n v="13"/>
        <n v="1"/>
        <n v="2"/>
        <n v="3"/>
        <n v="8"/>
        <n v="14"/>
        <n v="36"/>
        <n v="56"/>
        <n v="84"/>
        <n v="94"/>
        <n v="106"/>
        <n v="110"/>
        <n v="93"/>
        <n v="67"/>
        <n v="35"/>
        <n v="37"/>
        <n v="34"/>
        <n v="28"/>
        <n v="39"/>
        <n v="17"/>
        <n v="9"/>
        <n v="6"/>
        <n v="20"/>
        <n v="53"/>
        <n v="70"/>
        <n v="75"/>
        <n v="59"/>
        <n v="74"/>
        <n v="76"/>
        <n v="65"/>
        <n v="30"/>
        <n v="22"/>
        <n v="31"/>
        <n v="5"/>
        <n v="64"/>
        <n v="154"/>
        <n v="88"/>
        <n v="44"/>
        <n v="51"/>
        <n v="61"/>
        <n v="77"/>
        <n v="72"/>
        <n v="157"/>
        <n v="52"/>
        <n v="12"/>
        <n v="4"/>
        <n v="179"/>
        <n v="100"/>
        <n v="42"/>
        <n v="57"/>
        <n v="78"/>
        <n v="97"/>
        <n v="63"/>
        <n v="83"/>
        <n v="212"/>
        <n v="182"/>
        <n v="112"/>
        <n v="54"/>
        <n v="48"/>
        <n v="11"/>
        <n v="33"/>
        <n v="195"/>
        <n v="115"/>
        <n v="46"/>
        <n v="79"/>
        <n v="71"/>
        <n v="62"/>
        <n v="89"/>
        <n v="190"/>
        <n v="169"/>
        <n v="132"/>
        <n v="43"/>
        <n v="19"/>
        <n v="95"/>
        <n v="219"/>
        <n v="122"/>
        <n v="45"/>
        <n v="86"/>
        <n v="172"/>
        <n v="163"/>
        <n v="69"/>
        <n v="23"/>
        <n v="7"/>
        <n v="210"/>
        <n v="134"/>
        <n v="73"/>
        <n v="50"/>
        <n v="87"/>
        <n v="187"/>
        <n v="123"/>
        <n v="15"/>
        <n v="25"/>
        <n v="98"/>
        <n v="102"/>
        <n v="55"/>
        <n v="10"/>
        <n v="49"/>
        <n v="82"/>
        <n v="92"/>
        <n v="41"/>
        <n v="38"/>
        <n v="188"/>
        <n v="47"/>
        <n v="178"/>
        <n v="155"/>
        <n v="24"/>
        <n v="18"/>
        <n v="27"/>
        <n v="99"/>
        <n v="217"/>
        <n v="130"/>
        <n v="136"/>
        <n v="29"/>
        <n v="128"/>
        <n v="81"/>
        <n v="68"/>
        <n v="139"/>
        <n v="137"/>
        <n v="202"/>
        <n v="60"/>
        <n v="162"/>
        <n v="144"/>
        <n v="158"/>
        <n v="117"/>
        <n v="90"/>
        <n v="159"/>
        <n v="101"/>
        <n v="118"/>
        <n v="129"/>
        <n v="26"/>
        <n v="104"/>
        <n v="91"/>
        <n v="113"/>
        <n v="105"/>
        <n v="21"/>
        <n v="80"/>
        <n v="125"/>
        <n v="133"/>
        <n v="197"/>
        <n v="109"/>
        <n v="161"/>
        <n v="249"/>
        <n v="143"/>
        <n v="215"/>
        <n v="185"/>
        <n v="152"/>
        <n v="126"/>
        <n v="166"/>
        <n v="120"/>
        <n v="96"/>
        <n v="103"/>
        <n v="58"/>
        <n v="116"/>
        <n v="177"/>
        <n v="184"/>
        <n v="153"/>
        <n v="108"/>
        <n v="238"/>
        <n v="222"/>
        <n v="225"/>
        <n v="146"/>
        <n v="119"/>
        <n v="149"/>
        <n v="107"/>
        <n v="156"/>
        <n v="111"/>
        <n v="135"/>
        <n v="176"/>
        <n v="168"/>
        <n v="175"/>
        <n v="147"/>
        <n v="220"/>
        <n v="127"/>
        <n v="205"/>
        <n v="174"/>
        <n v="121"/>
        <n v="230"/>
        <n v="66"/>
        <n v="114"/>
        <n v="216"/>
        <n v="243"/>
        <n v="199"/>
        <n v="170"/>
        <n v="165"/>
        <n v="160"/>
        <n v="140"/>
        <n v="211"/>
        <n v="145"/>
      </sharedItems>
    </cacheField>
    <cacheField name="Total Users" numFmtId="0" formula="Casual+Registered" databaseField="0"/>
    <cacheField name="% Casual Users" numFmtId="0" formula="Casual/ (Casual+Registered)" databaseField="0"/>
    <cacheField name="Days (Dateday)" numFmtId="0" databaseField="0">
      <fieldGroup base="1">
        <rangePr groupBy="days" startDate="2011-01-01T00:00:00" endDate="2011-02-15T00:00:00"/>
        <groupItems count="368">
          <s v="&lt;01-01-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02-2011"/>
        </groupItems>
      </fieldGroup>
    </cacheField>
    <cacheField name="Months (Dateday)" numFmtId="0" databaseField="0">
      <fieldGroup base="1">
        <rangePr groupBy="months" startDate="2011-01-01T00:00:00" endDate="2011-02-15T00:00:00"/>
        <groupItems count="14">
          <s v="&lt;01-01-2011"/>
          <s v="Jan"/>
          <s v="Feb"/>
          <s v="Mar"/>
          <s v="Apr"/>
          <s v="May"/>
          <s v="Jun"/>
          <s v="Jul"/>
          <s v="Aug"/>
          <s v="Sep"/>
          <s v="Oct"/>
          <s v="Nov"/>
          <s v="Dec"/>
          <s v="&gt;15-02-2011"/>
        </groupItems>
      </fieldGroup>
    </cacheField>
  </cacheFields>
  <extLst>
    <ext xmlns:x14="http://schemas.microsoft.com/office/spreadsheetml/2009/9/main" uri="{725AE2AE-9491-48be-B2B4-4EB974FC3084}">
      <x14:pivotCacheDefinition pivotCacheId="1756838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x v="0"/>
    <s v="Weekend"/>
    <x v="0"/>
    <x v="0"/>
    <x v="0"/>
    <n v="0.24"/>
    <n v="0.28789999999999999"/>
    <n v="0.81"/>
    <n v="0"/>
    <n v="3"/>
    <n v="13"/>
    <x v="0"/>
    <x v="0"/>
  </r>
  <r>
    <n v="2"/>
    <x v="0"/>
    <x v="0"/>
    <x v="0"/>
    <x v="0"/>
    <x v="1"/>
    <x v="0"/>
    <s v="Weekend"/>
    <x v="0"/>
    <x v="0"/>
    <x v="0"/>
    <n v="0.22"/>
    <n v="0.2727"/>
    <n v="0.8"/>
    <n v="0"/>
    <n v="8"/>
    <n v="32"/>
    <x v="1"/>
    <x v="1"/>
  </r>
  <r>
    <n v="3"/>
    <x v="0"/>
    <x v="0"/>
    <x v="0"/>
    <x v="0"/>
    <x v="2"/>
    <x v="0"/>
    <s v="Weekend"/>
    <x v="0"/>
    <x v="0"/>
    <x v="0"/>
    <n v="0.22"/>
    <n v="0.2727"/>
    <n v="0.8"/>
    <n v="0"/>
    <n v="5"/>
    <n v="27"/>
    <x v="1"/>
    <x v="2"/>
  </r>
  <r>
    <n v="4"/>
    <x v="0"/>
    <x v="0"/>
    <x v="0"/>
    <x v="0"/>
    <x v="3"/>
    <x v="0"/>
    <s v="Weekend"/>
    <x v="0"/>
    <x v="0"/>
    <x v="0"/>
    <n v="0.24"/>
    <n v="0.28789999999999999"/>
    <n v="0.75"/>
    <n v="0"/>
    <n v="3"/>
    <n v="10"/>
    <x v="0"/>
    <x v="3"/>
  </r>
  <r>
    <n v="5"/>
    <x v="0"/>
    <x v="0"/>
    <x v="0"/>
    <x v="0"/>
    <x v="4"/>
    <x v="0"/>
    <s v="Weekend"/>
    <x v="0"/>
    <x v="0"/>
    <x v="0"/>
    <n v="0.24"/>
    <n v="0.28789999999999999"/>
    <n v="0.75"/>
    <n v="0"/>
    <n v="0"/>
    <n v="1"/>
    <x v="0"/>
    <x v="4"/>
  </r>
  <r>
    <n v="6"/>
    <x v="0"/>
    <x v="0"/>
    <x v="0"/>
    <x v="0"/>
    <x v="5"/>
    <x v="0"/>
    <s v="Weekend"/>
    <x v="0"/>
    <x v="1"/>
    <x v="1"/>
    <n v="0.24"/>
    <n v="0.2576"/>
    <n v="0.75"/>
    <n v="8.9599999999999999E-2"/>
    <n v="0"/>
    <n v="1"/>
    <x v="0"/>
    <x v="4"/>
  </r>
  <r>
    <n v="7"/>
    <x v="0"/>
    <x v="0"/>
    <x v="0"/>
    <x v="0"/>
    <x v="6"/>
    <x v="0"/>
    <s v="Weekend"/>
    <x v="0"/>
    <x v="0"/>
    <x v="0"/>
    <n v="0.22"/>
    <n v="0.2727"/>
    <n v="0.8"/>
    <n v="0"/>
    <n v="2"/>
    <n v="0"/>
    <x v="0"/>
    <x v="5"/>
  </r>
  <r>
    <n v="8"/>
    <x v="0"/>
    <x v="0"/>
    <x v="0"/>
    <x v="0"/>
    <x v="7"/>
    <x v="0"/>
    <s v="Weekend"/>
    <x v="0"/>
    <x v="0"/>
    <x v="0"/>
    <n v="0.2"/>
    <n v="0.2576"/>
    <n v="0.86"/>
    <n v="0"/>
    <n v="1"/>
    <n v="2"/>
    <x v="0"/>
    <x v="6"/>
  </r>
  <r>
    <n v="9"/>
    <x v="0"/>
    <x v="0"/>
    <x v="0"/>
    <x v="0"/>
    <x v="8"/>
    <x v="0"/>
    <s v="Weekend"/>
    <x v="0"/>
    <x v="0"/>
    <x v="0"/>
    <n v="0.24"/>
    <n v="0.27274999999999999"/>
    <n v="0.75"/>
    <n v="0"/>
    <n v="1"/>
    <n v="7"/>
    <x v="0"/>
    <x v="7"/>
  </r>
  <r>
    <n v="10"/>
    <x v="0"/>
    <x v="0"/>
    <x v="0"/>
    <x v="0"/>
    <x v="9"/>
    <x v="0"/>
    <s v="Weekend"/>
    <x v="0"/>
    <x v="0"/>
    <x v="0"/>
    <n v="0.32"/>
    <n v="0.34849999999999998"/>
    <n v="0.76"/>
    <n v="0"/>
    <n v="8"/>
    <n v="6"/>
    <x v="0"/>
    <x v="8"/>
  </r>
  <r>
    <n v="11"/>
    <x v="0"/>
    <x v="0"/>
    <x v="0"/>
    <x v="0"/>
    <x v="10"/>
    <x v="0"/>
    <s v="Weekend"/>
    <x v="0"/>
    <x v="0"/>
    <x v="0"/>
    <n v="0.38"/>
    <n v="0.39389999999999997"/>
    <n v="0.76"/>
    <n v="0.25369999999999998"/>
    <n v="12"/>
    <n v="24"/>
    <x v="1"/>
    <x v="9"/>
  </r>
  <r>
    <n v="12"/>
    <x v="0"/>
    <x v="0"/>
    <x v="0"/>
    <x v="0"/>
    <x v="11"/>
    <x v="0"/>
    <s v="Weekend"/>
    <x v="0"/>
    <x v="0"/>
    <x v="0"/>
    <n v="0.36"/>
    <n v="0.33329999999999999"/>
    <n v="0.81"/>
    <n v="0.28360000000000002"/>
    <n v="26"/>
    <n v="30"/>
    <x v="1"/>
    <x v="10"/>
  </r>
  <r>
    <n v="13"/>
    <x v="0"/>
    <x v="0"/>
    <x v="0"/>
    <x v="0"/>
    <x v="12"/>
    <x v="0"/>
    <s v="Weekend"/>
    <x v="0"/>
    <x v="0"/>
    <x v="0"/>
    <n v="0.42"/>
    <n v="0.42420000000000002"/>
    <n v="0.77"/>
    <n v="0.28360000000000002"/>
    <n v="29"/>
    <n v="55"/>
    <x v="1"/>
    <x v="11"/>
  </r>
  <r>
    <n v="14"/>
    <x v="0"/>
    <x v="0"/>
    <x v="0"/>
    <x v="0"/>
    <x v="13"/>
    <x v="0"/>
    <s v="Weekend"/>
    <x v="0"/>
    <x v="1"/>
    <x v="1"/>
    <n v="0.46"/>
    <n v="0.45450000000000002"/>
    <n v="0.72"/>
    <n v="0.29849999999999999"/>
    <n v="47"/>
    <n v="47"/>
    <x v="1"/>
    <x v="12"/>
  </r>
  <r>
    <n v="15"/>
    <x v="0"/>
    <x v="0"/>
    <x v="0"/>
    <x v="0"/>
    <x v="14"/>
    <x v="0"/>
    <s v="Weekend"/>
    <x v="0"/>
    <x v="1"/>
    <x v="1"/>
    <n v="0.46"/>
    <n v="0.45450000000000002"/>
    <n v="0.72"/>
    <n v="0.28360000000000002"/>
    <n v="35"/>
    <n v="71"/>
    <x v="1"/>
    <x v="13"/>
  </r>
  <r>
    <n v="16"/>
    <x v="0"/>
    <x v="0"/>
    <x v="0"/>
    <x v="0"/>
    <x v="15"/>
    <x v="0"/>
    <s v="Weekend"/>
    <x v="0"/>
    <x v="1"/>
    <x v="1"/>
    <n v="0.44"/>
    <n v="0.43940000000000001"/>
    <n v="0.77"/>
    <n v="0.29849999999999999"/>
    <n v="40"/>
    <n v="70"/>
    <x v="1"/>
    <x v="14"/>
  </r>
  <r>
    <n v="17"/>
    <x v="0"/>
    <x v="0"/>
    <x v="0"/>
    <x v="0"/>
    <x v="16"/>
    <x v="0"/>
    <s v="Weekend"/>
    <x v="0"/>
    <x v="1"/>
    <x v="1"/>
    <n v="0.42"/>
    <n v="0.42420000000000002"/>
    <n v="0.82"/>
    <n v="0.29849999999999999"/>
    <n v="41"/>
    <n v="52"/>
    <x v="1"/>
    <x v="15"/>
  </r>
  <r>
    <n v="18"/>
    <x v="0"/>
    <x v="0"/>
    <x v="0"/>
    <x v="0"/>
    <x v="17"/>
    <x v="0"/>
    <s v="Weekend"/>
    <x v="0"/>
    <x v="1"/>
    <x v="1"/>
    <n v="0.44"/>
    <n v="0.34849999999999998"/>
    <n v="0.82"/>
    <n v="0.28360000000000002"/>
    <n v="15"/>
    <n v="52"/>
    <x v="1"/>
    <x v="16"/>
  </r>
  <r>
    <n v="19"/>
    <x v="0"/>
    <x v="0"/>
    <x v="0"/>
    <x v="0"/>
    <x v="18"/>
    <x v="0"/>
    <s v="Weekend"/>
    <x v="0"/>
    <x v="2"/>
    <x v="2"/>
    <n v="0.42"/>
    <n v="0.42420000000000002"/>
    <n v="0.88"/>
    <n v="0.25369999999999998"/>
    <n v="9"/>
    <n v="26"/>
    <x v="1"/>
    <x v="17"/>
  </r>
  <r>
    <n v="20"/>
    <x v="0"/>
    <x v="0"/>
    <x v="0"/>
    <x v="0"/>
    <x v="19"/>
    <x v="0"/>
    <s v="Weekend"/>
    <x v="0"/>
    <x v="2"/>
    <x v="2"/>
    <n v="0.42"/>
    <n v="0.42420000000000002"/>
    <n v="0.88"/>
    <n v="0.25369999999999998"/>
    <n v="6"/>
    <n v="31"/>
    <x v="1"/>
    <x v="18"/>
  </r>
  <r>
    <n v="21"/>
    <x v="0"/>
    <x v="0"/>
    <x v="0"/>
    <x v="0"/>
    <x v="20"/>
    <x v="0"/>
    <s v="Weekend"/>
    <x v="0"/>
    <x v="1"/>
    <x v="1"/>
    <n v="0.4"/>
    <n v="0.40910000000000002"/>
    <n v="0.87"/>
    <n v="0.25369999999999998"/>
    <n v="11"/>
    <n v="25"/>
    <x v="1"/>
    <x v="9"/>
  </r>
  <r>
    <n v="22"/>
    <x v="0"/>
    <x v="0"/>
    <x v="0"/>
    <x v="0"/>
    <x v="21"/>
    <x v="0"/>
    <s v="Weekend"/>
    <x v="0"/>
    <x v="1"/>
    <x v="1"/>
    <n v="0.4"/>
    <n v="0.40910000000000002"/>
    <n v="0.87"/>
    <n v="0.19400000000000001"/>
    <n v="3"/>
    <n v="31"/>
    <x v="1"/>
    <x v="19"/>
  </r>
  <r>
    <n v="23"/>
    <x v="0"/>
    <x v="0"/>
    <x v="0"/>
    <x v="0"/>
    <x v="22"/>
    <x v="0"/>
    <s v="Weekend"/>
    <x v="0"/>
    <x v="1"/>
    <x v="1"/>
    <n v="0.4"/>
    <n v="0.40910000000000002"/>
    <n v="0.94"/>
    <n v="0.22389999999999999"/>
    <n v="11"/>
    <n v="17"/>
    <x v="0"/>
    <x v="20"/>
  </r>
  <r>
    <n v="24"/>
    <x v="0"/>
    <x v="0"/>
    <x v="0"/>
    <x v="0"/>
    <x v="23"/>
    <x v="0"/>
    <s v="Weekend"/>
    <x v="0"/>
    <x v="1"/>
    <x v="1"/>
    <n v="0.46"/>
    <n v="0.43940000000000001"/>
    <n v="0.88"/>
    <n v="0.29849999999999999"/>
    <n v="15"/>
    <n v="24"/>
    <x v="1"/>
    <x v="21"/>
  </r>
  <r>
    <n v="25"/>
    <x v="1"/>
    <x v="0"/>
    <x v="0"/>
    <x v="0"/>
    <x v="0"/>
    <x v="0"/>
    <s v="Weekend"/>
    <x v="1"/>
    <x v="1"/>
    <x v="1"/>
    <n v="0.46"/>
    <n v="0.45450000000000002"/>
    <n v="0.88"/>
    <n v="0.29849999999999999"/>
    <n v="4"/>
    <n v="13"/>
    <x v="0"/>
    <x v="22"/>
  </r>
  <r>
    <n v="26"/>
    <x v="1"/>
    <x v="0"/>
    <x v="0"/>
    <x v="0"/>
    <x v="1"/>
    <x v="0"/>
    <s v="Weekend"/>
    <x v="1"/>
    <x v="1"/>
    <x v="1"/>
    <n v="0.44"/>
    <n v="0.43940000000000001"/>
    <n v="0.94"/>
    <n v="0.25369999999999998"/>
    <n v="1"/>
    <n v="16"/>
    <x v="0"/>
    <x v="22"/>
  </r>
  <r>
    <n v="27"/>
    <x v="1"/>
    <x v="0"/>
    <x v="0"/>
    <x v="0"/>
    <x v="2"/>
    <x v="0"/>
    <s v="Weekend"/>
    <x v="1"/>
    <x v="1"/>
    <x v="1"/>
    <n v="0.42"/>
    <n v="0.42420000000000002"/>
    <n v="1"/>
    <n v="0.28360000000000002"/>
    <n v="1"/>
    <n v="8"/>
    <x v="0"/>
    <x v="23"/>
  </r>
  <r>
    <n v="28"/>
    <x v="1"/>
    <x v="0"/>
    <x v="0"/>
    <x v="0"/>
    <x v="3"/>
    <x v="0"/>
    <s v="Weekend"/>
    <x v="1"/>
    <x v="1"/>
    <x v="1"/>
    <n v="0.46"/>
    <n v="0.45450000000000002"/>
    <n v="0.94"/>
    <n v="0.19400000000000001"/>
    <n v="2"/>
    <n v="4"/>
    <x v="0"/>
    <x v="24"/>
  </r>
  <r>
    <n v="29"/>
    <x v="1"/>
    <x v="0"/>
    <x v="0"/>
    <x v="0"/>
    <x v="4"/>
    <x v="0"/>
    <s v="Weekend"/>
    <x v="1"/>
    <x v="1"/>
    <x v="1"/>
    <n v="0.46"/>
    <n v="0.40910000000000002"/>
    <n v="0.94"/>
    <n v="0.19400000000000001"/>
    <n v="2"/>
    <n v="1"/>
    <x v="0"/>
    <x v="6"/>
  </r>
  <r>
    <n v="30"/>
    <x v="1"/>
    <x v="0"/>
    <x v="0"/>
    <x v="0"/>
    <x v="6"/>
    <x v="0"/>
    <s v="Weekend"/>
    <x v="1"/>
    <x v="2"/>
    <x v="2"/>
    <n v="0.42"/>
    <n v="0.42420000000000002"/>
    <n v="0.77"/>
    <n v="0.29849999999999999"/>
    <n v="0"/>
    <n v="2"/>
    <x v="0"/>
    <x v="5"/>
  </r>
  <r>
    <n v="31"/>
    <x v="1"/>
    <x v="0"/>
    <x v="0"/>
    <x v="0"/>
    <x v="7"/>
    <x v="0"/>
    <s v="Weekend"/>
    <x v="1"/>
    <x v="1"/>
    <x v="1"/>
    <n v="0.4"/>
    <n v="0.40910000000000002"/>
    <n v="0.76"/>
    <n v="0.19400000000000001"/>
    <n v="0"/>
    <n v="1"/>
    <x v="0"/>
    <x v="4"/>
  </r>
  <r>
    <n v="32"/>
    <x v="1"/>
    <x v="0"/>
    <x v="0"/>
    <x v="0"/>
    <x v="8"/>
    <x v="0"/>
    <s v="Weekend"/>
    <x v="1"/>
    <x v="2"/>
    <x v="2"/>
    <n v="0.4"/>
    <n v="0.40910000000000002"/>
    <n v="0.71"/>
    <n v="0.22389999999999999"/>
    <n v="0"/>
    <n v="8"/>
    <x v="0"/>
    <x v="7"/>
  </r>
  <r>
    <n v="33"/>
    <x v="1"/>
    <x v="0"/>
    <x v="0"/>
    <x v="0"/>
    <x v="9"/>
    <x v="0"/>
    <s v="Weekend"/>
    <x v="1"/>
    <x v="1"/>
    <x v="1"/>
    <n v="0.38"/>
    <n v="0.45450000000000002"/>
    <n v="0.76"/>
    <n v="0.22389999999999999"/>
    <n v="1"/>
    <n v="19"/>
    <x v="0"/>
    <x v="25"/>
  </r>
  <r>
    <n v="34"/>
    <x v="1"/>
    <x v="0"/>
    <x v="0"/>
    <x v="0"/>
    <x v="10"/>
    <x v="0"/>
    <s v="Weekend"/>
    <x v="1"/>
    <x v="1"/>
    <x v="1"/>
    <n v="0.36"/>
    <n v="0.34849999999999998"/>
    <n v="0.81"/>
    <n v="0.22389999999999999"/>
    <n v="7"/>
    <n v="46"/>
    <x v="1"/>
    <x v="26"/>
  </r>
  <r>
    <n v="35"/>
    <x v="1"/>
    <x v="0"/>
    <x v="0"/>
    <x v="0"/>
    <x v="11"/>
    <x v="0"/>
    <s v="Weekend"/>
    <x v="1"/>
    <x v="1"/>
    <x v="1"/>
    <n v="0.36"/>
    <n v="0.33329999999999999"/>
    <n v="0.71"/>
    <n v="0.25369999999999998"/>
    <n v="16"/>
    <n v="54"/>
    <x v="1"/>
    <x v="27"/>
  </r>
  <r>
    <n v="36"/>
    <x v="1"/>
    <x v="0"/>
    <x v="0"/>
    <x v="0"/>
    <x v="12"/>
    <x v="0"/>
    <s v="Weekend"/>
    <x v="1"/>
    <x v="1"/>
    <x v="1"/>
    <n v="0.36"/>
    <n v="0.33329999999999999"/>
    <n v="0.66"/>
    <n v="0.29849999999999999"/>
    <n v="20"/>
    <n v="73"/>
    <x v="1"/>
    <x v="15"/>
  </r>
  <r>
    <n v="37"/>
    <x v="1"/>
    <x v="0"/>
    <x v="0"/>
    <x v="0"/>
    <x v="13"/>
    <x v="0"/>
    <s v="Weekend"/>
    <x v="1"/>
    <x v="1"/>
    <x v="1"/>
    <n v="0.36"/>
    <n v="0.34849999999999998"/>
    <n v="0.66"/>
    <n v="0.1343"/>
    <n v="11"/>
    <n v="64"/>
    <x v="1"/>
    <x v="28"/>
  </r>
  <r>
    <n v="38"/>
    <x v="1"/>
    <x v="0"/>
    <x v="0"/>
    <x v="0"/>
    <x v="14"/>
    <x v="0"/>
    <s v="Weekend"/>
    <x v="1"/>
    <x v="2"/>
    <x v="2"/>
    <n v="0.36"/>
    <n v="0.42420000000000002"/>
    <n v="0.76"/>
    <n v="0.19400000000000001"/>
    <n v="4"/>
    <n v="55"/>
    <x v="1"/>
    <x v="29"/>
  </r>
  <r>
    <n v="39"/>
    <x v="1"/>
    <x v="0"/>
    <x v="0"/>
    <x v="0"/>
    <x v="15"/>
    <x v="0"/>
    <s v="Weekend"/>
    <x v="1"/>
    <x v="2"/>
    <x v="2"/>
    <n v="0.34"/>
    <n v="0.33329999999999999"/>
    <n v="0.81"/>
    <n v="0.16420000000000001"/>
    <n v="19"/>
    <n v="55"/>
    <x v="1"/>
    <x v="30"/>
  </r>
  <r>
    <n v="40"/>
    <x v="1"/>
    <x v="0"/>
    <x v="0"/>
    <x v="0"/>
    <x v="16"/>
    <x v="0"/>
    <s v="Weekend"/>
    <x v="1"/>
    <x v="2"/>
    <x v="2"/>
    <n v="0.34"/>
    <n v="0.33329999999999999"/>
    <n v="0.71"/>
    <n v="0.16420000000000001"/>
    <n v="9"/>
    <n v="67"/>
    <x v="1"/>
    <x v="31"/>
  </r>
  <r>
    <n v="41"/>
    <x v="1"/>
    <x v="0"/>
    <x v="0"/>
    <x v="0"/>
    <x v="17"/>
    <x v="0"/>
    <s v="Weekend"/>
    <x v="1"/>
    <x v="0"/>
    <x v="0"/>
    <n v="0.34"/>
    <n v="0.33329999999999999"/>
    <n v="0.56999999999999995"/>
    <n v="0.19400000000000001"/>
    <n v="7"/>
    <n v="58"/>
    <x v="1"/>
    <x v="32"/>
  </r>
  <r>
    <n v="42"/>
    <x v="1"/>
    <x v="0"/>
    <x v="0"/>
    <x v="0"/>
    <x v="18"/>
    <x v="0"/>
    <s v="Weekend"/>
    <x v="1"/>
    <x v="1"/>
    <x v="1"/>
    <n v="0.36"/>
    <n v="0.33329999999999999"/>
    <n v="0.46"/>
    <n v="0.32840000000000003"/>
    <n v="10"/>
    <n v="43"/>
    <x v="1"/>
    <x v="26"/>
  </r>
  <r>
    <n v="43"/>
    <x v="1"/>
    <x v="0"/>
    <x v="0"/>
    <x v="0"/>
    <x v="19"/>
    <x v="0"/>
    <s v="Weekend"/>
    <x v="1"/>
    <x v="0"/>
    <x v="0"/>
    <n v="0.32"/>
    <n v="0.28789999999999999"/>
    <n v="0.42"/>
    <n v="0.44779999999999998"/>
    <n v="1"/>
    <n v="29"/>
    <x v="0"/>
    <x v="33"/>
  </r>
  <r>
    <n v="44"/>
    <x v="1"/>
    <x v="0"/>
    <x v="0"/>
    <x v="0"/>
    <x v="20"/>
    <x v="0"/>
    <s v="Weekend"/>
    <x v="1"/>
    <x v="0"/>
    <x v="0"/>
    <n v="0.3"/>
    <n v="0.33329999999999999"/>
    <n v="0.39"/>
    <n v="0.35820000000000002"/>
    <n v="5"/>
    <n v="17"/>
    <x v="0"/>
    <x v="34"/>
  </r>
  <r>
    <n v="45"/>
    <x v="1"/>
    <x v="0"/>
    <x v="0"/>
    <x v="0"/>
    <x v="21"/>
    <x v="0"/>
    <s v="Weekend"/>
    <x v="1"/>
    <x v="0"/>
    <x v="0"/>
    <n v="0.26"/>
    <n v="0.2273"/>
    <n v="0.44"/>
    <n v="0.32840000000000003"/>
    <n v="11"/>
    <n v="20"/>
    <x v="1"/>
    <x v="35"/>
  </r>
  <r>
    <n v="46"/>
    <x v="1"/>
    <x v="0"/>
    <x v="0"/>
    <x v="0"/>
    <x v="22"/>
    <x v="0"/>
    <s v="Weekend"/>
    <x v="1"/>
    <x v="0"/>
    <x v="0"/>
    <n v="0.24"/>
    <n v="0.21210000000000001"/>
    <n v="0.44"/>
    <n v="0.29849999999999999"/>
    <n v="0"/>
    <n v="9"/>
    <x v="0"/>
    <x v="23"/>
  </r>
  <r>
    <n v="47"/>
    <x v="1"/>
    <x v="0"/>
    <x v="0"/>
    <x v="0"/>
    <x v="23"/>
    <x v="0"/>
    <s v="Weekend"/>
    <x v="1"/>
    <x v="0"/>
    <x v="0"/>
    <n v="0.22"/>
    <n v="0.2273"/>
    <n v="0.47"/>
    <n v="0.16420000000000001"/>
    <n v="0"/>
    <n v="8"/>
    <x v="0"/>
    <x v="7"/>
  </r>
  <r>
    <n v="48"/>
    <x v="2"/>
    <x v="0"/>
    <x v="0"/>
    <x v="0"/>
    <x v="0"/>
    <x v="0"/>
    <s v="Weekday"/>
    <x v="2"/>
    <x v="0"/>
    <x v="0"/>
    <n v="0.22"/>
    <n v="0.19700000000000001"/>
    <n v="0.44"/>
    <n v="0.35820000000000002"/>
    <n v="0"/>
    <n v="5"/>
    <x v="0"/>
    <x v="36"/>
  </r>
  <r>
    <n v="49"/>
    <x v="2"/>
    <x v="0"/>
    <x v="0"/>
    <x v="0"/>
    <x v="1"/>
    <x v="0"/>
    <s v="Weekday"/>
    <x v="2"/>
    <x v="0"/>
    <x v="0"/>
    <n v="0.2"/>
    <n v="0.33329999999999999"/>
    <n v="0.44"/>
    <n v="0.41789999999999999"/>
    <n v="0"/>
    <n v="2"/>
    <x v="0"/>
    <x v="5"/>
  </r>
  <r>
    <n v="50"/>
    <x v="2"/>
    <x v="0"/>
    <x v="0"/>
    <x v="0"/>
    <x v="4"/>
    <x v="0"/>
    <s v="Weekday"/>
    <x v="2"/>
    <x v="0"/>
    <x v="0"/>
    <n v="0.16"/>
    <n v="0.13639999999999999"/>
    <n v="0.47"/>
    <n v="0.3881"/>
    <n v="0"/>
    <n v="1"/>
    <x v="0"/>
    <x v="4"/>
  </r>
  <r>
    <n v="51"/>
    <x v="2"/>
    <x v="0"/>
    <x v="0"/>
    <x v="0"/>
    <x v="5"/>
    <x v="0"/>
    <s v="Weekday"/>
    <x v="2"/>
    <x v="0"/>
    <x v="0"/>
    <n v="0.16"/>
    <n v="0.13639999999999999"/>
    <n v="0.47"/>
    <n v="0.28360000000000002"/>
    <n v="0"/>
    <n v="3"/>
    <x v="0"/>
    <x v="6"/>
  </r>
  <r>
    <n v="52"/>
    <x v="2"/>
    <x v="0"/>
    <x v="0"/>
    <x v="0"/>
    <x v="6"/>
    <x v="0"/>
    <s v="Weekday"/>
    <x v="2"/>
    <x v="0"/>
    <x v="0"/>
    <n v="0.14000000000000001"/>
    <n v="0.1061"/>
    <n v="0.5"/>
    <n v="0.3881"/>
    <n v="0"/>
    <n v="30"/>
    <x v="0"/>
    <x v="33"/>
  </r>
  <r>
    <n v="53"/>
    <x v="2"/>
    <x v="0"/>
    <x v="0"/>
    <x v="0"/>
    <x v="7"/>
    <x v="0"/>
    <s v="Weekday"/>
    <x v="2"/>
    <x v="0"/>
    <x v="0"/>
    <n v="0.14000000000000001"/>
    <n v="0.13639999999999999"/>
    <n v="0.5"/>
    <n v="0.19400000000000001"/>
    <n v="1"/>
    <n v="63"/>
    <x v="1"/>
    <x v="37"/>
  </r>
  <r>
    <n v="54"/>
    <x v="2"/>
    <x v="0"/>
    <x v="0"/>
    <x v="0"/>
    <x v="8"/>
    <x v="0"/>
    <s v="Weekday"/>
    <x v="2"/>
    <x v="0"/>
    <x v="0"/>
    <n v="0.14000000000000001"/>
    <n v="0.1212"/>
    <n v="0.5"/>
    <n v="0.28360000000000002"/>
    <n v="1"/>
    <n v="153"/>
    <x v="1"/>
    <x v="38"/>
  </r>
  <r>
    <n v="55"/>
    <x v="2"/>
    <x v="0"/>
    <x v="0"/>
    <x v="0"/>
    <x v="9"/>
    <x v="0"/>
    <s v="Weekday"/>
    <x v="2"/>
    <x v="0"/>
    <x v="0"/>
    <n v="0.16"/>
    <n v="0.13639999999999999"/>
    <n v="0.43"/>
    <n v="0.3881"/>
    <n v="7"/>
    <n v="81"/>
    <x v="1"/>
    <x v="39"/>
  </r>
  <r>
    <n v="56"/>
    <x v="2"/>
    <x v="0"/>
    <x v="0"/>
    <x v="0"/>
    <x v="10"/>
    <x v="0"/>
    <s v="Weekday"/>
    <x v="2"/>
    <x v="0"/>
    <x v="0"/>
    <n v="0.18"/>
    <n v="0.16669999999999999"/>
    <n v="0.43"/>
    <n v="0.25369999999999998"/>
    <n v="11"/>
    <n v="33"/>
    <x v="1"/>
    <x v="40"/>
  </r>
  <r>
    <n v="57"/>
    <x v="2"/>
    <x v="0"/>
    <x v="0"/>
    <x v="0"/>
    <x v="11"/>
    <x v="0"/>
    <s v="Weekday"/>
    <x v="2"/>
    <x v="0"/>
    <x v="0"/>
    <n v="0.2"/>
    <n v="0.18179999999999999"/>
    <n v="0.4"/>
    <n v="0.32840000000000003"/>
    <n v="10"/>
    <n v="41"/>
    <x v="1"/>
    <x v="41"/>
  </r>
  <r>
    <n v="58"/>
    <x v="2"/>
    <x v="0"/>
    <x v="0"/>
    <x v="0"/>
    <x v="12"/>
    <x v="0"/>
    <s v="Weekday"/>
    <x v="2"/>
    <x v="0"/>
    <x v="0"/>
    <n v="0.22"/>
    <n v="0.21210000000000001"/>
    <n v="0.35"/>
    <n v="0.29849999999999999"/>
    <n v="13"/>
    <n v="48"/>
    <x v="1"/>
    <x v="42"/>
  </r>
  <r>
    <n v="59"/>
    <x v="2"/>
    <x v="0"/>
    <x v="0"/>
    <x v="0"/>
    <x v="13"/>
    <x v="0"/>
    <s v="Weekday"/>
    <x v="2"/>
    <x v="0"/>
    <x v="0"/>
    <n v="0.24"/>
    <n v="0.13639999999999999"/>
    <n v="0.35"/>
    <n v="0.28360000000000002"/>
    <n v="8"/>
    <n v="53"/>
    <x v="1"/>
    <x v="42"/>
  </r>
  <r>
    <n v="60"/>
    <x v="2"/>
    <x v="0"/>
    <x v="0"/>
    <x v="0"/>
    <x v="14"/>
    <x v="0"/>
    <s v="Weekday"/>
    <x v="2"/>
    <x v="0"/>
    <x v="0"/>
    <n v="0.26"/>
    <n v="0.2424"/>
    <n v="0.3"/>
    <n v="0.28360000000000002"/>
    <n v="11"/>
    <n v="66"/>
    <x v="1"/>
    <x v="43"/>
  </r>
  <r>
    <n v="61"/>
    <x v="2"/>
    <x v="0"/>
    <x v="0"/>
    <x v="0"/>
    <x v="15"/>
    <x v="0"/>
    <s v="Weekday"/>
    <x v="2"/>
    <x v="0"/>
    <x v="0"/>
    <n v="0.26"/>
    <n v="0.2424"/>
    <n v="0.3"/>
    <n v="0.25369999999999998"/>
    <n v="14"/>
    <n v="58"/>
    <x v="1"/>
    <x v="44"/>
  </r>
  <r>
    <n v="62"/>
    <x v="2"/>
    <x v="0"/>
    <x v="0"/>
    <x v="0"/>
    <x v="16"/>
    <x v="0"/>
    <s v="Weekday"/>
    <x v="2"/>
    <x v="0"/>
    <x v="0"/>
    <n v="0.26"/>
    <n v="0.2424"/>
    <n v="0.3"/>
    <n v="0.25369999999999998"/>
    <n v="9"/>
    <n v="67"/>
    <x v="1"/>
    <x v="31"/>
  </r>
  <r>
    <n v="63"/>
    <x v="2"/>
    <x v="0"/>
    <x v="0"/>
    <x v="0"/>
    <x v="17"/>
    <x v="0"/>
    <s v="Weekday"/>
    <x v="2"/>
    <x v="0"/>
    <x v="0"/>
    <n v="0.24"/>
    <n v="0.2273"/>
    <n v="0.3"/>
    <n v="0.22389999999999999"/>
    <n v="11"/>
    <n v="146"/>
    <x v="1"/>
    <x v="45"/>
  </r>
  <r>
    <n v="64"/>
    <x v="2"/>
    <x v="0"/>
    <x v="0"/>
    <x v="0"/>
    <x v="18"/>
    <x v="0"/>
    <s v="Weekday"/>
    <x v="2"/>
    <x v="0"/>
    <x v="0"/>
    <n v="0.24"/>
    <n v="0.2576"/>
    <n v="0.32"/>
    <n v="0.1045"/>
    <n v="9"/>
    <n v="148"/>
    <x v="1"/>
    <x v="45"/>
  </r>
  <r>
    <n v="65"/>
    <x v="2"/>
    <x v="0"/>
    <x v="0"/>
    <x v="0"/>
    <x v="19"/>
    <x v="0"/>
    <s v="Weekday"/>
    <x v="2"/>
    <x v="0"/>
    <x v="0"/>
    <n v="0.2"/>
    <n v="0.2576"/>
    <n v="0.47"/>
    <n v="0"/>
    <n v="8"/>
    <n v="102"/>
    <x v="1"/>
    <x v="14"/>
  </r>
  <r>
    <n v="66"/>
    <x v="2"/>
    <x v="0"/>
    <x v="0"/>
    <x v="0"/>
    <x v="20"/>
    <x v="0"/>
    <s v="Weekday"/>
    <x v="2"/>
    <x v="0"/>
    <x v="0"/>
    <n v="0.2"/>
    <n v="0.21210000000000001"/>
    <n v="0.47"/>
    <n v="0.1045"/>
    <n v="3"/>
    <n v="49"/>
    <x v="1"/>
    <x v="46"/>
  </r>
  <r>
    <n v="67"/>
    <x v="2"/>
    <x v="0"/>
    <x v="0"/>
    <x v="0"/>
    <x v="21"/>
    <x v="0"/>
    <s v="Weekday"/>
    <x v="2"/>
    <x v="0"/>
    <x v="0"/>
    <n v="0.18"/>
    <n v="0.19700000000000001"/>
    <n v="0.64"/>
    <n v="0.1343"/>
    <n v="3"/>
    <n v="49"/>
    <x v="1"/>
    <x v="46"/>
  </r>
  <r>
    <n v="68"/>
    <x v="2"/>
    <x v="0"/>
    <x v="0"/>
    <x v="0"/>
    <x v="22"/>
    <x v="0"/>
    <s v="Weekday"/>
    <x v="2"/>
    <x v="0"/>
    <x v="0"/>
    <n v="0.14000000000000001"/>
    <n v="0.1515"/>
    <n v="0.69"/>
    <n v="0.1343"/>
    <n v="0"/>
    <n v="20"/>
    <x v="0"/>
    <x v="25"/>
  </r>
  <r>
    <n v="69"/>
    <x v="2"/>
    <x v="0"/>
    <x v="0"/>
    <x v="0"/>
    <x v="23"/>
    <x v="0"/>
    <s v="Weekday"/>
    <x v="2"/>
    <x v="0"/>
    <x v="0"/>
    <n v="0.18"/>
    <n v="0.21210000000000001"/>
    <n v="0.55000000000000004"/>
    <n v="0.1045"/>
    <n v="1"/>
    <n v="11"/>
    <x v="0"/>
    <x v="47"/>
  </r>
  <r>
    <n v="70"/>
    <x v="3"/>
    <x v="0"/>
    <x v="0"/>
    <x v="0"/>
    <x v="0"/>
    <x v="0"/>
    <s v="Weekday"/>
    <x v="3"/>
    <x v="0"/>
    <x v="0"/>
    <n v="0.16"/>
    <n v="0.2424"/>
    <n v="0.55000000000000004"/>
    <n v="0.1045"/>
    <n v="0"/>
    <n v="5"/>
    <x v="0"/>
    <x v="36"/>
  </r>
  <r>
    <n v="71"/>
    <x v="3"/>
    <x v="0"/>
    <x v="0"/>
    <x v="0"/>
    <x v="1"/>
    <x v="0"/>
    <s v="Weekday"/>
    <x v="3"/>
    <x v="0"/>
    <x v="0"/>
    <n v="0.16"/>
    <n v="0.18179999999999999"/>
    <n v="0.59"/>
    <n v="0.1045"/>
    <n v="0"/>
    <n v="2"/>
    <x v="0"/>
    <x v="5"/>
  </r>
  <r>
    <n v="72"/>
    <x v="3"/>
    <x v="0"/>
    <x v="0"/>
    <x v="0"/>
    <x v="2"/>
    <x v="0"/>
    <s v="Weekday"/>
    <x v="3"/>
    <x v="0"/>
    <x v="0"/>
    <n v="0.14000000000000001"/>
    <n v="0.1515"/>
    <n v="0.63"/>
    <n v="0.1343"/>
    <n v="0"/>
    <n v="1"/>
    <x v="0"/>
    <x v="4"/>
  </r>
  <r>
    <n v="73"/>
    <x v="3"/>
    <x v="0"/>
    <x v="0"/>
    <x v="0"/>
    <x v="4"/>
    <x v="0"/>
    <s v="Weekday"/>
    <x v="3"/>
    <x v="0"/>
    <x v="0"/>
    <n v="0.14000000000000001"/>
    <n v="0.18179999999999999"/>
    <n v="0.63"/>
    <n v="8.9599999999999999E-2"/>
    <n v="0"/>
    <n v="2"/>
    <x v="0"/>
    <x v="5"/>
  </r>
  <r>
    <n v="74"/>
    <x v="3"/>
    <x v="0"/>
    <x v="0"/>
    <x v="0"/>
    <x v="5"/>
    <x v="0"/>
    <s v="Weekday"/>
    <x v="3"/>
    <x v="0"/>
    <x v="0"/>
    <n v="0.12"/>
    <n v="0.1515"/>
    <n v="0.68"/>
    <n v="0.1045"/>
    <n v="0"/>
    <n v="4"/>
    <x v="0"/>
    <x v="48"/>
  </r>
  <r>
    <n v="75"/>
    <x v="3"/>
    <x v="0"/>
    <x v="0"/>
    <x v="0"/>
    <x v="6"/>
    <x v="0"/>
    <s v="Weekday"/>
    <x v="3"/>
    <x v="0"/>
    <x v="0"/>
    <n v="0.12"/>
    <n v="0.1515"/>
    <n v="0.74"/>
    <n v="0.1045"/>
    <n v="0"/>
    <n v="36"/>
    <x v="1"/>
    <x v="9"/>
  </r>
  <r>
    <n v="76"/>
    <x v="3"/>
    <x v="0"/>
    <x v="0"/>
    <x v="0"/>
    <x v="7"/>
    <x v="0"/>
    <s v="Weekday"/>
    <x v="3"/>
    <x v="0"/>
    <x v="0"/>
    <n v="0.12"/>
    <n v="0.1515"/>
    <n v="0.74"/>
    <n v="0.1343"/>
    <n v="2"/>
    <n v="92"/>
    <x v="1"/>
    <x v="12"/>
  </r>
  <r>
    <n v="77"/>
    <x v="3"/>
    <x v="0"/>
    <x v="0"/>
    <x v="0"/>
    <x v="8"/>
    <x v="0"/>
    <s v="Weekday"/>
    <x v="3"/>
    <x v="0"/>
    <x v="0"/>
    <n v="0.14000000000000001"/>
    <n v="0.1515"/>
    <n v="0.69"/>
    <n v="0.16420000000000001"/>
    <n v="2"/>
    <n v="177"/>
    <x v="1"/>
    <x v="49"/>
  </r>
  <r>
    <n v="78"/>
    <x v="3"/>
    <x v="0"/>
    <x v="0"/>
    <x v="0"/>
    <x v="9"/>
    <x v="0"/>
    <s v="Weekday"/>
    <x v="3"/>
    <x v="0"/>
    <x v="0"/>
    <n v="0.16"/>
    <n v="0.1515"/>
    <n v="0.64"/>
    <n v="0.22389999999999999"/>
    <n v="2"/>
    <n v="98"/>
    <x v="1"/>
    <x v="50"/>
  </r>
  <r>
    <n v="79"/>
    <x v="3"/>
    <x v="0"/>
    <x v="0"/>
    <x v="0"/>
    <x v="10"/>
    <x v="0"/>
    <s v="Weekday"/>
    <x v="3"/>
    <x v="1"/>
    <x v="1"/>
    <n v="0.16"/>
    <n v="0.13639999999999999"/>
    <n v="0.69"/>
    <n v="0.32840000000000003"/>
    <n v="5"/>
    <n v="37"/>
    <x v="1"/>
    <x v="51"/>
  </r>
  <r>
    <n v="80"/>
    <x v="3"/>
    <x v="0"/>
    <x v="0"/>
    <x v="0"/>
    <x v="11"/>
    <x v="0"/>
    <s v="Weekday"/>
    <x v="3"/>
    <x v="0"/>
    <x v="0"/>
    <n v="0.22"/>
    <n v="0.21210000000000001"/>
    <n v="0.51"/>
    <n v="0.29849999999999999"/>
    <n v="7"/>
    <n v="50"/>
    <x v="1"/>
    <x v="52"/>
  </r>
  <r>
    <n v="81"/>
    <x v="3"/>
    <x v="0"/>
    <x v="0"/>
    <x v="0"/>
    <x v="12"/>
    <x v="0"/>
    <s v="Weekday"/>
    <x v="3"/>
    <x v="0"/>
    <x v="0"/>
    <n v="0.22"/>
    <n v="0.2273"/>
    <n v="0.51"/>
    <n v="0.16420000000000001"/>
    <n v="12"/>
    <n v="66"/>
    <x v="1"/>
    <x v="53"/>
  </r>
  <r>
    <n v="82"/>
    <x v="3"/>
    <x v="0"/>
    <x v="0"/>
    <x v="0"/>
    <x v="13"/>
    <x v="0"/>
    <s v="Weekday"/>
    <x v="3"/>
    <x v="0"/>
    <x v="0"/>
    <n v="0.24"/>
    <n v="0.2273"/>
    <n v="0.56000000000000005"/>
    <n v="0.19400000000000001"/>
    <n v="18"/>
    <n v="79"/>
    <x v="1"/>
    <x v="54"/>
  </r>
  <r>
    <n v="83"/>
    <x v="3"/>
    <x v="0"/>
    <x v="0"/>
    <x v="0"/>
    <x v="14"/>
    <x v="0"/>
    <s v="Weekday"/>
    <x v="3"/>
    <x v="0"/>
    <x v="0"/>
    <n v="0.26"/>
    <n v="0.2576"/>
    <n v="0.52"/>
    <n v="0.22389999999999999"/>
    <n v="9"/>
    <n v="54"/>
    <x v="1"/>
    <x v="55"/>
  </r>
  <r>
    <n v="84"/>
    <x v="3"/>
    <x v="0"/>
    <x v="0"/>
    <x v="0"/>
    <x v="15"/>
    <x v="0"/>
    <s v="Weekday"/>
    <x v="3"/>
    <x v="0"/>
    <x v="0"/>
    <n v="0.28000000000000003"/>
    <n v="0.2727"/>
    <n v="0.52"/>
    <n v="0.25369999999999998"/>
    <n v="17"/>
    <n v="48"/>
    <x v="1"/>
    <x v="32"/>
  </r>
  <r>
    <n v="85"/>
    <x v="3"/>
    <x v="0"/>
    <x v="0"/>
    <x v="0"/>
    <x v="16"/>
    <x v="0"/>
    <s v="Weekday"/>
    <x v="3"/>
    <x v="0"/>
    <x v="0"/>
    <n v="0.3"/>
    <n v="0.28789999999999999"/>
    <n v="0.49"/>
    <n v="0.25369999999999998"/>
    <n v="15"/>
    <n v="68"/>
    <x v="1"/>
    <x v="56"/>
  </r>
  <r>
    <n v="86"/>
    <x v="3"/>
    <x v="0"/>
    <x v="0"/>
    <x v="0"/>
    <x v="17"/>
    <x v="0"/>
    <s v="Weekday"/>
    <x v="3"/>
    <x v="0"/>
    <x v="0"/>
    <n v="0.28000000000000003"/>
    <n v="0.2727"/>
    <n v="0.48"/>
    <n v="0.22389999999999999"/>
    <n v="10"/>
    <n v="202"/>
    <x v="1"/>
    <x v="57"/>
  </r>
  <r>
    <n v="87"/>
    <x v="3"/>
    <x v="0"/>
    <x v="0"/>
    <x v="0"/>
    <x v="18"/>
    <x v="0"/>
    <s v="Weekday"/>
    <x v="3"/>
    <x v="0"/>
    <x v="0"/>
    <n v="0.26"/>
    <n v="0.2576"/>
    <n v="0.48"/>
    <n v="0.19400000000000001"/>
    <n v="3"/>
    <n v="179"/>
    <x v="1"/>
    <x v="58"/>
  </r>
  <r>
    <n v="88"/>
    <x v="3"/>
    <x v="0"/>
    <x v="0"/>
    <x v="0"/>
    <x v="19"/>
    <x v="0"/>
    <s v="Weekday"/>
    <x v="3"/>
    <x v="0"/>
    <x v="0"/>
    <n v="0.24"/>
    <n v="0.2576"/>
    <n v="0.48"/>
    <n v="0.1045"/>
    <n v="2"/>
    <n v="110"/>
    <x v="1"/>
    <x v="59"/>
  </r>
  <r>
    <n v="89"/>
    <x v="3"/>
    <x v="0"/>
    <x v="0"/>
    <x v="0"/>
    <x v="20"/>
    <x v="0"/>
    <s v="Weekday"/>
    <x v="3"/>
    <x v="0"/>
    <x v="0"/>
    <n v="0.24"/>
    <n v="0.2576"/>
    <n v="0.48"/>
    <n v="0.1045"/>
    <n v="1"/>
    <n v="53"/>
    <x v="1"/>
    <x v="60"/>
  </r>
  <r>
    <n v="90"/>
    <x v="3"/>
    <x v="0"/>
    <x v="0"/>
    <x v="0"/>
    <x v="21"/>
    <x v="0"/>
    <s v="Weekday"/>
    <x v="3"/>
    <x v="0"/>
    <x v="0"/>
    <n v="0.22"/>
    <n v="0.2727"/>
    <n v="0.64"/>
    <n v="0"/>
    <n v="0"/>
    <n v="48"/>
    <x v="1"/>
    <x v="61"/>
  </r>
  <r>
    <n v="91"/>
    <x v="3"/>
    <x v="0"/>
    <x v="0"/>
    <x v="0"/>
    <x v="22"/>
    <x v="0"/>
    <s v="Weekday"/>
    <x v="3"/>
    <x v="0"/>
    <x v="0"/>
    <n v="0.22"/>
    <n v="0.2576"/>
    <n v="0.64"/>
    <n v="8.9599999999999999E-2"/>
    <n v="1"/>
    <n v="34"/>
    <x v="1"/>
    <x v="17"/>
  </r>
  <r>
    <n v="92"/>
    <x v="3"/>
    <x v="0"/>
    <x v="0"/>
    <x v="0"/>
    <x v="23"/>
    <x v="0"/>
    <s v="Weekday"/>
    <x v="3"/>
    <x v="0"/>
    <x v="0"/>
    <n v="0.2"/>
    <n v="0.2273"/>
    <n v="0.69"/>
    <n v="8.9599999999999999E-2"/>
    <n v="2"/>
    <n v="9"/>
    <x v="0"/>
    <x v="62"/>
  </r>
  <r>
    <n v="93"/>
    <x v="4"/>
    <x v="0"/>
    <x v="0"/>
    <x v="0"/>
    <x v="0"/>
    <x v="0"/>
    <s v="Weekday"/>
    <x v="4"/>
    <x v="0"/>
    <x v="0"/>
    <n v="0.2"/>
    <n v="0.2576"/>
    <n v="0.64"/>
    <n v="0"/>
    <n v="0"/>
    <n v="6"/>
    <x v="0"/>
    <x v="24"/>
  </r>
  <r>
    <n v="94"/>
    <x v="4"/>
    <x v="0"/>
    <x v="0"/>
    <x v="0"/>
    <x v="1"/>
    <x v="0"/>
    <s v="Weekday"/>
    <x v="4"/>
    <x v="0"/>
    <x v="0"/>
    <n v="0.16"/>
    <n v="0.19700000000000001"/>
    <n v="0.74"/>
    <n v="8.9599999999999999E-2"/>
    <n v="0"/>
    <n v="6"/>
    <x v="0"/>
    <x v="24"/>
  </r>
  <r>
    <n v="95"/>
    <x v="4"/>
    <x v="0"/>
    <x v="0"/>
    <x v="0"/>
    <x v="2"/>
    <x v="0"/>
    <s v="Weekday"/>
    <x v="4"/>
    <x v="0"/>
    <x v="0"/>
    <n v="0.16"/>
    <n v="0.19700000000000001"/>
    <n v="0.74"/>
    <n v="8.9599999999999999E-2"/>
    <n v="0"/>
    <n v="2"/>
    <x v="0"/>
    <x v="5"/>
  </r>
  <r>
    <n v="96"/>
    <x v="4"/>
    <x v="0"/>
    <x v="0"/>
    <x v="0"/>
    <x v="4"/>
    <x v="0"/>
    <s v="Weekday"/>
    <x v="4"/>
    <x v="0"/>
    <x v="0"/>
    <n v="0.24"/>
    <n v="0.2273"/>
    <n v="0.48"/>
    <n v="0.22389999999999999"/>
    <n v="0"/>
    <n v="2"/>
    <x v="0"/>
    <x v="5"/>
  </r>
  <r>
    <n v="97"/>
    <x v="4"/>
    <x v="0"/>
    <x v="0"/>
    <x v="0"/>
    <x v="5"/>
    <x v="0"/>
    <s v="Weekday"/>
    <x v="4"/>
    <x v="0"/>
    <x v="0"/>
    <n v="0.22"/>
    <n v="0.2273"/>
    <n v="0.47"/>
    <n v="0.16420000000000001"/>
    <n v="0"/>
    <n v="3"/>
    <x v="0"/>
    <x v="6"/>
  </r>
  <r>
    <n v="98"/>
    <x v="4"/>
    <x v="0"/>
    <x v="0"/>
    <x v="0"/>
    <x v="6"/>
    <x v="0"/>
    <s v="Weekday"/>
    <x v="4"/>
    <x v="0"/>
    <x v="0"/>
    <n v="0.2"/>
    <n v="0.19700000000000001"/>
    <n v="0.47"/>
    <n v="0.22389999999999999"/>
    <n v="0"/>
    <n v="33"/>
    <x v="1"/>
    <x v="63"/>
  </r>
  <r>
    <n v="99"/>
    <x v="4"/>
    <x v="0"/>
    <x v="0"/>
    <x v="0"/>
    <x v="7"/>
    <x v="0"/>
    <s v="Weekday"/>
    <x v="4"/>
    <x v="0"/>
    <x v="0"/>
    <n v="0.18"/>
    <n v="0.18179999999999999"/>
    <n v="0.43"/>
    <n v="0.19400000000000001"/>
    <n v="1"/>
    <n v="87"/>
    <x v="1"/>
    <x v="39"/>
  </r>
  <r>
    <n v="100"/>
    <x v="4"/>
    <x v="0"/>
    <x v="0"/>
    <x v="0"/>
    <x v="8"/>
    <x v="0"/>
    <s v="Weekday"/>
    <x v="4"/>
    <x v="0"/>
    <x v="0"/>
    <n v="0.2"/>
    <n v="0.18179999999999999"/>
    <n v="0.4"/>
    <n v="0.29849999999999999"/>
    <n v="3"/>
    <n v="192"/>
    <x v="1"/>
    <x v="64"/>
  </r>
  <r>
    <n v="101"/>
    <x v="4"/>
    <x v="0"/>
    <x v="0"/>
    <x v="0"/>
    <x v="9"/>
    <x v="0"/>
    <s v="Weekday"/>
    <x v="4"/>
    <x v="0"/>
    <x v="0"/>
    <n v="0.22"/>
    <n v="0.19700000000000001"/>
    <n v="0.37"/>
    <n v="0.32840000000000003"/>
    <n v="6"/>
    <n v="109"/>
    <x v="1"/>
    <x v="65"/>
  </r>
  <r>
    <n v="102"/>
    <x v="4"/>
    <x v="0"/>
    <x v="0"/>
    <x v="0"/>
    <x v="10"/>
    <x v="0"/>
    <s v="Weekday"/>
    <x v="4"/>
    <x v="0"/>
    <x v="0"/>
    <n v="0.22"/>
    <n v="0.19700000000000001"/>
    <n v="0.37"/>
    <n v="0.32840000000000003"/>
    <n v="4"/>
    <n v="53"/>
    <x v="1"/>
    <x v="52"/>
  </r>
  <r>
    <n v="103"/>
    <x v="4"/>
    <x v="0"/>
    <x v="0"/>
    <x v="0"/>
    <x v="11"/>
    <x v="0"/>
    <s v="Weekday"/>
    <x v="4"/>
    <x v="0"/>
    <x v="0"/>
    <n v="0.26"/>
    <n v="0.2273"/>
    <n v="0.33"/>
    <n v="0.32840000000000003"/>
    <n v="12"/>
    <n v="34"/>
    <x v="1"/>
    <x v="66"/>
  </r>
  <r>
    <n v="104"/>
    <x v="4"/>
    <x v="0"/>
    <x v="0"/>
    <x v="0"/>
    <x v="12"/>
    <x v="0"/>
    <s v="Weekday"/>
    <x v="4"/>
    <x v="0"/>
    <x v="0"/>
    <n v="0.26"/>
    <n v="0.2273"/>
    <n v="0.33"/>
    <n v="0.32840000000000003"/>
    <n v="5"/>
    <n v="74"/>
    <x v="1"/>
    <x v="67"/>
  </r>
  <r>
    <n v="105"/>
    <x v="4"/>
    <x v="0"/>
    <x v="0"/>
    <x v="0"/>
    <x v="13"/>
    <x v="0"/>
    <s v="Weekday"/>
    <x v="4"/>
    <x v="0"/>
    <x v="0"/>
    <n v="0.28000000000000003"/>
    <n v="0.2576"/>
    <n v="0.3"/>
    <n v="0.29849999999999999"/>
    <n v="6"/>
    <n v="65"/>
    <x v="1"/>
    <x v="68"/>
  </r>
  <r>
    <n v="106"/>
    <x v="4"/>
    <x v="0"/>
    <x v="0"/>
    <x v="0"/>
    <x v="14"/>
    <x v="0"/>
    <s v="Weekday"/>
    <x v="4"/>
    <x v="0"/>
    <x v="0"/>
    <n v="0.3"/>
    <n v="0.28789999999999999"/>
    <n v="0.28000000000000003"/>
    <n v="0.19400000000000001"/>
    <n v="10"/>
    <n v="52"/>
    <x v="1"/>
    <x v="69"/>
  </r>
  <r>
    <n v="107"/>
    <x v="4"/>
    <x v="0"/>
    <x v="0"/>
    <x v="0"/>
    <x v="15"/>
    <x v="0"/>
    <s v="Weekday"/>
    <x v="4"/>
    <x v="0"/>
    <x v="0"/>
    <n v="0.3"/>
    <n v="0.28789999999999999"/>
    <n v="0.28000000000000003"/>
    <n v="0.19400000000000001"/>
    <n v="7"/>
    <n v="55"/>
    <x v="1"/>
    <x v="69"/>
  </r>
  <r>
    <n v="108"/>
    <x v="4"/>
    <x v="0"/>
    <x v="0"/>
    <x v="0"/>
    <x v="16"/>
    <x v="0"/>
    <s v="Weekday"/>
    <x v="4"/>
    <x v="0"/>
    <x v="0"/>
    <n v="0.3"/>
    <n v="0.31819999999999998"/>
    <n v="0.28000000000000003"/>
    <n v="8.9599999999999999E-2"/>
    <n v="4"/>
    <n v="85"/>
    <x v="1"/>
    <x v="70"/>
  </r>
  <r>
    <n v="109"/>
    <x v="4"/>
    <x v="0"/>
    <x v="0"/>
    <x v="0"/>
    <x v="17"/>
    <x v="0"/>
    <s v="Weekday"/>
    <x v="4"/>
    <x v="0"/>
    <x v="0"/>
    <n v="0.24"/>
    <n v="0.2273"/>
    <n v="0.38"/>
    <n v="0.19400000000000001"/>
    <n v="4"/>
    <n v="186"/>
    <x v="1"/>
    <x v="71"/>
  </r>
  <r>
    <n v="110"/>
    <x v="4"/>
    <x v="0"/>
    <x v="0"/>
    <x v="0"/>
    <x v="18"/>
    <x v="0"/>
    <s v="Weekday"/>
    <x v="4"/>
    <x v="0"/>
    <x v="0"/>
    <n v="0.24"/>
    <n v="0.2424"/>
    <n v="0.38"/>
    <n v="0.1343"/>
    <n v="3"/>
    <n v="166"/>
    <x v="1"/>
    <x v="72"/>
  </r>
  <r>
    <n v="111"/>
    <x v="4"/>
    <x v="0"/>
    <x v="0"/>
    <x v="0"/>
    <x v="19"/>
    <x v="0"/>
    <s v="Weekday"/>
    <x v="4"/>
    <x v="0"/>
    <x v="0"/>
    <n v="0.24"/>
    <n v="0.2576"/>
    <n v="0.38"/>
    <n v="0.1045"/>
    <n v="5"/>
    <n v="127"/>
    <x v="1"/>
    <x v="73"/>
  </r>
  <r>
    <n v="112"/>
    <x v="4"/>
    <x v="0"/>
    <x v="0"/>
    <x v="0"/>
    <x v="20"/>
    <x v="0"/>
    <s v="Weekday"/>
    <x v="4"/>
    <x v="0"/>
    <x v="0"/>
    <n v="0.22"/>
    <n v="0.2273"/>
    <n v="0.47"/>
    <n v="0.16420000000000001"/>
    <n v="7"/>
    <n v="82"/>
    <x v="1"/>
    <x v="70"/>
  </r>
  <r>
    <n v="113"/>
    <x v="4"/>
    <x v="0"/>
    <x v="0"/>
    <x v="0"/>
    <x v="21"/>
    <x v="0"/>
    <s v="Weekday"/>
    <x v="4"/>
    <x v="0"/>
    <x v="0"/>
    <n v="0.2"/>
    <n v="0.19700000000000001"/>
    <n v="0.51"/>
    <n v="0.19400000000000001"/>
    <n v="3"/>
    <n v="40"/>
    <x v="1"/>
    <x v="74"/>
  </r>
  <r>
    <n v="114"/>
    <x v="4"/>
    <x v="0"/>
    <x v="0"/>
    <x v="0"/>
    <x v="22"/>
    <x v="0"/>
    <s v="Weekday"/>
    <x v="4"/>
    <x v="0"/>
    <x v="0"/>
    <n v="0.18"/>
    <n v="0.19700000000000001"/>
    <n v="0.55000000000000004"/>
    <n v="0.1343"/>
    <n v="1"/>
    <n v="41"/>
    <x v="1"/>
    <x v="51"/>
  </r>
  <r>
    <n v="115"/>
    <x v="4"/>
    <x v="0"/>
    <x v="0"/>
    <x v="0"/>
    <x v="23"/>
    <x v="0"/>
    <s v="Weekday"/>
    <x v="4"/>
    <x v="0"/>
    <x v="0"/>
    <n v="0.2"/>
    <n v="0.2576"/>
    <n v="0.47"/>
    <n v="0"/>
    <n v="1"/>
    <n v="18"/>
    <x v="0"/>
    <x v="75"/>
  </r>
  <r>
    <n v="116"/>
    <x v="5"/>
    <x v="0"/>
    <x v="0"/>
    <x v="0"/>
    <x v="0"/>
    <x v="0"/>
    <s v="Weekday"/>
    <x v="5"/>
    <x v="0"/>
    <x v="0"/>
    <n v="0.18"/>
    <n v="0.2424"/>
    <n v="0.55000000000000004"/>
    <n v="0"/>
    <n v="0"/>
    <n v="11"/>
    <x v="0"/>
    <x v="62"/>
  </r>
  <r>
    <n v="117"/>
    <x v="5"/>
    <x v="0"/>
    <x v="0"/>
    <x v="0"/>
    <x v="1"/>
    <x v="0"/>
    <s v="Weekday"/>
    <x v="5"/>
    <x v="0"/>
    <x v="0"/>
    <n v="0.16"/>
    <n v="0.2273"/>
    <n v="0.64"/>
    <n v="0"/>
    <n v="0"/>
    <n v="4"/>
    <x v="0"/>
    <x v="48"/>
  </r>
  <r>
    <n v="118"/>
    <x v="5"/>
    <x v="0"/>
    <x v="0"/>
    <x v="0"/>
    <x v="2"/>
    <x v="0"/>
    <s v="Weekday"/>
    <x v="5"/>
    <x v="0"/>
    <x v="0"/>
    <n v="0.16"/>
    <n v="0.2273"/>
    <n v="0.64"/>
    <n v="0"/>
    <n v="0"/>
    <n v="2"/>
    <x v="0"/>
    <x v="5"/>
  </r>
  <r>
    <n v="119"/>
    <x v="5"/>
    <x v="0"/>
    <x v="0"/>
    <x v="0"/>
    <x v="4"/>
    <x v="0"/>
    <s v="Weekday"/>
    <x v="5"/>
    <x v="1"/>
    <x v="1"/>
    <n v="0.16"/>
    <n v="0.19700000000000001"/>
    <n v="0.64"/>
    <n v="8.9599999999999999E-2"/>
    <n v="0"/>
    <n v="1"/>
    <x v="0"/>
    <x v="4"/>
  </r>
  <r>
    <n v="120"/>
    <x v="5"/>
    <x v="0"/>
    <x v="0"/>
    <x v="0"/>
    <x v="5"/>
    <x v="0"/>
    <s v="Weekday"/>
    <x v="5"/>
    <x v="1"/>
    <x v="1"/>
    <n v="0.14000000000000001"/>
    <n v="0.18179999999999999"/>
    <n v="0.69"/>
    <n v="8.9599999999999999E-2"/>
    <n v="0"/>
    <n v="4"/>
    <x v="0"/>
    <x v="48"/>
  </r>
  <r>
    <n v="121"/>
    <x v="5"/>
    <x v="0"/>
    <x v="0"/>
    <x v="0"/>
    <x v="6"/>
    <x v="0"/>
    <s v="Weekday"/>
    <x v="5"/>
    <x v="1"/>
    <x v="1"/>
    <n v="0.14000000000000001"/>
    <n v="0.16669999999999999"/>
    <n v="0.63"/>
    <n v="0.1045"/>
    <n v="0"/>
    <n v="36"/>
    <x v="1"/>
    <x v="9"/>
  </r>
  <r>
    <n v="122"/>
    <x v="5"/>
    <x v="0"/>
    <x v="0"/>
    <x v="0"/>
    <x v="7"/>
    <x v="0"/>
    <s v="Weekday"/>
    <x v="5"/>
    <x v="1"/>
    <x v="1"/>
    <n v="0.16"/>
    <n v="0.2273"/>
    <n v="0.59"/>
    <n v="0"/>
    <n v="0"/>
    <n v="95"/>
    <x v="1"/>
    <x v="76"/>
  </r>
  <r>
    <n v="123"/>
    <x v="5"/>
    <x v="0"/>
    <x v="0"/>
    <x v="0"/>
    <x v="8"/>
    <x v="0"/>
    <s v="Weekday"/>
    <x v="5"/>
    <x v="0"/>
    <x v="0"/>
    <n v="0.16"/>
    <n v="0.2273"/>
    <n v="0.59"/>
    <n v="0"/>
    <n v="3"/>
    <n v="216"/>
    <x v="1"/>
    <x v="77"/>
  </r>
  <r>
    <n v="124"/>
    <x v="5"/>
    <x v="0"/>
    <x v="0"/>
    <x v="0"/>
    <x v="9"/>
    <x v="0"/>
    <s v="Weekday"/>
    <x v="5"/>
    <x v="1"/>
    <x v="1"/>
    <n v="0.18"/>
    <n v="0.2424"/>
    <n v="0.51"/>
    <n v="0"/>
    <n v="6"/>
    <n v="116"/>
    <x v="1"/>
    <x v="78"/>
  </r>
  <r>
    <n v="125"/>
    <x v="5"/>
    <x v="0"/>
    <x v="0"/>
    <x v="0"/>
    <x v="10"/>
    <x v="0"/>
    <s v="Weekday"/>
    <x v="5"/>
    <x v="0"/>
    <x v="0"/>
    <n v="0.2"/>
    <n v="0.2576"/>
    <n v="0.47"/>
    <n v="0"/>
    <n v="3"/>
    <n v="42"/>
    <x v="1"/>
    <x v="79"/>
  </r>
  <r>
    <n v="126"/>
    <x v="5"/>
    <x v="0"/>
    <x v="0"/>
    <x v="0"/>
    <x v="11"/>
    <x v="0"/>
    <s v="Weekday"/>
    <x v="5"/>
    <x v="0"/>
    <x v="0"/>
    <n v="0.22"/>
    <n v="0.2576"/>
    <n v="0.44"/>
    <n v="8.9599999999999999E-2"/>
    <n v="2"/>
    <n v="57"/>
    <x v="1"/>
    <x v="29"/>
  </r>
  <r>
    <n v="127"/>
    <x v="5"/>
    <x v="0"/>
    <x v="0"/>
    <x v="0"/>
    <x v="12"/>
    <x v="0"/>
    <s v="Weekday"/>
    <x v="5"/>
    <x v="0"/>
    <x v="0"/>
    <n v="0.26"/>
    <n v="0.28789999999999999"/>
    <n v="0.35"/>
    <n v="0"/>
    <n v="6"/>
    <n v="78"/>
    <x v="1"/>
    <x v="11"/>
  </r>
  <r>
    <n v="128"/>
    <x v="5"/>
    <x v="0"/>
    <x v="0"/>
    <x v="0"/>
    <x v="13"/>
    <x v="0"/>
    <s v="Weekday"/>
    <x v="5"/>
    <x v="0"/>
    <x v="0"/>
    <n v="0.26"/>
    <n v="0.2727"/>
    <n v="0.35"/>
    <n v="0.1045"/>
    <n v="12"/>
    <n v="55"/>
    <x v="1"/>
    <x v="16"/>
  </r>
  <r>
    <n v="129"/>
    <x v="5"/>
    <x v="0"/>
    <x v="0"/>
    <x v="0"/>
    <x v="14"/>
    <x v="0"/>
    <s v="Weekday"/>
    <x v="5"/>
    <x v="0"/>
    <x v="0"/>
    <n v="0.28000000000000003"/>
    <n v="0.2727"/>
    <n v="0.36"/>
    <n v="0.16420000000000001"/>
    <n v="11"/>
    <n v="59"/>
    <x v="1"/>
    <x v="27"/>
  </r>
  <r>
    <n v="130"/>
    <x v="5"/>
    <x v="0"/>
    <x v="0"/>
    <x v="0"/>
    <x v="15"/>
    <x v="0"/>
    <s v="Weekday"/>
    <x v="5"/>
    <x v="0"/>
    <x v="0"/>
    <n v="0.28000000000000003"/>
    <n v="0.2727"/>
    <n v="0.36"/>
    <n v="0"/>
    <n v="8"/>
    <n v="54"/>
    <x v="1"/>
    <x v="69"/>
  </r>
  <r>
    <n v="131"/>
    <x v="5"/>
    <x v="0"/>
    <x v="0"/>
    <x v="0"/>
    <x v="16"/>
    <x v="0"/>
    <s v="Weekday"/>
    <x v="5"/>
    <x v="0"/>
    <x v="0"/>
    <n v="0.26"/>
    <n v="0.2576"/>
    <n v="0.38"/>
    <n v="0.16420000000000001"/>
    <n v="12"/>
    <n v="74"/>
    <x v="1"/>
    <x v="80"/>
  </r>
  <r>
    <n v="132"/>
    <x v="5"/>
    <x v="0"/>
    <x v="0"/>
    <x v="0"/>
    <x v="17"/>
    <x v="0"/>
    <s v="Weekday"/>
    <x v="5"/>
    <x v="0"/>
    <x v="0"/>
    <n v="0.22"/>
    <n v="0.2273"/>
    <n v="0.51"/>
    <n v="0.16420000000000001"/>
    <n v="9"/>
    <n v="163"/>
    <x v="1"/>
    <x v="81"/>
  </r>
  <r>
    <n v="133"/>
    <x v="5"/>
    <x v="0"/>
    <x v="0"/>
    <x v="0"/>
    <x v="18"/>
    <x v="0"/>
    <s v="Weekday"/>
    <x v="5"/>
    <x v="0"/>
    <x v="0"/>
    <n v="0.22"/>
    <n v="0.2273"/>
    <n v="0.51"/>
    <n v="0.1343"/>
    <n v="5"/>
    <n v="158"/>
    <x v="1"/>
    <x v="82"/>
  </r>
  <r>
    <n v="134"/>
    <x v="5"/>
    <x v="0"/>
    <x v="0"/>
    <x v="0"/>
    <x v="19"/>
    <x v="0"/>
    <s v="Weekday"/>
    <x v="5"/>
    <x v="0"/>
    <x v="0"/>
    <n v="0.22"/>
    <n v="0.2576"/>
    <n v="0.55000000000000004"/>
    <n v="8.9599999999999999E-2"/>
    <n v="3"/>
    <n v="109"/>
    <x v="1"/>
    <x v="59"/>
  </r>
  <r>
    <n v="135"/>
    <x v="5"/>
    <x v="0"/>
    <x v="0"/>
    <x v="0"/>
    <x v="20"/>
    <x v="0"/>
    <s v="Weekday"/>
    <x v="5"/>
    <x v="0"/>
    <x v="0"/>
    <n v="0.2"/>
    <n v="0.21210000000000001"/>
    <n v="0.51"/>
    <n v="0.16420000000000001"/>
    <n v="3"/>
    <n v="66"/>
    <x v="1"/>
    <x v="83"/>
  </r>
  <r>
    <n v="136"/>
    <x v="5"/>
    <x v="0"/>
    <x v="0"/>
    <x v="0"/>
    <x v="21"/>
    <x v="0"/>
    <s v="Weekday"/>
    <x v="5"/>
    <x v="1"/>
    <x v="1"/>
    <n v="0.22"/>
    <n v="0.21210000000000001"/>
    <n v="0.55000000000000004"/>
    <n v="0.22389999999999999"/>
    <n v="0"/>
    <n v="48"/>
    <x v="1"/>
    <x v="61"/>
  </r>
  <r>
    <n v="137"/>
    <x v="5"/>
    <x v="0"/>
    <x v="0"/>
    <x v="0"/>
    <x v="22"/>
    <x v="0"/>
    <s v="Weekday"/>
    <x v="5"/>
    <x v="1"/>
    <x v="1"/>
    <n v="0.22"/>
    <n v="0.21210000000000001"/>
    <n v="0.51"/>
    <n v="0.28360000000000002"/>
    <n v="1"/>
    <n v="51"/>
    <x v="1"/>
    <x v="46"/>
  </r>
  <r>
    <n v="138"/>
    <x v="5"/>
    <x v="0"/>
    <x v="0"/>
    <x v="0"/>
    <x v="23"/>
    <x v="0"/>
    <s v="Weekday"/>
    <x v="5"/>
    <x v="1"/>
    <x v="1"/>
    <n v="0.2"/>
    <n v="0.19700000000000001"/>
    <n v="0.59"/>
    <n v="0.19400000000000001"/>
    <n v="4"/>
    <n v="19"/>
    <x v="0"/>
    <x v="84"/>
  </r>
  <r>
    <n v="139"/>
    <x v="6"/>
    <x v="0"/>
    <x v="0"/>
    <x v="0"/>
    <x v="0"/>
    <x v="0"/>
    <s v="Weekday"/>
    <x v="6"/>
    <x v="1"/>
    <x v="1"/>
    <n v="0.2"/>
    <n v="0.19700000000000001"/>
    <n v="0.64"/>
    <n v="0.19400000000000001"/>
    <n v="4"/>
    <n v="13"/>
    <x v="0"/>
    <x v="22"/>
  </r>
  <r>
    <n v="140"/>
    <x v="6"/>
    <x v="0"/>
    <x v="0"/>
    <x v="0"/>
    <x v="1"/>
    <x v="0"/>
    <s v="Weekday"/>
    <x v="6"/>
    <x v="1"/>
    <x v="1"/>
    <n v="0.2"/>
    <n v="0.19700000000000001"/>
    <n v="0.69"/>
    <n v="0.22389999999999999"/>
    <n v="2"/>
    <n v="5"/>
    <x v="0"/>
    <x v="85"/>
  </r>
  <r>
    <n v="141"/>
    <x v="6"/>
    <x v="0"/>
    <x v="0"/>
    <x v="0"/>
    <x v="2"/>
    <x v="0"/>
    <s v="Weekday"/>
    <x v="6"/>
    <x v="1"/>
    <x v="1"/>
    <n v="0.2"/>
    <n v="0.19700000000000001"/>
    <n v="0.69"/>
    <n v="0.22389999999999999"/>
    <n v="0"/>
    <n v="1"/>
    <x v="0"/>
    <x v="4"/>
  </r>
  <r>
    <n v="142"/>
    <x v="6"/>
    <x v="0"/>
    <x v="0"/>
    <x v="0"/>
    <x v="4"/>
    <x v="0"/>
    <s v="Weekday"/>
    <x v="6"/>
    <x v="1"/>
    <x v="1"/>
    <n v="0.2"/>
    <n v="0.21210000000000001"/>
    <n v="0.69"/>
    <n v="0.1343"/>
    <n v="0"/>
    <n v="1"/>
    <x v="0"/>
    <x v="4"/>
  </r>
  <r>
    <n v="143"/>
    <x v="6"/>
    <x v="0"/>
    <x v="0"/>
    <x v="0"/>
    <x v="5"/>
    <x v="0"/>
    <s v="Weekday"/>
    <x v="6"/>
    <x v="2"/>
    <x v="2"/>
    <n v="0.22"/>
    <n v="0.2727"/>
    <n v="0.55000000000000004"/>
    <n v="0"/>
    <n v="0"/>
    <n v="5"/>
    <x v="0"/>
    <x v="36"/>
  </r>
  <r>
    <n v="144"/>
    <x v="6"/>
    <x v="0"/>
    <x v="0"/>
    <x v="0"/>
    <x v="6"/>
    <x v="0"/>
    <s v="Weekday"/>
    <x v="6"/>
    <x v="1"/>
    <x v="1"/>
    <n v="0.2"/>
    <n v="0.2576"/>
    <n v="0.69"/>
    <n v="0"/>
    <n v="8"/>
    <n v="26"/>
    <x v="1"/>
    <x v="19"/>
  </r>
  <r>
    <n v="145"/>
    <x v="6"/>
    <x v="0"/>
    <x v="0"/>
    <x v="0"/>
    <x v="7"/>
    <x v="0"/>
    <s v="Weekday"/>
    <x v="6"/>
    <x v="0"/>
    <x v="0"/>
    <n v="0.2"/>
    <n v="0.21210000000000001"/>
    <n v="0.69"/>
    <n v="0.1343"/>
    <n v="8"/>
    <n v="76"/>
    <x v="1"/>
    <x v="11"/>
  </r>
  <r>
    <n v="146"/>
    <x v="6"/>
    <x v="0"/>
    <x v="0"/>
    <x v="0"/>
    <x v="8"/>
    <x v="0"/>
    <s v="Weekday"/>
    <x v="6"/>
    <x v="0"/>
    <x v="0"/>
    <n v="0.2"/>
    <n v="0.19700000000000001"/>
    <n v="0.51"/>
    <n v="0.25369999999999998"/>
    <n v="20"/>
    <n v="190"/>
    <x v="1"/>
    <x v="86"/>
  </r>
  <r>
    <n v="147"/>
    <x v="6"/>
    <x v="0"/>
    <x v="0"/>
    <x v="0"/>
    <x v="9"/>
    <x v="0"/>
    <s v="Weekday"/>
    <x v="6"/>
    <x v="0"/>
    <x v="0"/>
    <n v="0.2"/>
    <n v="0.18179999999999999"/>
    <n v="0.47"/>
    <n v="0.29849999999999999"/>
    <n v="9"/>
    <n v="125"/>
    <x v="1"/>
    <x v="87"/>
  </r>
  <r>
    <n v="148"/>
    <x v="6"/>
    <x v="0"/>
    <x v="0"/>
    <x v="0"/>
    <x v="10"/>
    <x v="0"/>
    <s v="Weekday"/>
    <x v="6"/>
    <x v="0"/>
    <x v="0"/>
    <n v="0.22"/>
    <n v="0.19700000000000001"/>
    <n v="0.37"/>
    <n v="0.32840000000000003"/>
    <n v="16"/>
    <n v="47"/>
    <x v="1"/>
    <x v="55"/>
  </r>
  <r>
    <n v="149"/>
    <x v="6"/>
    <x v="0"/>
    <x v="0"/>
    <x v="0"/>
    <x v="11"/>
    <x v="0"/>
    <s v="Weekday"/>
    <x v="6"/>
    <x v="1"/>
    <x v="1"/>
    <n v="0.2"/>
    <n v="0.19700000000000001"/>
    <n v="0.4"/>
    <n v="0.22389999999999999"/>
    <n v="19"/>
    <n v="48"/>
    <x v="1"/>
    <x v="16"/>
  </r>
  <r>
    <n v="150"/>
    <x v="6"/>
    <x v="0"/>
    <x v="0"/>
    <x v="0"/>
    <x v="12"/>
    <x v="0"/>
    <s v="Weekday"/>
    <x v="6"/>
    <x v="1"/>
    <x v="1"/>
    <n v="0.2"/>
    <n v="0.19700000000000001"/>
    <n v="0.37"/>
    <n v="0.25369999999999998"/>
    <n v="9"/>
    <n v="50"/>
    <x v="1"/>
    <x v="29"/>
  </r>
  <r>
    <n v="151"/>
    <x v="6"/>
    <x v="0"/>
    <x v="0"/>
    <x v="0"/>
    <x v="13"/>
    <x v="0"/>
    <s v="Weekday"/>
    <x v="6"/>
    <x v="1"/>
    <x v="1"/>
    <n v="0.2"/>
    <n v="0.18179999999999999"/>
    <n v="0.37"/>
    <n v="0.28360000000000002"/>
    <n v="9"/>
    <n v="64"/>
    <x v="1"/>
    <x v="88"/>
  </r>
  <r>
    <n v="152"/>
    <x v="6"/>
    <x v="0"/>
    <x v="0"/>
    <x v="0"/>
    <x v="14"/>
    <x v="0"/>
    <s v="Weekday"/>
    <x v="6"/>
    <x v="1"/>
    <x v="1"/>
    <n v="0.2"/>
    <n v="0.19700000000000001"/>
    <n v="0.4"/>
    <n v="0.25369999999999998"/>
    <n v="7"/>
    <n v="43"/>
    <x v="1"/>
    <x v="89"/>
  </r>
  <r>
    <n v="153"/>
    <x v="6"/>
    <x v="0"/>
    <x v="0"/>
    <x v="0"/>
    <x v="15"/>
    <x v="0"/>
    <s v="Weekday"/>
    <x v="6"/>
    <x v="1"/>
    <x v="1"/>
    <n v="0.2"/>
    <n v="0.21210000000000001"/>
    <n v="0.37"/>
    <n v="0.16420000000000001"/>
    <n v="9"/>
    <n v="63"/>
    <x v="1"/>
    <x v="44"/>
  </r>
  <r>
    <n v="154"/>
    <x v="6"/>
    <x v="0"/>
    <x v="0"/>
    <x v="0"/>
    <x v="16"/>
    <x v="0"/>
    <s v="Weekday"/>
    <x v="6"/>
    <x v="1"/>
    <x v="1"/>
    <n v="0.2"/>
    <n v="0.21210000000000001"/>
    <n v="0.37"/>
    <n v="0.16420000000000001"/>
    <n v="5"/>
    <n v="82"/>
    <x v="1"/>
    <x v="90"/>
  </r>
  <r>
    <n v="155"/>
    <x v="6"/>
    <x v="0"/>
    <x v="0"/>
    <x v="0"/>
    <x v="17"/>
    <x v="0"/>
    <s v="Weekday"/>
    <x v="6"/>
    <x v="1"/>
    <x v="1"/>
    <n v="0.2"/>
    <n v="0.2576"/>
    <n v="0.37"/>
    <n v="0"/>
    <n v="9"/>
    <n v="178"/>
    <x v="1"/>
    <x v="91"/>
  </r>
  <r>
    <n v="156"/>
    <x v="6"/>
    <x v="0"/>
    <x v="0"/>
    <x v="0"/>
    <x v="18"/>
    <x v="0"/>
    <s v="Weekday"/>
    <x v="6"/>
    <x v="0"/>
    <x v="0"/>
    <n v="0.2"/>
    <n v="0.2273"/>
    <n v="0.4"/>
    <n v="8.9599999999999999E-2"/>
    <n v="7"/>
    <n v="116"/>
    <x v="1"/>
    <x v="92"/>
  </r>
  <r>
    <n v="157"/>
    <x v="6"/>
    <x v="0"/>
    <x v="0"/>
    <x v="0"/>
    <x v="19"/>
    <x v="0"/>
    <s v="Weekday"/>
    <x v="6"/>
    <x v="0"/>
    <x v="0"/>
    <n v="0.16"/>
    <n v="0.19700000000000001"/>
    <n v="0.55000000000000004"/>
    <n v="8.9599999999999999E-2"/>
    <n v="3"/>
    <n v="92"/>
    <x v="1"/>
    <x v="76"/>
  </r>
  <r>
    <n v="158"/>
    <x v="6"/>
    <x v="0"/>
    <x v="0"/>
    <x v="0"/>
    <x v="20"/>
    <x v="0"/>
    <s v="Weekday"/>
    <x v="6"/>
    <x v="0"/>
    <x v="0"/>
    <n v="0.18"/>
    <n v="0.21210000000000001"/>
    <n v="0.47"/>
    <n v="0.1045"/>
    <n v="1"/>
    <n v="50"/>
    <x v="1"/>
    <x v="41"/>
  </r>
  <r>
    <n v="159"/>
    <x v="6"/>
    <x v="0"/>
    <x v="0"/>
    <x v="0"/>
    <x v="21"/>
    <x v="0"/>
    <s v="Weekday"/>
    <x v="6"/>
    <x v="0"/>
    <x v="0"/>
    <n v="0.18"/>
    <n v="0.19700000000000001"/>
    <n v="0.47"/>
    <n v="0.1343"/>
    <n v="0"/>
    <n v="39"/>
    <x v="1"/>
    <x v="21"/>
  </r>
  <r>
    <n v="160"/>
    <x v="6"/>
    <x v="0"/>
    <x v="0"/>
    <x v="0"/>
    <x v="22"/>
    <x v="0"/>
    <s v="Weekday"/>
    <x v="6"/>
    <x v="1"/>
    <x v="1"/>
    <n v="0.18"/>
    <n v="0.19700000000000001"/>
    <n v="0.43"/>
    <n v="0.16420000000000001"/>
    <n v="2"/>
    <n v="34"/>
    <x v="1"/>
    <x v="9"/>
  </r>
  <r>
    <n v="161"/>
    <x v="6"/>
    <x v="0"/>
    <x v="0"/>
    <x v="0"/>
    <x v="23"/>
    <x v="0"/>
    <s v="Weekday"/>
    <x v="6"/>
    <x v="1"/>
    <x v="1"/>
    <n v="0.18"/>
    <n v="0.19700000000000001"/>
    <n v="0.51"/>
    <n v="0.16420000000000001"/>
    <n v="1"/>
    <n v="14"/>
    <x v="0"/>
    <x v="93"/>
  </r>
  <r>
    <n v="162"/>
    <x v="7"/>
    <x v="0"/>
    <x v="0"/>
    <x v="0"/>
    <x v="0"/>
    <x v="0"/>
    <s v="Weekend"/>
    <x v="0"/>
    <x v="1"/>
    <x v="1"/>
    <n v="0.18"/>
    <n v="0.19700000000000001"/>
    <n v="0.51"/>
    <n v="0.16420000000000001"/>
    <n v="1"/>
    <n v="24"/>
    <x v="0"/>
    <x v="94"/>
  </r>
  <r>
    <n v="163"/>
    <x v="7"/>
    <x v="0"/>
    <x v="0"/>
    <x v="0"/>
    <x v="1"/>
    <x v="0"/>
    <s v="Weekend"/>
    <x v="0"/>
    <x v="1"/>
    <x v="1"/>
    <n v="0.18"/>
    <n v="0.21210000000000001"/>
    <n v="0.55000000000000004"/>
    <n v="8.9599999999999999E-2"/>
    <n v="1"/>
    <n v="15"/>
    <x v="0"/>
    <x v="0"/>
  </r>
  <r>
    <n v="164"/>
    <x v="7"/>
    <x v="0"/>
    <x v="0"/>
    <x v="0"/>
    <x v="2"/>
    <x v="0"/>
    <s v="Weekend"/>
    <x v="0"/>
    <x v="1"/>
    <x v="1"/>
    <n v="0.18"/>
    <n v="0.2424"/>
    <n v="0.55000000000000004"/>
    <n v="0"/>
    <n v="3"/>
    <n v="13"/>
    <x v="0"/>
    <x v="0"/>
  </r>
  <r>
    <n v="165"/>
    <x v="7"/>
    <x v="0"/>
    <x v="0"/>
    <x v="0"/>
    <x v="3"/>
    <x v="0"/>
    <s v="Weekend"/>
    <x v="0"/>
    <x v="2"/>
    <x v="2"/>
    <n v="0.18"/>
    <n v="0.19700000000000001"/>
    <n v="0.55000000000000004"/>
    <n v="0.16420000000000001"/>
    <n v="0"/>
    <n v="7"/>
    <x v="0"/>
    <x v="85"/>
  </r>
  <r>
    <n v="166"/>
    <x v="7"/>
    <x v="0"/>
    <x v="0"/>
    <x v="0"/>
    <x v="4"/>
    <x v="0"/>
    <s v="Weekend"/>
    <x v="0"/>
    <x v="2"/>
    <x v="2"/>
    <n v="0.18"/>
    <n v="0.19700000000000001"/>
    <n v="0.55000000000000004"/>
    <n v="0.16420000000000001"/>
    <n v="0"/>
    <n v="1"/>
    <x v="0"/>
    <x v="4"/>
  </r>
  <r>
    <n v="167"/>
    <x v="7"/>
    <x v="0"/>
    <x v="0"/>
    <x v="0"/>
    <x v="5"/>
    <x v="0"/>
    <s v="Weekend"/>
    <x v="0"/>
    <x v="1"/>
    <x v="1"/>
    <n v="0.16"/>
    <n v="0.16669999999999999"/>
    <n v="0.74"/>
    <n v="0.16420000000000001"/>
    <n v="0"/>
    <n v="5"/>
    <x v="0"/>
    <x v="36"/>
  </r>
  <r>
    <n v="168"/>
    <x v="7"/>
    <x v="0"/>
    <x v="0"/>
    <x v="0"/>
    <x v="6"/>
    <x v="0"/>
    <s v="Weekend"/>
    <x v="0"/>
    <x v="1"/>
    <x v="1"/>
    <n v="0.16"/>
    <n v="0.16669999999999999"/>
    <n v="0.74"/>
    <n v="0.16420000000000001"/>
    <n v="0"/>
    <n v="2"/>
    <x v="0"/>
    <x v="5"/>
  </r>
  <r>
    <n v="169"/>
    <x v="7"/>
    <x v="0"/>
    <x v="0"/>
    <x v="0"/>
    <x v="7"/>
    <x v="0"/>
    <s v="Weekend"/>
    <x v="0"/>
    <x v="1"/>
    <x v="1"/>
    <n v="0.16"/>
    <n v="0.18179999999999999"/>
    <n v="0.74"/>
    <n v="0.1045"/>
    <n v="1"/>
    <n v="8"/>
    <x v="0"/>
    <x v="23"/>
  </r>
  <r>
    <n v="170"/>
    <x v="7"/>
    <x v="0"/>
    <x v="0"/>
    <x v="0"/>
    <x v="8"/>
    <x v="0"/>
    <s v="Weekend"/>
    <x v="0"/>
    <x v="2"/>
    <x v="2"/>
    <n v="0.16"/>
    <n v="0.18179999999999999"/>
    <n v="0.93"/>
    <n v="0.1045"/>
    <n v="0"/>
    <n v="15"/>
    <x v="0"/>
    <x v="93"/>
  </r>
  <r>
    <n v="171"/>
    <x v="7"/>
    <x v="0"/>
    <x v="0"/>
    <x v="0"/>
    <x v="9"/>
    <x v="0"/>
    <s v="Weekend"/>
    <x v="0"/>
    <x v="2"/>
    <x v="2"/>
    <n v="0.16"/>
    <n v="0.18179999999999999"/>
    <n v="0.93"/>
    <n v="0.1045"/>
    <n v="0"/>
    <n v="20"/>
    <x v="0"/>
    <x v="25"/>
  </r>
  <r>
    <n v="172"/>
    <x v="7"/>
    <x v="0"/>
    <x v="0"/>
    <x v="0"/>
    <x v="10"/>
    <x v="0"/>
    <s v="Weekend"/>
    <x v="0"/>
    <x v="1"/>
    <x v="1"/>
    <n v="0.18"/>
    <n v="0.19700000000000001"/>
    <n v="0.8"/>
    <n v="0.16420000000000001"/>
    <n v="5"/>
    <n v="56"/>
    <x v="1"/>
    <x v="42"/>
  </r>
  <r>
    <n v="173"/>
    <x v="7"/>
    <x v="0"/>
    <x v="0"/>
    <x v="0"/>
    <x v="11"/>
    <x v="0"/>
    <s v="Weekend"/>
    <x v="0"/>
    <x v="1"/>
    <x v="1"/>
    <n v="0.2"/>
    <n v="0.18179999999999999"/>
    <n v="0.69"/>
    <n v="0.3881"/>
    <n v="2"/>
    <n v="60"/>
    <x v="1"/>
    <x v="69"/>
  </r>
  <r>
    <n v="174"/>
    <x v="7"/>
    <x v="0"/>
    <x v="0"/>
    <x v="0"/>
    <x v="12"/>
    <x v="0"/>
    <s v="Weekend"/>
    <x v="0"/>
    <x v="1"/>
    <x v="1"/>
    <n v="0.2"/>
    <n v="0.18179999999999999"/>
    <n v="0.59"/>
    <n v="0.35820000000000002"/>
    <n v="8"/>
    <n v="90"/>
    <x v="1"/>
    <x v="95"/>
  </r>
  <r>
    <n v="175"/>
    <x v="7"/>
    <x v="0"/>
    <x v="0"/>
    <x v="0"/>
    <x v="13"/>
    <x v="0"/>
    <s v="Weekend"/>
    <x v="0"/>
    <x v="0"/>
    <x v="0"/>
    <n v="0.2"/>
    <n v="0.18179999999999999"/>
    <n v="0.44"/>
    <n v="0.32840000000000003"/>
    <n v="7"/>
    <n v="95"/>
    <x v="1"/>
    <x v="96"/>
  </r>
  <r>
    <n v="176"/>
    <x v="7"/>
    <x v="0"/>
    <x v="0"/>
    <x v="0"/>
    <x v="14"/>
    <x v="0"/>
    <s v="Weekend"/>
    <x v="0"/>
    <x v="0"/>
    <x v="0"/>
    <n v="0.2"/>
    <n v="0.16669999999999999"/>
    <n v="0.32"/>
    <n v="0.49249999999999999"/>
    <n v="12"/>
    <n v="83"/>
    <x v="1"/>
    <x v="76"/>
  </r>
  <r>
    <n v="177"/>
    <x v="7"/>
    <x v="0"/>
    <x v="0"/>
    <x v="0"/>
    <x v="15"/>
    <x v="0"/>
    <s v="Weekend"/>
    <x v="0"/>
    <x v="0"/>
    <x v="0"/>
    <n v="0.2"/>
    <n v="0.16669999999999999"/>
    <n v="0.32"/>
    <n v="0.44779999999999998"/>
    <n v="5"/>
    <n v="69"/>
    <x v="1"/>
    <x v="30"/>
  </r>
  <r>
    <n v="178"/>
    <x v="7"/>
    <x v="0"/>
    <x v="0"/>
    <x v="0"/>
    <x v="16"/>
    <x v="0"/>
    <s v="Weekend"/>
    <x v="0"/>
    <x v="0"/>
    <x v="0"/>
    <n v="0.18"/>
    <n v="0.13639999999999999"/>
    <n v="0.28999999999999998"/>
    <n v="0.44779999999999998"/>
    <n v="8"/>
    <n v="68"/>
    <x v="1"/>
    <x v="31"/>
  </r>
  <r>
    <n v="179"/>
    <x v="7"/>
    <x v="0"/>
    <x v="0"/>
    <x v="0"/>
    <x v="17"/>
    <x v="0"/>
    <s v="Weekend"/>
    <x v="0"/>
    <x v="0"/>
    <x v="0"/>
    <n v="0.16"/>
    <n v="0.1212"/>
    <n v="0.37"/>
    <n v="0.55220000000000002"/>
    <n v="5"/>
    <n v="64"/>
    <x v="1"/>
    <x v="83"/>
  </r>
  <r>
    <n v="180"/>
    <x v="7"/>
    <x v="0"/>
    <x v="0"/>
    <x v="0"/>
    <x v="18"/>
    <x v="0"/>
    <s v="Weekend"/>
    <x v="0"/>
    <x v="0"/>
    <x v="0"/>
    <n v="0.14000000000000001"/>
    <n v="0.1212"/>
    <n v="0.39"/>
    <n v="0.29849999999999999"/>
    <n v="3"/>
    <n v="52"/>
    <x v="1"/>
    <x v="97"/>
  </r>
  <r>
    <n v="181"/>
    <x v="7"/>
    <x v="0"/>
    <x v="0"/>
    <x v="0"/>
    <x v="19"/>
    <x v="0"/>
    <s v="Weekend"/>
    <x v="0"/>
    <x v="0"/>
    <x v="0"/>
    <n v="0.14000000000000001"/>
    <n v="0.1212"/>
    <n v="0.36"/>
    <n v="0.25369999999999998"/>
    <n v="4"/>
    <n v="26"/>
    <x v="0"/>
    <x v="33"/>
  </r>
  <r>
    <n v="182"/>
    <x v="7"/>
    <x v="0"/>
    <x v="0"/>
    <x v="0"/>
    <x v="20"/>
    <x v="0"/>
    <s v="Weekend"/>
    <x v="0"/>
    <x v="0"/>
    <x v="0"/>
    <n v="0.12"/>
    <n v="0.1212"/>
    <n v="0.36"/>
    <n v="0.25369999999999998"/>
    <n v="0"/>
    <n v="28"/>
    <x v="0"/>
    <x v="20"/>
  </r>
  <r>
    <n v="183"/>
    <x v="7"/>
    <x v="0"/>
    <x v="0"/>
    <x v="0"/>
    <x v="21"/>
    <x v="0"/>
    <s v="Weekend"/>
    <x v="0"/>
    <x v="0"/>
    <x v="0"/>
    <n v="0.12"/>
    <n v="0.1061"/>
    <n v="0.39"/>
    <n v="0.35820000000000002"/>
    <n v="2"/>
    <n v="35"/>
    <x v="1"/>
    <x v="18"/>
  </r>
  <r>
    <n v="184"/>
    <x v="7"/>
    <x v="0"/>
    <x v="0"/>
    <x v="0"/>
    <x v="22"/>
    <x v="0"/>
    <s v="Weekend"/>
    <x v="0"/>
    <x v="0"/>
    <x v="0"/>
    <n v="0.12"/>
    <n v="0.1061"/>
    <n v="0.36"/>
    <n v="0.3881"/>
    <n v="1"/>
    <n v="33"/>
    <x v="1"/>
    <x v="19"/>
  </r>
  <r>
    <n v="185"/>
    <x v="7"/>
    <x v="0"/>
    <x v="0"/>
    <x v="0"/>
    <x v="23"/>
    <x v="0"/>
    <s v="Weekend"/>
    <x v="0"/>
    <x v="0"/>
    <x v="0"/>
    <n v="0.1"/>
    <n v="6.0600000000000001E-2"/>
    <n v="0.39"/>
    <n v="0.44779999999999998"/>
    <n v="0"/>
    <n v="22"/>
    <x v="0"/>
    <x v="34"/>
  </r>
  <r>
    <n v="186"/>
    <x v="8"/>
    <x v="0"/>
    <x v="0"/>
    <x v="0"/>
    <x v="0"/>
    <x v="0"/>
    <s v="Weekend"/>
    <x v="1"/>
    <x v="0"/>
    <x v="0"/>
    <n v="0.1"/>
    <n v="7.5800000000000006E-2"/>
    <n v="0.42"/>
    <n v="0.3881"/>
    <n v="1"/>
    <n v="24"/>
    <x v="0"/>
    <x v="94"/>
  </r>
  <r>
    <n v="187"/>
    <x v="8"/>
    <x v="0"/>
    <x v="0"/>
    <x v="0"/>
    <x v="1"/>
    <x v="0"/>
    <s v="Weekend"/>
    <x v="1"/>
    <x v="0"/>
    <x v="0"/>
    <n v="0.1"/>
    <n v="6.0600000000000001E-2"/>
    <n v="0.42"/>
    <n v="0.4627"/>
    <n v="0"/>
    <n v="12"/>
    <x v="0"/>
    <x v="47"/>
  </r>
  <r>
    <n v="188"/>
    <x v="8"/>
    <x v="0"/>
    <x v="0"/>
    <x v="0"/>
    <x v="2"/>
    <x v="0"/>
    <s v="Weekend"/>
    <x v="1"/>
    <x v="0"/>
    <x v="0"/>
    <n v="0.1"/>
    <n v="6.0600000000000001E-2"/>
    <n v="0.46"/>
    <n v="0.4627"/>
    <n v="0"/>
    <n v="11"/>
    <x v="0"/>
    <x v="62"/>
  </r>
  <r>
    <n v="189"/>
    <x v="8"/>
    <x v="0"/>
    <x v="0"/>
    <x v="0"/>
    <x v="3"/>
    <x v="0"/>
    <s v="Weekend"/>
    <x v="1"/>
    <x v="0"/>
    <x v="0"/>
    <n v="0.1"/>
    <n v="7.5800000000000006E-2"/>
    <n v="0.46"/>
    <n v="0.41789999999999999"/>
    <n v="0"/>
    <n v="4"/>
    <x v="0"/>
    <x v="48"/>
  </r>
  <r>
    <n v="190"/>
    <x v="8"/>
    <x v="0"/>
    <x v="0"/>
    <x v="0"/>
    <x v="4"/>
    <x v="0"/>
    <s v="Weekend"/>
    <x v="1"/>
    <x v="0"/>
    <x v="0"/>
    <n v="0.08"/>
    <n v="9.0899999999999995E-2"/>
    <n v="0.53"/>
    <n v="0.19400000000000001"/>
    <n v="0"/>
    <n v="1"/>
    <x v="0"/>
    <x v="4"/>
  </r>
  <r>
    <n v="191"/>
    <x v="8"/>
    <x v="0"/>
    <x v="0"/>
    <x v="0"/>
    <x v="5"/>
    <x v="0"/>
    <s v="Weekend"/>
    <x v="1"/>
    <x v="0"/>
    <x v="0"/>
    <n v="0.08"/>
    <n v="9.0899999999999995E-2"/>
    <n v="0.53"/>
    <n v="0.19400000000000001"/>
    <n v="0"/>
    <n v="1"/>
    <x v="0"/>
    <x v="4"/>
  </r>
  <r>
    <n v="192"/>
    <x v="8"/>
    <x v="0"/>
    <x v="0"/>
    <x v="0"/>
    <x v="6"/>
    <x v="0"/>
    <s v="Weekend"/>
    <x v="1"/>
    <x v="0"/>
    <x v="0"/>
    <n v="0.1"/>
    <n v="9.0899999999999995E-2"/>
    <n v="0.49"/>
    <n v="0.28360000000000002"/>
    <n v="0"/>
    <n v="1"/>
    <x v="0"/>
    <x v="4"/>
  </r>
  <r>
    <n v="193"/>
    <x v="8"/>
    <x v="0"/>
    <x v="0"/>
    <x v="0"/>
    <x v="7"/>
    <x v="0"/>
    <s v="Weekend"/>
    <x v="1"/>
    <x v="0"/>
    <x v="0"/>
    <n v="0.08"/>
    <n v="9.0899999999999995E-2"/>
    <n v="0.53"/>
    <n v="0.19400000000000001"/>
    <n v="1"/>
    <n v="5"/>
    <x v="0"/>
    <x v="24"/>
  </r>
  <r>
    <n v="194"/>
    <x v="8"/>
    <x v="0"/>
    <x v="0"/>
    <x v="0"/>
    <x v="8"/>
    <x v="0"/>
    <s v="Weekend"/>
    <x v="1"/>
    <x v="0"/>
    <x v="0"/>
    <n v="0.1"/>
    <n v="9.0899999999999995E-2"/>
    <n v="0.49"/>
    <n v="0.28360000000000002"/>
    <n v="0"/>
    <n v="10"/>
    <x v="0"/>
    <x v="98"/>
  </r>
  <r>
    <n v="195"/>
    <x v="8"/>
    <x v="0"/>
    <x v="0"/>
    <x v="0"/>
    <x v="9"/>
    <x v="0"/>
    <s v="Weekend"/>
    <x v="1"/>
    <x v="0"/>
    <x v="0"/>
    <n v="0.12"/>
    <n v="7.5800000000000006E-2"/>
    <n v="0.46"/>
    <n v="0.52239999999999998"/>
    <n v="0"/>
    <n v="19"/>
    <x v="0"/>
    <x v="75"/>
  </r>
  <r>
    <n v="196"/>
    <x v="8"/>
    <x v="0"/>
    <x v="0"/>
    <x v="0"/>
    <x v="10"/>
    <x v="0"/>
    <s v="Weekend"/>
    <x v="1"/>
    <x v="0"/>
    <x v="0"/>
    <n v="0.14000000000000001"/>
    <n v="0.1061"/>
    <n v="0.43"/>
    <n v="0.3881"/>
    <n v="0"/>
    <n v="49"/>
    <x v="1"/>
    <x v="99"/>
  </r>
  <r>
    <n v="197"/>
    <x v="8"/>
    <x v="0"/>
    <x v="0"/>
    <x v="0"/>
    <x v="11"/>
    <x v="0"/>
    <s v="Weekend"/>
    <x v="1"/>
    <x v="0"/>
    <x v="0"/>
    <n v="0.16"/>
    <n v="0.1212"/>
    <n v="0.4"/>
    <n v="0.52239999999999998"/>
    <n v="2"/>
    <n v="47"/>
    <x v="1"/>
    <x v="99"/>
  </r>
  <r>
    <n v="198"/>
    <x v="8"/>
    <x v="0"/>
    <x v="0"/>
    <x v="0"/>
    <x v="12"/>
    <x v="0"/>
    <s v="Weekend"/>
    <x v="1"/>
    <x v="0"/>
    <x v="0"/>
    <n v="0.18"/>
    <n v="0.13639999999999999"/>
    <n v="0.37"/>
    <n v="0.44779999999999998"/>
    <n v="4"/>
    <n v="79"/>
    <x v="1"/>
    <x v="56"/>
  </r>
  <r>
    <n v="199"/>
    <x v="8"/>
    <x v="0"/>
    <x v="0"/>
    <x v="0"/>
    <x v="13"/>
    <x v="0"/>
    <s v="Weekend"/>
    <x v="1"/>
    <x v="0"/>
    <x v="0"/>
    <n v="0.2"/>
    <n v="0.16669999999999999"/>
    <n v="0.34"/>
    <n v="0.44779999999999998"/>
    <n v="6"/>
    <n v="69"/>
    <x v="1"/>
    <x v="28"/>
  </r>
  <r>
    <n v="200"/>
    <x v="8"/>
    <x v="0"/>
    <x v="0"/>
    <x v="0"/>
    <x v="14"/>
    <x v="0"/>
    <s v="Weekend"/>
    <x v="1"/>
    <x v="0"/>
    <x v="0"/>
    <n v="0.22"/>
    <n v="0.18179999999999999"/>
    <n v="0.32"/>
    <n v="0.4627"/>
    <n v="8"/>
    <n v="64"/>
    <x v="1"/>
    <x v="44"/>
  </r>
  <r>
    <n v="201"/>
    <x v="8"/>
    <x v="0"/>
    <x v="0"/>
    <x v="0"/>
    <x v="15"/>
    <x v="0"/>
    <s v="Weekend"/>
    <x v="1"/>
    <x v="0"/>
    <x v="0"/>
    <n v="0.22"/>
    <n v="0.19700000000000001"/>
    <n v="0.35"/>
    <n v="0.35820000000000002"/>
    <n v="5"/>
    <n v="77"/>
    <x v="1"/>
    <x v="100"/>
  </r>
  <r>
    <n v="202"/>
    <x v="8"/>
    <x v="0"/>
    <x v="0"/>
    <x v="0"/>
    <x v="16"/>
    <x v="0"/>
    <s v="Weekend"/>
    <x v="1"/>
    <x v="0"/>
    <x v="0"/>
    <n v="0.2"/>
    <n v="0.16669999999999999"/>
    <n v="0.34"/>
    <n v="0.44779999999999998"/>
    <n v="13"/>
    <n v="79"/>
    <x v="1"/>
    <x v="101"/>
  </r>
  <r>
    <n v="203"/>
    <x v="8"/>
    <x v="0"/>
    <x v="0"/>
    <x v="0"/>
    <x v="17"/>
    <x v="0"/>
    <s v="Weekend"/>
    <x v="1"/>
    <x v="0"/>
    <x v="0"/>
    <n v="0.18"/>
    <n v="0.1515"/>
    <n v="0.37"/>
    <n v="0.3881"/>
    <n v="3"/>
    <n v="59"/>
    <x v="1"/>
    <x v="69"/>
  </r>
  <r>
    <n v="204"/>
    <x v="8"/>
    <x v="0"/>
    <x v="0"/>
    <x v="0"/>
    <x v="18"/>
    <x v="0"/>
    <s v="Weekend"/>
    <x v="1"/>
    <x v="0"/>
    <x v="0"/>
    <n v="0.16"/>
    <n v="0.13639999999999999"/>
    <n v="0.4"/>
    <n v="0.32840000000000003"/>
    <n v="4"/>
    <n v="44"/>
    <x v="1"/>
    <x v="61"/>
  </r>
  <r>
    <n v="205"/>
    <x v="8"/>
    <x v="0"/>
    <x v="0"/>
    <x v="0"/>
    <x v="19"/>
    <x v="0"/>
    <s v="Weekend"/>
    <x v="1"/>
    <x v="0"/>
    <x v="0"/>
    <n v="0.16"/>
    <n v="0.13639999999999999"/>
    <n v="0.43"/>
    <n v="0.32840000000000003"/>
    <n v="1"/>
    <n v="40"/>
    <x v="1"/>
    <x v="102"/>
  </r>
  <r>
    <n v="206"/>
    <x v="8"/>
    <x v="0"/>
    <x v="0"/>
    <x v="0"/>
    <x v="20"/>
    <x v="0"/>
    <s v="Weekend"/>
    <x v="1"/>
    <x v="0"/>
    <x v="0"/>
    <n v="0.14000000000000001"/>
    <n v="0.1212"/>
    <n v="0.46"/>
    <n v="0.25369999999999998"/>
    <n v="0"/>
    <n v="38"/>
    <x v="1"/>
    <x v="103"/>
  </r>
  <r>
    <n v="207"/>
    <x v="8"/>
    <x v="0"/>
    <x v="0"/>
    <x v="0"/>
    <x v="21"/>
    <x v="0"/>
    <s v="Weekend"/>
    <x v="1"/>
    <x v="0"/>
    <x v="0"/>
    <n v="0.14000000000000001"/>
    <n v="0.1061"/>
    <n v="0.46"/>
    <n v="0.41789999999999999"/>
    <n v="1"/>
    <n v="19"/>
    <x v="0"/>
    <x v="25"/>
  </r>
  <r>
    <n v="208"/>
    <x v="8"/>
    <x v="0"/>
    <x v="0"/>
    <x v="0"/>
    <x v="22"/>
    <x v="0"/>
    <s v="Weekend"/>
    <x v="1"/>
    <x v="0"/>
    <x v="0"/>
    <n v="0.14000000000000001"/>
    <n v="0.1212"/>
    <n v="0.46"/>
    <n v="0.29849999999999999"/>
    <n v="5"/>
    <n v="10"/>
    <x v="0"/>
    <x v="93"/>
  </r>
  <r>
    <n v="209"/>
    <x v="8"/>
    <x v="0"/>
    <x v="0"/>
    <x v="0"/>
    <x v="23"/>
    <x v="0"/>
    <s v="Weekend"/>
    <x v="1"/>
    <x v="0"/>
    <x v="0"/>
    <n v="0.12"/>
    <n v="0.13639999999999999"/>
    <n v="0.5"/>
    <n v="0.19400000000000001"/>
    <n v="0"/>
    <n v="6"/>
    <x v="0"/>
    <x v="24"/>
  </r>
  <r>
    <n v="210"/>
    <x v="9"/>
    <x v="0"/>
    <x v="0"/>
    <x v="0"/>
    <x v="0"/>
    <x v="0"/>
    <s v="Weekday"/>
    <x v="2"/>
    <x v="0"/>
    <x v="0"/>
    <n v="0.12"/>
    <n v="0.1212"/>
    <n v="0.5"/>
    <n v="0.28360000000000002"/>
    <n v="2"/>
    <n v="3"/>
    <x v="0"/>
    <x v="36"/>
  </r>
  <r>
    <n v="211"/>
    <x v="9"/>
    <x v="0"/>
    <x v="0"/>
    <x v="0"/>
    <x v="1"/>
    <x v="0"/>
    <s v="Weekday"/>
    <x v="2"/>
    <x v="0"/>
    <x v="0"/>
    <n v="0.12"/>
    <n v="0.1212"/>
    <n v="0.5"/>
    <n v="0.28360000000000002"/>
    <n v="1"/>
    <n v="0"/>
    <x v="0"/>
    <x v="4"/>
  </r>
  <r>
    <n v="212"/>
    <x v="9"/>
    <x v="0"/>
    <x v="0"/>
    <x v="0"/>
    <x v="2"/>
    <x v="0"/>
    <s v="Weekday"/>
    <x v="2"/>
    <x v="0"/>
    <x v="0"/>
    <n v="0.12"/>
    <n v="0.1212"/>
    <n v="0.5"/>
    <n v="0.22389999999999999"/>
    <n v="0"/>
    <n v="3"/>
    <x v="0"/>
    <x v="6"/>
  </r>
  <r>
    <n v="213"/>
    <x v="9"/>
    <x v="0"/>
    <x v="0"/>
    <x v="0"/>
    <x v="3"/>
    <x v="0"/>
    <s v="Weekday"/>
    <x v="2"/>
    <x v="0"/>
    <x v="0"/>
    <n v="0.12"/>
    <n v="0.1212"/>
    <n v="0.5"/>
    <n v="0.22389999999999999"/>
    <n v="0"/>
    <n v="1"/>
    <x v="0"/>
    <x v="4"/>
  </r>
  <r>
    <n v="214"/>
    <x v="9"/>
    <x v="0"/>
    <x v="0"/>
    <x v="0"/>
    <x v="4"/>
    <x v="0"/>
    <s v="Weekday"/>
    <x v="2"/>
    <x v="0"/>
    <x v="0"/>
    <n v="0.1"/>
    <n v="0.1212"/>
    <n v="0.54"/>
    <n v="0.1343"/>
    <n v="1"/>
    <n v="2"/>
    <x v="0"/>
    <x v="6"/>
  </r>
  <r>
    <n v="215"/>
    <x v="9"/>
    <x v="0"/>
    <x v="0"/>
    <x v="0"/>
    <x v="5"/>
    <x v="0"/>
    <s v="Weekday"/>
    <x v="2"/>
    <x v="0"/>
    <x v="0"/>
    <n v="0.1"/>
    <n v="0.1061"/>
    <n v="0.54"/>
    <n v="0.25369999999999998"/>
    <n v="0"/>
    <n v="3"/>
    <x v="0"/>
    <x v="6"/>
  </r>
  <r>
    <n v="216"/>
    <x v="9"/>
    <x v="0"/>
    <x v="0"/>
    <x v="0"/>
    <x v="6"/>
    <x v="0"/>
    <s v="Weekday"/>
    <x v="2"/>
    <x v="0"/>
    <x v="0"/>
    <n v="0.12"/>
    <n v="0.1212"/>
    <n v="0.5"/>
    <n v="0.28360000000000002"/>
    <n v="0"/>
    <n v="31"/>
    <x v="1"/>
    <x v="35"/>
  </r>
  <r>
    <n v="217"/>
    <x v="9"/>
    <x v="0"/>
    <x v="0"/>
    <x v="0"/>
    <x v="7"/>
    <x v="0"/>
    <s v="Weekday"/>
    <x v="2"/>
    <x v="0"/>
    <x v="0"/>
    <n v="0.12"/>
    <n v="0.1212"/>
    <n v="0.5"/>
    <n v="0.22389999999999999"/>
    <n v="2"/>
    <n v="75"/>
    <x v="1"/>
    <x v="43"/>
  </r>
  <r>
    <n v="218"/>
    <x v="9"/>
    <x v="0"/>
    <x v="0"/>
    <x v="0"/>
    <x v="8"/>
    <x v="0"/>
    <s v="Weekday"/>
    <x v="2"/>
    <x v="1"/>
    <x v="1"/>
    <n v="0.12"/>
    <n v="0.1212"/>
    <n v="0.5"/>
    <n v="0.28360000000000002"/>
    <n v="4"/>
    <n v="184"/>
    <x v="1"/>
    <x v="104"/>
  </r>
  <r>
    <n v="219"/>
    <x v="9"/>
    <x v="0"/>
    <x v="0"/>
    <x v="0"/>
    <x v="9"/>
    <x v="0"/>
    <s v="Weekday"/>
    <x v="2"/>
    <x v="1"/>
    <x v="1"/>
    <n v="0.14000000000000001"/>
    <n v="0.1212"/>
    <n v="0.5"/>
    <n v="0.25369999999999998"/>
    <n v="2"/>
    <n v="92"/>
    <x v="1"/>
    <x v="12"/>
  </r>
  <r>
    <n v="220"/>
    <x v="9"/>
    <x v="0"/>
    <x v="0"/>
    <x v="0"/>
    <x v="10"/>
    <x v="0"/>
    <s v="Weekday"/>
    <x v="2"/>
    <x v="1"/>
    <x v="1"/>
    <n v="0.14000000000000001"/>
    <n v="0.1212"/>
    <n v="0.5"/>
    <n v="0.29849999999999999"/>
    <n v="0"/>
    <n v="31"/>
    <x v="1"/>
    <x v="35"/>
  </r>
  <r>
    <n v="221"/>
    <x v="9"/>
    <x v="0"/>
    <x v="0"/>
    <x v="0"/>
    <x v="11"/>
    <x v="0"/>
    <s v="Weekday"/>
    <x v="2"/>
    <x v="1"/>
    <x v="1"/>
    <n v="0.16"/>
    <n v="0.13639999999999999"/>
    <n v="0.47"/>
    <n v="0.28360000000000002"/>
    <n v="2"/>
    <n v="28"/>
    <x v="0"/>
    <x v="33"/>
  </r>
  <r>
    <n v="222"/>
    <x v="9"/>
    <x v="0"/>
    <x v="0"/>
    <x v="0"/>
    <x v="12"/>
    <x v="0"/>
    <s v="Weekday"/>
    <x v="2"/>
    <x v="1"/>
    <x v="1"/>
    <n v="0.2"/>
    <n v="0.18179999999999999"/>
    <n v="0.4"/>
    <n v="0.28360000000000002"/>
    <n v="5"/>
    <n v="47"/>
    <x v="1"/>
    <x v="46"/>
  </r>
  <r>
    <n v="223"/>
    <x v="9"/>
    <x v="0"/>
    <x v="0"/>
    <x v="0"/>
    <x v="13"/>
    <x v="0"/>
    <s v="Weekday"/>
    <x v="2"/>
    <x v="1"/>
    <x v="1"/>
    <n v="0.2"/>
    <n v="0.18179999999999999"/>
    <n v="0.4"/>
    <n v="0.28360000000000002"/>
    <n v="4"/>
    <n v="50"/>
    <x v="1"/>
    <x v="60"/>
  </r>
  <r>
    <n v="224"/>
    <x v="9"/>
    <x v="0"/>
    <x v="0"/>
    <x v="0"/>
    <x v="14"/>
    <x v="0"/>
    <s v="Weekday"/>
    <x v="2"/>
    <x v="1"/>
    <x v="1"/>
    <n v="0.2"/>
    <n v="0.19700000000000001"/>
    <n v="0.4"/>
    <n v="0.22389999999999999"/>
    <n v="0"/>
    <n v="47"/>
    <x v="1"/>
    <x v="105"/>
  </r>
  <r>
    <n v="225"/>
    <x v="9"/>
    <x v="0"/>
    <x v="0"/>
    <x v="0"/>
    <x v="15"/>
    <x v="0"/>
    <s v="Weekday"/>
    <x v="2"/>
    <x v="1"/>
    <x v="1"/>
    <n v="0.2"/>
    <n v="0.19700000000000001"/>
    <n v="0.4"/>
    <n v="0.22389999999999999"/>
    <n v="2"/>
    <n v="43"/>
    <x v="1"/>
    <x v="79"/>
  </r>
  <r>
    <n v="226"/>
    <x v="9"/>
    <x v="0"/>
    <x v="0"/>
    <x v="0"/>
    <x v="16"/>
    <x v="0"/>
    <s v="Weekday"/>
    <x v="2"/>
    <x v="0"/>
    <x v="0"/>
    <n v="0.2"/>
    <n v="0.21210000000000001"/>
    <n v="0.4"/>
    <n v="0.1343"/>
    <n v="4"/>
    <n v="70"/>
    <x v="1"/>
    <x v="30"/>
  </r>
  <r>
    <n v="227"/>
    <x v="9"/>
    <x v="0"/>
    <x v="0"/>
    <x v="0"/>
    <x v="17"/>
    <x v="0"/>
    <s v="Weekday"/>
    <x v="2"/>
    <x v="0"/>
    <x v="0"/>
    <n v="0.2"/>
    <n v="0.2273"/>
    <n v="0.4"/>
    <n v="0.1045"/>
    <n v="4"/>
    <n v="174"/>
    <x v="1"/>
    <x v="106"/>
  </r>
  <r>
    <n v="228"/>
    <x v="9"/>
    <x v="0"/>
    <x v="0"/>
    <x v="0"/>
    <x v="18"/>
    <x v="0"/>
    <s v="Weekday"/>
    <x v="2"/>
    <x v="0"/>
    <x v="0"/>
    <n v="0.2"/>
    <n v="0.19700000000000001"/>
    <n v="0.4"/>
    <n v="0.22389999999999999"/>
    <n v="1"/>
    <n v="154"/>
    <x v="1"/>
    <x v="107"/>
  </r>
  <r>
    <n v="229"/>
    <x v="9"/>
    <x v="0"/>
    <x v="0"/>
    <x v="0"/>
    <x v="19"/>
    <x v="0"/>
    <s v="Weekday"/>
    <x v="2"/>
    <x v="0"/>
    <x v="0"/>
    <n v="0.16"/>
    <n v="0.16669999999999999"/>
    <n v="0.47"/>
    <n v="0.16420000000000001"/>
    <n v="3"/>
    <n v="92"/>
    <x v="1"/>
    <x v="76"/>
  </r>
  <r>
    <n v="230"/>
    <x v="9"/>
    <x v="0"/>
    <x v="0"/>
    <x v="0"/>
    <x v="20"/>
    <x v="0"/>
    <s v="Weekday"/>
    <x v="2"/>
    <x v="0"/>
    <x v="0"/>
    <n v="0.16"/>
    <n v="0.16669999999999999"/>
    <n v="0.5"/>
    <n v="0.16420000000000001"/>
    <n v="1"/>
    <n v="73"/>
    <x v="1"/>
    <x v="30"/>
  </r>
  <r>
    <n v="231"/>
    <x v="9"/>
    <x v="0"/>
    <x v="0"/>
    <x v="0"/>
    <x v="21"/>
    <x v="0"/>
    <s v="Weekday"/>
    <x v="2"/>
    <x v="0"/>
    <x v="0"/>
    <n v="0.14000000000000001"/>
    <n v="0.13639999999999999"/>
    <n v="0.59"/>
    <n v="0.19400000000000001"/>
    <n v="1"/>
    <n v="37"/>
    <x v="1"/>
    <x v="103"/>
  </r>
  <r>
    <n v="232"/>
    <x v="9"/>
    <x v="0"/>
    <x v="0"/>
    <x v="0"/>
    <x v="22"/>
    <x v="0"/>
    <s v="Weekday"/>
    <x v="2"/>
    <x v="0"/>
    <x v="0"/>
    <n v="0.14000000000000001"/>
    <n v="0.1515"/>
    <n v="0.59"/>
    <n v="0.16420000000000001"/>
    <n v="2"/>
    <n v="22"/>
    <x v="0"/>
    <x v="108"/>
  </r>
  <r>
    <n v="233"/>
    <x v="9"/>
    <x v="0"/>
    <x v="0"/>
    <x v="0"/>
    <x v="23"/>
    <x v="0"/>
    <s v="Weekday"/>
    <x v="2"/>
    <x v="0"/>
    <x v="0"/>
    <n v="0.14000000000000001"/>
    <n v="0.1515"/>
    <n v="0.59"/>
    <n v="0.16420000000000001"/>
    <n v="0"/>
    <n v="18"/>
    <x v="0"/>
    <x v="109"/>
  </r>
  <r>
    <n v="234"/>
    <x v="10"/>
    <x v="0"/>
    <x v="0"/>
    <x v="0"/>
    <x v="0"/>
    <x v="0"/>
    <s v="Weekday"/>
    <x v="3"/>
    <x v="0"/>
    <x v="0"/>
    <n v="0.14000000000000001"/>
    <n v="0.16669999999999999"/>
    <n v="0.59"/>
    <n v="0.1045"/>
    <n v="2"/>
    <n v="10"/>
    <x v="0"/>
    <x v="47"/>
  </r>
  <r>
    <n v="235"/>
    <x v="10"/>
    <x v="0"/>
    <x v="0"/>
    <x v="0"/>
    <x v="1"/>
    <x v="0"/>
    <s v="Weekday"/>
    <x v="3"/>
    <x v="0"/>
    <x v="0"/>
    <n v="0.14000000000000001"/>
    <n v="0.1515"/>
    <n v="0.59"/>
    <n v="0.16420000000000001"/>
    <n v="0"/>
    <n v="3"/>
    <x v="0"/>
    <x v="6"/>
  </r>
  <r>
    <n v="236"/>
    <x v="10"/>
    <x v="0"/>
    <x v="0"/>
    <x v="0"/>
    <x v="2"/>
    <x v="0"/>
    <s v="Weekday"/>
    <x v="3"/>
    <x v="1"/>
    <x v="1"/>
    <n v="0.16"/>
    <n v="0.1515"/>
    <n v="0.55000000000000004"/>
    <n v="0.19400000000000001"/>
    <n v="0"/>
    <n v="3"/>
    <x v="0"/>
    <x v="6"/>
  </r>
  <r>
    <n v="237"/>
    <x v="10"/>
    <x v="0"/>
    <x v="0"/>
    <x v="0"/>
    <x v="5"/>
    <x v="0"/>
    <s v="Weekday"/>
    <x v="3"/>
    <x v="1"/>
    <x v="1"/>
    <n v="0.16"/>
    <n v="0.18179999999999999"/>
    <n v="0.55000000000000004"/>
    <n v="0.1343"/>
    <n v="0"/>
    <n v="6"/>
    <x v="0"/>
    <x v="24"/>
  </r>
  <r>
    <n v="238"/>
    <x v="10"/>
    <x v="0"/>
    <x v="0"/>
    <x v="0"/>
    <x v="6"/>
    <x v="0"/>
    <s v="Weekday"/>
    <x v="3"/>
    <x v="1"/>
    <x v="1"/>
    <n v="0.16"/>
    <n v="0.18179999999999999"/>
    <n v="0.55000000000000004"/>
    <n v="0.1343"/>
    <n v="0"/>
    <n v="27"/>
    <x v="0"/>
    <x v="110"/>
  </r>
  <r>
    <n v="239"/>
    <x v="10"/>
    <x v="0"/>
    <x v="0"/>
    <x v="0"/>
    <x v="7"/>
    <x v="0"/>
    <s v="Weekday"/>
    <x v="3"/>
    <x v="1"/>
    <x v="1"/>
    <n v="0.16"/>
    <n v="0.2273"/>
    <n v="0.55000000000000004"/>
    <n v="0"/>
    <n v="2"/>
    <n v="97"/>
    <x v="1"/>
    <x v="111"/>
  </r>
  <r>
    <n v="240"/>
    <x v="10"/>
    <x v="0"/>
    <x v="0"/>
    <x v="0"/>
    <x v="8"/>
    <x v="0"/>
    <s v="Weekday"/>
    <x v="3"/>
    <x v="1"/>
    <x v="1"/>
    <n v="0.18"/>
    <n v="0.21210000000000001"/>
    <n v="0.51"/>
    <n v="8.9599999999999999E-2"/>
    <n v="3"/>
    <n v="214"/>
    <x v="1"/>
    <x v="112"/>
  </r>
  <r>
    <n v="241"/>
    <x v="10"/>
    <x v="0"/>
    <x v="0"/>
    <x v="0"/>
    <x v="9"/>
    <x v="0"/>
    <s v="Weekday"/>
    <x v="3"/>
    <x v="1"/>
    <x v="1"/>
    <n v="0.18"/>
    <n v="0.19700000000000001"/>
    <n v="0.51"/>
    <n v="0.16420000000000001"/>
    <n v="3"/>
    <n v="127"/>
    <x v="1"/>
    <x v="113"/>
  </r>
  <r>
    <n v="242"/>
    <x v="10"/>
    <x v="0"/>
    <x v="0"/>
    <x v="0"/>
    <x v="10"/>
    <x v="0"/>
    <s v="Weekday"/>
    <x v="3"/>
    <x v="1"/>
    <x v="1"/>
    <n v="0.2"/>
    <n v="0.21210000000000001"/>
    <n v="0.51"/>
    <n v="0.16420000000000001"/>
    <n v="3"/>
    <n v="51"/>
    <x v="1"/>
    <x v="60"/>
  </r>
  <r>
    <n v="243"/>
    <x v="10"/>
    <x v="0"/>
    <x v="0"/>
    <x v="0"/>
    <x v="11"/>
    <x v="0"/>
    <s v="Weekday"/>
    <x v="3"/>
    <x v="1"/>
    <x v="1"/>
    <n v="0.2"/>
    <n v="0.21210000000000001"/>
    <n v="0.47"/>
    <n v="0.1343"/>
    <n v="4"/>
    <n v="31"/>
    <x v="1"/>
    <x v="17"/>
  </r>
  <r>
    <n v="244"/>
    <x v="10"/>
    <x v="0"/>
    <x v="0"/>
    <x v="0"/>
    <x v="12"/>
    <x v="0"/>
    <s v="Weekday"/>
    <x v="3"/>
    <x v="1"/>
    <x v="1"/>
    <n v="0.2"/>
    <n v="0.2273"/>
    <n v="0.51"/>
    <n v="0.1045"/>
    <n v="2"/>
    <n v="55"/>
    <x v="1"/>
    <x v="52"/>
  </r>
  <r>
    <n v="245"/>
    <x v="10"/>
    <x v="0"/>
    <x v="0"/>
    <x v="0"/>
    <x v="13"/>
    <x v="0"/>
    <s v="Weekday"/>
    <x v="3"/>
    <x v="1"/>
    <x v="1"/>
    <n v="0.2"/>
    <n v="0.2273"/>
    <n v="0.59"/>
    <n v="8.9599999999999999E-2"/>
    <n v="6"/>
    <n v="46"/>
    <x v="1"/>
    <x v="46"/>
  </r>
  <r>
    <n v="246"/>
    <x v="10"/>
    <x v="0"/>
    <x v="0"/>
    <x v="0"/>
    <x v="14"/>
    <x v="0"/>
    <s v="Weekday"/>
    <x v="3"/>
    <x v="1"/>
    <x v="1"/>
    <n v="0.2"/>
    <n v="0.2273"/>
    <n v="0.59"/>
    <n v="8.9599999999999999E-2"/>
    <n v="3"/>
    <n v="60"/>
    <x v="1"/>
    <x v="55"/>
  </r>
  <r>
    <n v="247"/>
    <x v="10"/>
    <x v="0"/>
    <x v="0"/>
    <x v="0"/>
    <x v="15"/>
    <x v="0"/>
    <s v="Weekday"/>
    <x v="3"/>
    <x v="1"/>
    <x v="1"/>
    <n v="0.16"/>
    <n v="0.19700000000000001"/>
    <n v="0.8"/>
    <n v="8.9599999999999999E-2"/>
    <n v="2"/>
    <n v="45"/>
    <x v="1"/>
    <x v="105"/>
  </r>
  <r>
    <n v="248"/>
    <x v="10"/>
    <x v="0"/>
    <x v="0"/>
    <x v="0"/>
    <x v="16"/>
    <x v="0"/>
    <s v="Weekday"/>
    <x v="3"/>
    <x v="1"/>
    <x v="1"/>
    <n v="0.16"/>
    <n v="0.1515"/>
    <n v="0.86"/>
    <n v="0.22389999999999999"/>
    <n v="4"/>
    <n v="72"/>
    <x v="1"/>
    <x v="31"/>
  </r>
  <r>
    <n v="249"/>
    <x v="10"/>
    <x v="0"/>
    <x v="0"/>
    <x v="0"/>
    <x v="17"/>
    <x v="0"/>
    <s v="Weekday"/>
    <x v="3"/>
    <x v="1"/>
    <x v="1"/>
    <n v="0.16"/>
    <n v="0.1515"/>
    <n v="0.86"/>
    <n v="0.22389999999999999"/>
    <n v="6"/>
    <n v="130"/>
    <x v="1"/>
    <x v="114"/>
  </r>
  <r>
    <n v="250"/>
    <x v="10"/>
    <x v="0"/>
    <x v="0"/>
    <x v="0"/>
    <x v="18"/>
    <x v="0"/>
    <s v="Weekday"/>
    <x v="3"/>
    <x v="2"/>
    <x v="2"/>
    <n v="0.16"/>
    <n v="0.18179999999999999"/>
    <n v="0.93"/>
    <n v="0.1045"/>
    <n v="1"/>
    <n v="94"/>
    <x v="1"/>
    <x v="76"/>
  </r>
  <r>
    <n v="251"/>
    <x v="10"/>
    <x v="0"/>
    <x v="0"/>
    <x v="0"/>
    <x v="19"/>
    <x v="0"/>
    <s v="Weekday"/>
    <x v="3"/>
    <x v="2"/>
    <x v="2"/>
    <n v="0.16"/>
    <n v="0.2273"/>
    <n v="0.93"/>
    <n v="0"/>
    <n v="0"/>
    <n v="51"/>
    <x v="1"/>
    <x v="41"/>
  </r>
  <r>
    <n v="252"/>
    <x v="10"/>
    <x v="0"/>
    <x v="0"/>
    <x v="0"/>
    <x v="20"/>
    <x v="0"/>
    <s v="Weekday"/>
    <x v="3"/>
    <x v="2"/>
    <x v="2"/>
    <n v="0.16"/>
    <n v="0.1515"/>
    <n v="0.93"/>
    <n v="0.19400000000000001"/>
    <n v="0"/>
    <n v="32"/>
    <x v="1"/>
    <x v="2"/>
  </r>
  <r>
    <n v="253"/>
    <x v="10"/>
    <x v="0"/>
    <x v="0"/>
    <x v="0"/>
    <x v="21"/>
    <x v="0"/>
    <s v="Weekday"/>
    <x v="3"/>
    <x v="2"/>
    <x v="2"/>
    <n v="0.16"/>
    <n v="0.19700000000000001"/>
    <n v="0.86"/>
    <n v="8.9599999999999999E-2"/>
    <n v="0"/>
    <n v="20"/>
    <x v="0"/>
    <x v="25"/>
  </r>
  <r>
    <n v="254"/>
    <x v="10"/>
    <x v="0"/>
    <x v="0"/>
    <x v="0"/>
    <x v="22"/>
    <x v="0"/>
    <s v="Weekday"/>
    <x v="3"/>
    <x v="2"/>
    <x v="2"/>
    <n v="0.16"/>
    <n v="0.18179999999999999"/>
    <n v="0.93"/>
    <n v="0.1045"/>
    <n v="1"/>
    <n v="28"/>
    <x v="0"/>
    <x v="115"/>
  </r>
  <r>
    <n v="255"/>
    <x v="10"/>
    <x v="0"/>
    <x v="0"/>
    <x v="0"/>
    <x v="23"/>
    <x v="0"/>
    <s v="Weekday"/>
    <x v="3"/>
    <x v="2"/>
    <x v="2"/>
    <n v="0.16"/>
    <n v="0.19700000000000001"/>
    <n v="0.93"/>
    <n v="8.9599999999999999E-2"/>
    <n v="1"/>
    <n v="18"/>
    <x v="0"/>
    <x v="75"/>
  </r>
  <r>
    <n v="256"/>
    <x v="11"/>
    <x v="0"/>
    <x v="0"/>
    <x v="0"/>
    <x v="0"/>
    <x v="0"/>
    <s v="Weekday"/>
    <x v="4"/>
    <x v="1"/>
    <x v="1"/>
    <n v="0.16"/>
    <n v="0.19700000000000001"/>
    <n v="0.86"/>
    <n v="8.9599999999999999E-2"/>
    <n v="0"/>
    <n v="7"/>
    <x v="0"/>
    <x v="85"/>
  </r>
  <r>
    <n v="257"/>
    <x v="11"/>
    <x v="0"/>
    <x v="0"/>
    <x v="0"/>
    <x v="1"/>
    <x v="0"/>
    <s v="Weekday"/>
    <x v="4"/>
    <x v="1"/>
    <x v="1"/>
    <n v="0.16"/>
    <n v="0.18179999999999999"/>
    <n v="0.86"/>
    <n v="0.1045"/>
    <n v="0"/>
    <n v="6"/>
    <x v="0"/>
    <x v="24"/>
  </r>
  <r>
    <n v="258"/>
    <x v="11"/>
    <x v="0"/>
    <x v="0"/>
    <x v="0"/>
    <x v="2"/>
    <x v="0"/>
    <s v="Weekday"/>
    <x v="4"/>
    <x v="0"/>
    <x v="0"/>
    <n v="0.14000000000000001"/>
    <n v="0.1515"/>
    <n v="0.86"/>
    <n v="0.1343"/>
    <n v="0"/>
    <n v="1"/>
    <x v="0"/>
    <x v="4"/>
  </r>
  <r>
    <n v="259"/>
    <x v="11"/>
    <x v="0"/>
    <x v="0"/>
    <x v="0"/>
    <x v="5"/>
    <x v="0"/>
    <s v="Weekday"/>
    <x v="4"/>
    <x v="0"/>
    <x v="0"/>
    <n v="0.14000000000000001"/>
    <n v="0.1515"/>
    <n v="0.86"/>
    <n v="0.16420000000000001"/>
    <n v="0"/>
    <n v="5"/>
    <x v="0"/>
    <x v="36"/>
  </r>
  <r>
    <n v="260"/>
    <x v="11"/>
    <x v="0"/>
    <x v="0"/>
    <x v="0"/>
    <x v="6"/>
    <x v="0"/>
    <s v="Weekday"/>
    <x v="4"/>
    <x v="0"/>
    <x v="0"/>
    <n v="0.12"/>
    <n v="0.1515"/>
    <n v="0.93"/>
    <n v="0.1343"/>
    <n v="0"/>
    <n v="16"/>
    <x v="0"/>
    <x v="0"/>
  </r>
  <r>
    <n v="261"/>
    <x v="11"/>
    <x v="0"/>
    <x v="0"/>
    <x v="0"/>
    <x v="7"/>
    <x v="0"/>
    <s v="Weekday"/>
    <x v="4"/>
    <x v="0"/>
    <x v="0"/>
    <n v="0.14000000000000001"/>
    <n v="0.1515"/>
    <n v="0.69"/>
    <n v="0.1343"/>
    <n v="0"/>
    <n v="54"/>
    <x v="1"/>
    <x v="60"/>
  </r>
  <r>
    <n v="262"/>
    <x v="11"/>
    <x v="0"/>
    <x v="0"/>
    <x v="0"/>
    <x v="8"/>
    <x v="0"/>
    <s v="Weekday"/>
    <x v="4"/>
    <x v="0"/>
    <x v="0"/>
    <n v="0.16"/>
    <n v="0.16669999999999999"/>
    <n v="0.59"/>
    <n v="0.16420000000000001"/>
    <n v="3"/>
    <n v="125"/>
    <x v="1"/>
    <x v="116"/>
  </r>
  <r>
    <n v="263"/>
    <x v="11"/>
    <x v="0"/>
    <x v="0"/>
    <x v="0"/>
    <x v="9"/>
    <x v="0"/>
    <s v="Weekday"/>
    <x v="4"/>
    <x v="0"/>
    <x v="0"/>
    <n v="0.16"/>
    <n v="0.13639999999999999"/>
    <n v="0.59"/>
    <n v="0.32840000000000003"/>
    <n v="3"/>
    <n v="78"/>
    <x v="1"/>
    <x v="117"/>
  </r>
  <r>
    <n v="264"/>
    <x v="11"/>
    <x v="0"/>
    <x v="0"/>
    <x v="0"/>
    <x v="10"/>
    <x v="0"/>
    <s v="Weekday"/>
    <x v="4"/>
    <x v="0"/>
    <x v="0"/>
    <n v="0.18"/>
    <n v="0.18179999999999999"/>
    <n v="0.55000000000000004"/>
    <n v="0.22389999999999999"/>
    <n v="0"/>
    <n v="39"/>
    <x v="1"/>
    <x v="21"/>
  </r>
  <r>
    <n v="265"/>
    <x v="11"/>
    <x v="0"/>
    <x v="0"/>
    <x v="0"/>
    <x v="11"/>
    <x v="0"/>
    <s v="Weekday"/>
    <x v="4"/>
    <x v="0"/>
    <x v="0"/>
    <n v="0.2"/>
    <n v="0.18179999999999999"/>
    <n v="0.51"/>
    <n v="0.3881"/>
    <n v="3"/>
    <n v="32"/>
    <x v="1"/>
    <x v="17"/>
  </r>
  <r>
    <n v="266"/>
    <x v="11"/>
    <x v="0"/>
    <x v="0"/>
    <x v="0"/>
    <x v="12"/>
    <x v="0"/>
    <s v="Weekday"/>
    <x v="4"/>
    <x v="0"/>
    <x v="0"/>
    <n v="0.2"/>
    <n v="0.1515"/>
    <n v="0.47"/>
    <n v="0.58209999999999995"/>
    <n v="3"/>
    <n v="52"/>
    <x v="1"/>
    <x v="97"/>
  </r>
  <r>
    <n v="267"/>
    <x v="11"/>
    <x v="0"/>
    <x v="0"/>
    <x v="0"/>
    <x v="13"/>
    <x v="0"/>
    <s v="Weekday"/>
    <x v="4"/>
    <x v="0"/>
    <x v="0"/>
    <n v="0.22"/>
    <n v="0.19700000000000001"/>
    <n v="0.44"/>
    <n v="0.35820000000000002"/>
    <n v="0"/>
    <n v="49"/>
    <x v="1"/>
    <x v="99"/>
  </r>
  <r>
    <n v="268"/>
    <x v="11"/>
    <x v="0"/>
    <x v="0"/>
    <x v="0"/>
    <x v="14"/>
    <x v="0"/>
    <s v="Weekday"/>
    <x v="4"/>
    <x v="0"/>
    <x v="0"/>
    <n v="0.2"/>
    <n v="0.18179999999999999"/>
    <n v="0.47"/>
    <n v="0.32840000000000003"/>
    <n v="0"/>
    <n v="44"/>
    <x v="1"/>
    <x v="40"/>
  </r>
  <r>
    <n v="269"/>
    <x v="11"/>
    <x v="0"/>
    <x v="0"/>
    <x v="0"/>
    <x v="15"/>
    <x v="0"/>
    <s v="Weekday"/>
    <x v="4"/>
    <x v="0"/>
    <x v="0"/>
    <n v="0.2"/>
    <n v="0.16669999999999999"/>
    <n v="0.47"/>
    <n v="0.41789999999999999"/>
    <n v="1"/>
    <n v="48"/>
    <x v="1"/>
    <x v="99"/>
  </r>
  <r>
    <n v="270"/>
    <x v="11"/>
    <x v="0"/>
    <x v="0"/>
    <x v="0"/>
    <x v="16"/>
    <x v="0"/>
    <s v="Weekday"/>
    <x v="4"/>
    <x v="0"/>
    <x v="0"/>
    <n v="0.22"/>
    <n v="0.19700000000000001"/>
    <n v="0.44"/>
    <n v="0.32840000000000003"/>
    <n v="5"/>
    <n v="63"/>
    <x v="1"/>
    <x v="118"/>
  </r>
  <r>
    <n v="271"/>
    <x v="11"/>
    <x v="0"/>
    <x v="0"/>
    <x v="0"/>
    <x v="17"/>
    <x v="0"/>
    <s v="Weekday"/>
    <x v="4"/>
    <x v="0"/>
    <x v="0"/>
    <n v="0.2"/>
    <n v="0.18179999999999999"/>
    <n v="0.47"/>
    <n v="0.35820000000000002"/>
    <n v="0"/>
    <n v="139"/>
    <x v="1"/>
    <x v="119"/>
  </r>
  <r>
    <n v="272"/>
    <x v="11"/>
    <x v="0"/>
    <x v="0"/>
    <x v="0"/>
    <x v="18"/>
    <x v="0"/>
    <s v="Weekday"/>
    <x v="4"/>
    <x v="0"/>
    <x v="0"/>
    <n v="0.2"/>
    <n v="0.1515"/>
    <n v="0.47"/>
    <n v="0.52239999999999998"/>
    <n v="2"/>
    <n v="135"/>
    <x v="1"/>
    <x v="120"/>
  </r>
  <r>
    <n v="273"/>
    <x v="11"/>
    <x v="0"/>
    <x v="0"/>
    <x v="0"/>
    <x v="19"/>
    <x v="0"/>
    <s v="Weekday"/>
    <x v="4"/>
    <x v="0"/>
    <x v="0"/>
    <n v="0.18"/>
    <n v="0.1515"/>
    <n v="0.47"/>
    <n v="0.41789999999999999"/>
    <n v="1"/>
    <n v="82"/>
    <x v="1"/>
    <x v="56"/>
  </r>
  <r>
    <n v="274"/>
    <x v="11"/>
    <x v="0"/>
    <x v="0"/>
    <x v="0"/>
    <x v="20"/>
    <x v="0"/>
    <s v="Weekday"/>
    <x v="4"/>
    <x v="0"/>
    <x v="0"/>
    <n v="0.16"/>
    <n v="0.13639999999999999"/>
    <n v="0.5"/>
    <n v="0.32840000000000003"/>
    <n v="2"/>
    <n v="54"/>
    <x v="1"/>
    <x v="10"/>
  </r>
  <r>
    <n v="275"/>
    <x v="11"/>
    <x v="0"/>
    <x v="0"/>
    <x v="0"/>
    <x v="21"/>
    <x v="0"/>
    <s v="Weekday"/>
    <x v="4"/>
    <x v="0"/>
    <x v="0"/>
    <n v="0.16"/>
    <n v="0.13639999999999999"/>
    <n v="0.55000000000000004"/>
    <n v="0.32840000000000003"/>
    <n v="0"/>
    <n v="57"/>
    <x v="1"/>
    <x v="52"/>
  </r>
  <r>
    <n v="276"/>
    <x v="11"/>
    <x v="0"/>
    <x v="0"/>
    <x v="0"/>
    <x v="22"/>
    <x v="0"/>
    <s v="Weekday"/>
    <x v="4"/>
    <x v="0"/>
    <x v="0"/>
    <n v="0.16"/>
    <n v="0.1212"/>
    <n v="0.55000000000000004"/>
    <n v="0.44779999999999998"/>
    <n v="1"/>
    <n v="32"/>
    <x v="1"/>
    <x v="63"/>
  </r>
  <r>
    <n v="277"/>
    <x v="11"/>
    <x v="0"/>
    <x v="0"/>
    <x v="0"/>
    <x v="23"/>
    <x v="0"/>
    <s v="Weekday"/>
    <x v="4"/>
    <x v="0"/>
    <x v="0"/>
    <n v="0.14000000000000001"/>
    <n v="0.1061"/>
    <n v="0.59"/>
    <n v="0.41789999999999999"/>
    <n v="1"/>
    <n v="19"/>
    <x v="0"/>
    <x v="25"/>
  </r>
  <r>
    <n v="278"/>
    <x v="12"/>
    <x v="0"/>
    <x v="0"/>
    <x v="0"/>
    <x v="0"/>
    <x v="0"/>
    <s v="Weekday"/>
    <x v="5"/>
    <x v="0"/>
    <x v="0"/>
    <n v="0.14000000000000001"/>
    <n v="0.1212"/>
    <n v="0.59"/>
    <n v="0.28360000000000002"/>
    <n v="1"/>
    <n v="6"/>
    <x v="0"/>
    <x v="85"/>
  </r>
  <r>
    <n v="279"/>
    <x v="12"/>
    <x v="0"/>
    <x v="0"/>
    <x v="0"/>
    <x v="1"/>
    <x v="0"/>
    <s v="Weekday"/>
    <x v="5"/>
    <x v="0"/>
    <x v="0"/>
    <n v="0.14000000000000001"/>
    <n v="0.1212"/>
    <n v="0.5"/>
    <n v="0.28360000000000002"/>
    <n v="0"/>
    <n v="2"/>
    <x v="0"/>
    <x v="5"/>
  </r>
  <r>
    <n v="280"/>
    <x v="12"/>
    <x v="0"/>
    <x v="0"/>
    <x v="0"/>
    <x v="2"/>
    <x v="0"/>
    <s v="Weekday"/>
    <x v="5"/>
    <x v="0"/>
    <x v="0"/>
    <n v="0.14000000000000001"/>
    <n v="0.1212"/>
    <n v="0.5"/>
    <n v="0.35820000000000002"/>
    <n v="0"/>
    <n v="2"/>
    <x v="0"/>
    <x v="5"/>
  </r>
  <r>
    <n v="281"/>
    <x v="12"/>
    <x v="0"/>
    <x v="0"/>
    <x v="0"/>
    <x v="3"/>
    <x v="0"/>
    <s v="Weekday"/>
    <x v="5"/>
    <x v="0"/>
    <x v="0"/>
    <n v="0.14000000000000001"/>
    <n v="0.1212"/>
    <n v="0.5"/>
    <n v="0.32840000000000003"/>
    <n v="0"/>
    <n v="3"/>
    <x v="0"/>
    <x v="6"/>
  </r>
  <r>
    <n v="282"/>
    <x v="12"/>
    <x v="0"/>
    <x v="0"/>
    <x v="0"/>
    <x v="4"/>
    <x v="0"/>
    <s v="Weekday"/>
    <x v="5"/>
    <x v="0"/>
    <x v="0"/>
    <n v="0.14000000000000001"/>
    <n v="0.1212"/>
    <n v="0.5"/>
    <n v="0.25369999999999998"/>
    <n v="0"/>
    <n v="4"/>
    <x v="0"/>
    <x v="48"/>
  </r>
  <r>
    <n v="283"/>
    <x v="12"/>
    <x v="0"/>
    <x v="0"/>
    <x v="0"/>
    <x v="5"/>
    <x v="0"/>
    <s v="Weekday"/>
    <x v="5"/>
    <x v="0"/>
    <x v="0"/>
    <n v="0.14000000000000001"/>
    <n v="0.1212"/>
    <n v="0.5"/>
    <n v="0.29849999999999999"/>
    <n v="0"/>
    <n v="3"/>
    <x v="0"/>
    <x v="6"/>
  </r>
  <r>
    <n v="284"/>
    <x v="12"/>
    <x v="0"/>
    <x v="0"/>
    <x v="0"/>
    <x v="6"/>
    <x v="0"/>
    <s v="Weekday"/>
    <x v="5"/>
    <x v="0"/>
    <x v="0"/>
    <n v="0.12"/>
    <n v="0.1515"/>
    <n v="0.54"/>
    <n v="0.1343"/>
    <n v="0"/>
    <n v="28"/>
    <x v="0"/>
    <x v="20"/>
  </r>
  <r>
    <n v="285"/>
    <x v="12"/>
    <x v="0"/>
    <x v="0"/>
    <x v="0"/>
    <x v="7"/>
    <x v="0"/>
    <s v="Weekday"/>
    <x v="5"/>
    <x v="0"/>
    <x v="0"/>
    <n v="0.12"/>
    <n v="0.1515"/>
    <n v="0.54"/>
    <n v="0.1343"/>
    <n v="0"/>
    <n v="72"/>
    <x v="1"/>
    <x v="44"/>
  </r>
  <r>
    <n v="286"/>
    <x v="12"/>
    <x v="0"/>
    <x v="0"/>
    <x v="0"/>
    <x v="8"/>
    <x v="0"/>
    <s v="Weekday"/>
    <x v="5"/>
    <x v="0"/>
    <x v="0"/>
    <n v="0.14000000000000001"/>
    <n v="0.13639999999999999"/>
    <n v="0.5"/>
    <n v="0.19400000000000001"/>
    <n v="5"/>
    <n v="197"/>
    <x v="1"/>
    <x v="121"/>
  </r>
  <r>
    <n v="287"/>
    <x v="12"/>
    <x v="0"/>
    <x v="0"/>
    <x v="0"/>
    <x v="9"/>
    <x v="0"/>
    <s v="Weekday"/>
    <x v="5"/>
    <x v="0"/>
    <x v="0"/>
    <n v="0.14000000000000001"/>
    <n v="0.1212"/>
    <n v="0.5"/>
    <n v="0.32840000000000003"/>
    <n v="2"/>
    <n v="137"/>
    <x v="1"/>
    <x v="119"/>
  </r>
  <r>
    <n v="288"/>
    <x v="12"/>
    <x v="0"/>
    <x v="0"/>
    <x v="0"/>
    <x v="10"/>
    <x v="0"/>
    <s v="Weekday"/>
    <x v="5"/>
    <x v="1"/>
    <x v="1"/>
    <n v="0.16"/>
    <n v="0.13639999999999999"/>
    <n v="0.5"/>
    <n v="0.35820000000000002"/>
    <n v="2"/>
    <n v="36"/>
    <x v="1"/>
    <x v="103"/>
  </r>
  <r>
    <n v="289"/>
    <x v="12"/>
    <x v="0"/>
    <x v="0"/>
    <x v="0"/>
    <x v="11"/>
    <x v="0"/>
    <s v="Weekday"/>
    <x v="5"/>
    <x v="1"/>
    <x v="1"/>
    <n v="0.2"/>
    <n v="0.16669999999999999"/>
    <n v="0.44"/>
    <n v="0.44779999999999998"/>
    <n v="4"/>
    <n v="33"/>
    <x v="1"/>
    <x v="18"/>
  </r>
  <r>
    <n v="290"/>
    <x v="12"/>
    <x v="0"/>
    <x v="0"/>
    <x v="0"/>
    <x v="12"/>
    <x v="0"/>
    <s v="Weekday"/>
    <x v="5"/>
    <x v="0"/>
    <x v="0"/>
    <n v="0.2"/>
    <n v="0.16669999999999999"/>
    <n v="0.44"/>
    <n v="0.41789999999999999"/>
    <n v="3"/>
    <n v="49"/>
    <x v="1"/>
    <x v="46"/>
  </r>
  <r>
    <n v="291"/>
    <x v="12"/>
    <x v="0"/>
    <x v="0"/>
    <x v="0"/>
    <x v="13"/>
    <x v="0"/>
    <s v="Weekday"/>
    <x v="5"/>
    <x v="0"/>
    <x v="0"/>
    <n v="0.22"/>
    <n v="0.19700000000000001"/>
    <n v="0.41"/>
    <n v="0.44779999999999998"/>
    <n v="2"/>
    <n v="81"/>
    <x v="1"/>
    <x v="56"/>
  </r>
  <r>
    <n v="292"/>
    <x v="12"/>
    <x v="0"/>
    <x v="0"/>
    <x v="0"/>
    <x v="14"/>
    <x v="0"/>
    <s v="Weekday"/>
    <x v="5"/>
    <x v="0"/>
    <x v="0"/>
    <n v="0.22"/>
    <n v="0.19700000000000001"/>
    <n v="0.41"/>
    <n v="0.3881"/>
    <n v="3"/>
    <n v="39"/>
    <x v="1"/>
    <x v="51"/>
  </r>
  <r>
    <n v="293"/>
    <x v="12"/>
    <x v="0"/>
    <x v="0"/>
    <x v="0"/>
    <x v="15"/>
    <x v="0"/>
    <s v="Weekday"/>
    <x v="5"/>
    <x v="0"/>
    <x v="0"/>
    <n v="0.24"/>
    <n v="0.21210000000000001"/>
    <n v="0.38"/>
    <n v="0.29849999999999999"/>
    <n v="5"/>
    <n v="55"/>
    <x v="1"/>
    <x v="122"/>
  </r>
  <r>
    <n v="294"/>
    <x v="12"/>
    <x v="0"/>
    <x v="0"/>
    <x v="0"/>
    <x v="16"/>
    <x v="0"/>
    <s v="Weekday"/>
    <x v="5"/>
    <x v="0"/>
    <x v="0"/>
    <n v="0.24"/>
    <n v="0.21210000000000001"/>
    <n v="0.38"/>
    <n v="0.35820000000000002"/>
    <n v="2"/>
    <n v="76"/>
    <x v="1"/>
    <x v="53"/>
  </r>
  <r>
    <n v="295"/>
    <x v="12"/>
    <x v="0"/>
    <x v="0"/>
    <x v="0"/>
    <x v="17"/>
    <x v="0"/>
    <s v="Weekday"/>
    <x v="5"/>
    <x v="0"/>
    <x v="0"/>
    <n v="0.2"/>
    <n v="0.18179999999999999"/>
    <n v="0.4"/>
    <n v="0.28360000000000002"/>
    <n v="4"/>
    <n v="158"/>
    <x v="1"/>
    <x v="123"/>
  </r>
  <r>
    <n v="296"/>
    <x v="12"/>
    <x v="0"/>
    <x v="0"/>
    <x v="0"/>
    <x v="18"/>
    <x v="0"/>
    <s v="Weekday"/>
    <x v="5"/>
    <x v="0"/>
    <x v="0"/>
    <n v="0.2"/>
    <n v="0.18179999999999999"/>
    <n v="0.4"/>
    <n v="0.32840000000000003"/>
    <n v="3"/>
    <n v="141"/>
    <x v="1"/>
    <x v="124"/>
  </r>
  <r>
    <n v="297"/>
    <x v="12"/>
    <x v="0"/>
    <x v="0"/>
    <x v="0"/>
    <x v="19"/>
    <x v="0"/>
    <s v="Weekday"/>
    <x v="5"/>
    <x v="0"/>
    <x v="0"/>
    <n v="0.16"/>
    <n v="0.1515"/>
    <n v="0.47"/>
    <n v="0.25369999999999998"/>
    <n v="1"/>
    <n v="98"/>
    <x v="1"/>
    <x v="111"/>
  </r>
  <r>
    <n v="298"/>
    <x v="12"/>
    <x v="0"/>
    <x v="0"/>
    <x v="0"/>
    <x v="20"/>
    <x v="0"/>
    <s v="Weekday"/>
    <x v="5"/>
    <x v="0"/>
    <x v="0"/>
    <n v="0.16"/>
    <n v="0.1515"/>
    <n v="0.47"/>
    <n v="0.22389999999999999"/>
    <n v="0"/>
    <n v="64"/>
    <x v="1"/>
    <x v="37"/>
  </r>
  <r>
    <n v="299"/>
    <x v="12"/>
    <x v="0"/>
    <x v="0"/>
    <x v="0"/>
    <x v="21"/>
    <x v="0"/>
    <s v="Weekday"/>
    <x v="5"/>
    <x v="0"/>
    <x v="0"/>
    <n v="0.14000000000000001"/>
    <n v="0.1212"/>
    <n v="0.46"/>
    <n v="0.29849999999999999"/>
    <n v="0"/>
    <n v="40"/>
    <x v="1"/>
    <x v="1"/>
  </r>
  <r>
    <n v="300"/>
    <x v="12"/>
    <x v="0"/>
    <x v="0"/>
    <x v="0"/>
    <x v="22"/>
    <x v="0"/>
    <s v="Weekday"/>
    <x v="5"/>
    <x v="0"/>
    <x v="0"/>
    <n v="0.14000000000000001"/>
    <n v="0.1212"/>
    <n v="0.46"/>
    <n v="0.32840000000000003"/>
    <n v="0"/>
    <n v="30"/>
    <x v="0"/>
    <x v="33"/>
  </r>
  <r>
    <n v="301"/>
    <x v="12"/>
    <x v="0"/>
    <x v="0"/>
    <x v="0"/>
    <x v="23"/>
    <x v="0"/>
    <s v="Weekday"/>
    <x v="5"/>
    <x v="0"/>
    <x v="0"/>
    <n v="0.12"/>
    <n v="0.13639999999999999"/>
    <n v="0.5"/>
    <n v="0.19400000000000001"/>
    <n v="1"/>
    <n v="14"/>
    <x v="0"/>
    <x v="93"/>
  </r>
  <r>
    <n v="302"/>
    <x v="13"/>
    <x v="0"/>
    <x v="0"/>
    <x v="0"/>
    <x v="0"/>
    <x v="0"/>
    <s v="Weekday"/>
    <x v="6"/>
    <x v="0"/>
    <x v="0"/>
    <n v="0.12"/>
    <n v="0.13639999999999999"/>
    <n v="0.5"/>
    <n v="0.19400000000000001"/>
    <n v="0"/>
    <n v="14"/>
    <x v="0"/>
    <x v="8"/>
  </r>
  <r>
    <n v="303"/>
    <x v="13"/>
    <x v="0"/>
    <x v="0"/>
    <x v="0"/>
    <x v="1"/>
    <x v="0"/>
    <s v="Weekday"/>
    <x v="6"/>
    <x v="0"/>
    <x v="0"/>
    <n v="0.1"/>
    <n v="0.1212"/>
    <n v="0.54"/>
    <n v="0.16420000000000001"/>
    <n v="0"/>
    <n v="5"/>
    <x v="0"/>
    <x v="36"/>
  </r>
  <r>
    <n v="304"/>
    <x v="13"/>
    <x v="0"/>
    <x v="0"/>
    <x v="0"/>
    <x v="2"/>
    <x v="0"/>
    <s v="Weekday"/>
    <x v="6"/>
    <x v="0"/>
    <x v="0"/>
    <n v="0.1"/>
    <n v="0.1212"/>
    <n v="0.54"/>
    <n v="0.1343"/>
    <n v="0"/>
    <n v="1"/>
    <x v="0"/>
    <x v="4"/>
  </r>
  <r>
    <n v="305"/>
    <x v="13"/>
    <x v="0"/>
    <x v="0"/>
    <x v="0"/>
    <x v="3"/>
    <x v="0"/>
    <s v="Weekday"/>
    <x v="6"/>
    <x v="0"/>
    <x v="0"/>
    <n v="0.1"/>
    <n v="0.13639999999999999"/>
    <n v="0.54"/>
    <n v="0.1045"/>
    <n v="0"/>
    <n v="1"/>
    <x v="0"/>
    <x v="4"/>
  </r>
  <r>
    <n v="306"/>
    <x v="13"/>
    <x v="0"/>
    <x v="0"/>
    <x v="0"/>
    <x v="5"/>
    <x v="0"/>
    <s v="Weekday"/>
    <x v="6"/>
    <x v="0"/>
    <x v="0"/>
    <n v="0.1"/>
    <n v="0.13639999999999999"/>
    <n v="0.54"/>
    <n v="8.9599999999999999E-2"/>
    <n v="0"/>
    <n v="8"/>
    <x v="0"/>
    <x v="7"/>
  </r>
  <r>
    <n v="307"/>
    <x v="13"/>
    <x v="0"/>
    <x v="0"/>
    <x v="0"/>
    <x v="6"/>
    <x v="0"/>
    <s v="Weekday"/>
    <x v="6"/>
    <x v="0"/>
    <x v="0"/>
    <n v="0.1"/>
    <n v="0.18179999999999999"/>
    <n v="0.54"/>
    <n v="0"/>
    <n v="0"/>
    <n v="17"/>
    <x v="0"/>
    <x v="22"/>
  </r>
  <r>
    <n v="308"/>
    <x v="13"/>
    <x v="0"/>
    <x v="0"/>
    <x v="0"/>
    <x v="7"/>
    <x v="0"/>
    <s v="Weekday"/>
    <x v="6"/>
    <x v="0"/>
    <x v="0"/>
    <n v="0.1"/>
    <n v="0.1212"/>
    <n v="0.74"/>
    <n v="0.16420000000000001"/>
    <n v="0"/>
    <n v="70"/>
    <x v="1"/>
    <x v="27"/>
  </r>
  <r>
    <n v="309"/>
    <x v="13"/>
    <x v="0"/>
    <x v="0"/>
    <x v="0"/>
    <x v="8"/>
    <x v="0"/>
    <s v="Weekday"/>
    <x v="6"/>
    <x v="0"/>
    <x v="0"/>
    <n v="0.12"/>
    <n v="0.16669999999999999"/>
    <n v="0.68"/>
    <n v="0"/>
    <n v="2"/>
    <n v="156"/>
    <x v="1"/>
    <x v="125"/>
  </r>
  <r>
    <n v="310"/>
    <x v="13"/>
    <x v="0"/>
    <x v="0"/>
    <x v="0"/>
    <x v="9"/>
    <x v="0"/>
    <s v="Weekday"/>
    <x v="6"/>
    <x v="0"/>
    <x v="0"/>
    <n v="0.14000000000000001"/>
    <n v="0.1515"/>
    <n v="0.69"/>
    <n v="0.1343"/>
    <n v="0"/>
    <n v="117"/>
    <x v="1"/>
    <x v="126"/>
  </r>
  <r>
    <n v="311"/>
    <x v="13"/>
    <x v="0"/>
    <x v="0"/>
    <x v="0"/>
    <x v="10"/>
    <x v="0"/>
    <s v="Weekday"/>
    <x v="6"/>
    <x v="0"/>
    <x v="0"/>
    <n v="0.18"/>
    <n v="0.18179999999999999"/>
    <n v="0.55000000000000004"/>
    <n v="0.19400000000000001"/>
    <n v="4"/>
    <n v="40"/>
    <x v="1"/>
    <x v="40"/>
  </r>
  <r>
    <n v="312"/>
    <x v="13"/>
    <x v="0"/>
    <x v="0"/>
    <x v="0"/>
    <x v="11"/>
    <x v="0"/>
    <s v="Weekday"/>
    <x v="6"/>
    <x v="0"/>
    <x v="0"/>
    <n v="0.18"/>
    <n v="0.16669999999999999"/>
    <n v="0.51"/>
    <n v="0.28360000000000002"/>
    <n v="6"/>
    <n v="47"/>
    <x v="1"/>
    <x v="26"/>
  </r>
  <r>
    <n v="313"/>
    <x v="13"/>
    <x v="0"/>
    <x v="0"/>
    <x v="0"/>
    <x v="12"/>
    <x v="0"/>
    <s v="Weekday"/>
    <x v="6"/>
    <x v="0"/>
    <x v="0"/>
    <n v="0.2"/>
    <n v="0.19700000000000001"/>
    <n v="0.44"/>
    <n v="0.25369999999999998"/>
    <n v="2"/>
    <n v="59"/>
    <x v="1"/>
    <x v="42"/>
  </r>
  <r>
    <n v="314"/>
    <x v="13"/>
    <x v="0"/>
    <x v="0"/>
    <x v="0"/>
    <x v="13"/>
    <x v="0"/>
    <s v="Weekday"/>
    <x v="6"/>
    <x v="0"/>
    <x v="0"/>
    <n v="0.22"/>
    <n v="0.19700000000000001"/>
    <n v="0.37"/>
    <n v="0.3881"/>
    <n v="4"/>
    <n v="73"/>
    <x v="1"/>
    <x v="43"/>
  </r>
  <r>
    <n v="315"/>
    <x v="13"/>
    <x v="0"/>
    <x v="0"/>
    <x v="0"/>
    <x v="14"/>
    <x v="0"/>
    <s v="Weekday"/>
    <x v="6"/>
    <x v="0"/>
    <x v="0"/>
    <n v="0.22"/>
    <n v="0.21210000000000001"/>
    <n v="0.41"/>
    <n v="0.28360000000000002"/>
    <n v="5"/>
    <n v="59"/>
    <x v="1"/>
    <x v="37"/>
  </r>
  <r>
    <n v="316"/>
    <x v="13"/>
    <x v="0"/>
    <x v="0"/>
    <x v="0"/>
    <x v="15"/>
    <x v="0"/>
    <s v="Weekday"/>
    <x v="6"/>
    <x v="0"/>
    <x v="0"/>
    <n v="0.24"/>
    <n v="0.2424"/>
    <n v="0.38"/>
    <n v="0.16420000000000001"/>
    <n v="9"/>
    <n v="59"/>
    <x v="1"/>
    <x v="118"/>
  </r>
  <r>
    <n v="317"/>
    <x v="13"/>
    <x v="0"/>
    <x v="0"/>
    <x v="0"/>
    <x v="16"/>
    <x v="0"/>
    <s v="Weekday"/>
    <x v="6"/>
    <x v="0"/>
    <x v="0"/>
    <n v="0.22"/>
    <n v="0.2424"/>
    <n v="0.41"/>
    <n v="0.1045"/>
    <n v="3"/>
    <n v="87"/>
    <x v="1"/>
    <x v="127"/>
  </r>
  <r>
    <n v="318"/>
    <x v="13"/>
    <x v="0"/>
    <x v="0"/>
    <x v="0"/>
    <x v="17"/>
    <x v="0"/>
    <s v="Weekday"/>
    <x v="6"/>
    <x v="0"/>
    <x v="0"/>
    <n v="0.22"/>
    <n v="0.2273"/>
    <n v="0.41"/>
    <n v="0.16420000000000001"/>
    <n v="4"/>
    <n v="155"/>
    <x v="1"/>
    <x v="128"/>
  </r>
  <r>
    <n v="319"/>
    <x v="13"/>
    <x v="0"/>
    <x v="0"/>
    <x v="0"/>
    <x v="18"/>
    <x v="0"/>
    <s v="Weekday"/>
    <x v="6"/>
    <x v="0"/>
    <x v="0"/>
    <n v="0.2"/>
    <n v="0.2576"/>
    <n v="0.47"/>
    <n v="0"/>
    <n v="5"/>
    <n v="134"/>
    <x v="1"/>
    <x v="119"/>
  </r>
  <r>
    <n v="320"/>
    <x v="13"/>
    <x v="0"/>
    <x v="0"/>
    <x v="0"/>
    <x v="19"/>
    <x v="0"/>
    <s v="Weekday"/>
    <x v="6"/>
    <x v="0"/>
    <x v="0"/>
    <n v="0.16"/>
    <n v="0.19700000000000001"/>
    <n v="0.59"/>
    <n v="8.9599999999999999E-2"/>
    <n v="3"/>
    <n v="89"/>
    <x v="1"/>
    <x v="101"/>
  </r>
  <r>
    <n v="321"/>
    <x v="13"/>
    <x v="0"/>
    <x v="0"/>
    <x v="0"/>
    <x v="20"/>
    <x v="0"/>
    <s v="Weekday"/>
    <x v="6"/>
    <x v="0"/>
    <x v="0"/>
    <n v="0.18"/>
    <n v="0.2424"/>
    <n v="0.59"/>
    <n v="0"/>
    <n v="0"/>
    <n v="68"/>
    <x v="1"/>
    <x v="118"/>
  </r>
  <r>
    <n v="322"/>
    <x v="13"/>
    <x v="0"/>
    <x v="0"/>
    <x v="0"/>
    <x v="21"/>
    <x v="0"/>
    <s v="Weekday"/>
    <x v="6"/>
    <x v="0"/>
    <x v="0"/>
    <n v="0.16"/>
    <n v="0.2273"/>
    <n v="0.69"/>
    <n v="0"/>
    <n v="4"/>
    <n v="48"/>
    <x v="1"/>
    <x v="46"/>
  </r>
  <r>
    <n v="323"/>
    <x v="13"/>
    <x v="0"/>
    <x v="0"/>
    <x v="0"/>
    <x v="22"/>
    <x v="0"/>
    <s v="Weekday"/>
    <x v="6"/>
    <x v="1"/>
    <x v="1"/>
    <n v="0.16"/>
    <n v="0.2273"/>
    <n v="0.69"/>
    <n v="0"/>
    <n v="2"/>
    <n v="34"/>
    <x v="1"/>
    <x v="9"/>
  </r>
  <r>
    <n v="324"/>
    <x v="13"/>
    <x v="0"/>
    <x v="0"/>
    <x v="0"/>
    <x v="23"/>
    <x v="0"/>
    <s v="Weekday"/>
    <x v="6"/>
    <x v="1"/>
    <x v="1"/>
    <n v="0.18"/>
    <n v="0.2424"/>
    <n v="0.55000000000000004"/>
    <n v="0"/>
    <n v="1"/>
    <n v="26"/>
    <x v="0"/>
    <x v="110"/>
  </r>
  <r>
    <n v="325"/>
    <x v="14"/>
    <x v="0"/>
    <x v="0"/>
    <x v="0"/>
    <x v="0"/>
    <x v="0"/>
    <s v="Weekend"/>
    <x v="0"/>
    <x v="0"/>
    <x v="0"/>
    <n v="0.18"/>
    <n v="0.2424"/>
    <n v="0.55000000000000004"/>
    <n v="0"/>
    <n v="3"/>
    <n v="25"/>
    <x v="0"/>
    <x v="20"/>
  </r>
  <r>
    <n v="326"/>
    <x v="14"/>
    <x v="0"/>
    <x v="0"/>
    <x v="0"/>
    <x v="1"/>
    <x v="0"/>
    <s v="Weekend"/>
    <x v="0"/>
    <x v="1"/>
    <x v="1"/>
    <n v="0.16"/>
    <n v="0.19700000000000001"/>
    <n v="0.59"/>
    <n v="8.9599999999999999E-2"/>
    <n v="2"/>
    <n v="18"/>
    <x v="0"/>
    <x v="25"/>
  </r>
  <r>
    <n v="327"/>
    <x v="14"/>
    <x v="0"/>
    <x v="0"/>
    <x v="0"/>
    <x v="2"/>
    <x v="0"/>
    <s v="Weekend"/>
    <x v="0"/>
    <x v="1"/>
    <x v="1"/>
    <n v="0.16"/>
    <n v="0.19700000000000001"/>
    <n v="0.59"/>
    <n v="8.9599999999999999E-2"/>
    <n v="0"/>
    <n v="12"/>
    <x v="0"/>
    <x v="47"/>
  </r>
  <r>
    <n v="328"/>
    <x v="14"/>
    <x v="0"/>
    <x v="0"/>
    <x v="0"/>
    <x v="3"/>
    <x v="0"/>
    <s v="Weekend"/>
    <x v="0"/>
    <x v="1"/>
    <x v="1"/>
    <n v="0.16"/>
    <n v="0.2273"/>
    <n v="0.59"/>
    <n v="0"/>
    <n v="1"/>
    <n v="7"/>
    <x v="0"/>
    <x v="7"/>
  </r>
  <r>
    <n v="329"/>
    <x v="14"/>
    <x v="0"/>
    <x v="0"/>
    <x v="0"/>
    <x v="4"/>
    <x v="0"/>
    <s v="Weekend"/>
    <x v="0"/>
    <x v="1"/>
    <x v="1"/>
    <n v="0.16"/>
    <n v="0.2273"/>
    <n v="0.59"/>
    <n v="0"/>
    <n v="0"/>
    <n v="5"/>
    <x v="0"/>
    <x v="36"/>
  </r>
  <r>
    <n v="330"/>
    <x v="14"/>
    <x v="0"/>
    <x v="0"/>
    <x v="0"/>
    <x v="5"/>
    <x v="0"/>
    <s v="Weekend"/>
    <x v="0"/>
    <x v="0"/>
    <x v="0"/>
    <n v="0.16"/>
    <n v="0.2273"/>
    <n v="0.59"/>
    <n v="0"/>
    <n v="0"/>
    <n v="1"/>
    <x v="0"/>
    <x v="4"/>
  </r>
  <r>
    <n v="331"/>
    <x v="14"/>
    <x v="0"/>
    <x v="0"/>
    <x v="0"/>
    <x v="6"/>
    <x v="0"/>
    <s v="Weekend"/>
    <x v="0"/>
    <x v="0"/>
    <x v="0"/>
    <n v="0.14000000000000001"/>
    <n v="0.16669999999999999"/>
    <n v="0.63"/>
    <n v="0.1045"/>
    <n v="1"/>
    <n v="2"/>
    <x v="0"/>
    <x v="6"/>
  </r>
  <r>
    <n v="332"/>
    <x v="14"/>
    <x v="0"/>
    <x v="0"/>
    <x v="0"/>
    <x v="7"/>
    <x v="0"/>
    <s v="Weekend"/>
    <x v="0"/>
    <x v="0"/>
    <x v="0"/>
    <n v="0.14000000000000001"/>
    <n v="0.21210000000000001"/>
    <n v="0.63"/>
    <n v="0"/>
    <n v="1"/>
    <n v="9"/>
    <x v="0"/>
    <x v="98"/>
  </r>
  <r>
    <n v="333"/>
    <x v="14"/>
    <x v="0"/>
    <x v="0"/>
    <x v="0"/>
    <x v="8"/>
    <x v="0"/>
    <s v="Weekend"/>
    <x v="0"/>
    <x v="0"/>
    <x v="0"/>
    <n v="0.14000000000000001"/>
    <n v="0.1515"/>
    <n v="0.63"/>
    <n v="0.1343"/>
    <n v="1"/>
    <n v="22"/>
    <x v="0"/>
    <x v="84"/>
  </r>
  <r>
    <n v="334"/>
    <x v="14"/>
    <x v="0"/>
    <x v="0"/>
    <x v="0"/>
    <x v="9"/>
    <x v="0"/>
    <s v="Weekend"/>
    <x v="0"/>
    <x v="0"/>
    <x v="0"/>
    <n v="0.16"/>
    <n v="0.18179999999999999"/>
    <n v="0.64"/>
    <n v="0.1343"/>
    <n v="2"/>
    <n v="31"/>
    <x v="1"/>
    <x v="63"/>
  </r>
  <r>
    <n v="335"/>
    <x v="14"/>
    <x v="0"/>
    <x v="0"/>
    <x v="0"/>
    <x v="10"/>
    <x v="0"/>
    <s v="Weekend"/>
    <x v="0"/>
    <x v="0"/>
    <x v="0"/>
    <n v="0.18"/>
    <n v="0.19700000000000001"/>
    <n v="0.59"/>
    <n v="0.16420000000000001"/>
    <n v="2"/>
    <n v="57"/>
    <x v="1"/>
    <x v="29"/>
  </r>
  <r>
    <n v="336"/>
    <x v="14"/>
    <x v="0"/>
    <x v="0"/>
    <x v="0"/>
    <x v="11"/>
    <x v="0"/>
    <s v="Weekend"/>
    <x v="0"/>
    <x v="0"/>
    <x v="0"/>
    <n v="0.2"/>
    <n v="0.19700000000000001"/>
    <n v="0.55000000000000004"/>
    <n v="0.22389999999999999"/>
    <n v="18"/>
    <n v="54"/>
    <x v="1"/>
    <x v="44"/>
  </r>
  <r>
    <n v="337"/>
    <x v="14"/>
    <x v="0"/>
    <x v="0"/>
    <x v="0"/>
    <x v="12"/>
    <x v="0"/>
    <s v="Weekend"/>
    <x v="0"/>
    <x v="0"/>
    <x v="0"/>
    <n v="0.24"/>
    <n v="0.2273"/>
    <n v="0.48"/>
    <n v="0.22389999999999999"/>
    <n v="15"/>
    <n v="74"/>
    <x v="1"/>
    <x v="70"/>
  </r>
  <r>
    <n v="338"/>
    <x v="14"/>
    <x v="0"/>
    <x v="0"/>
    <x v="0"/>
    <x v="13"/>
    <x v="0"/>
    <s v="Weekend"/>
    <x v="0"/>
    <x v="0"/>
    <x v="0"/>
    <n v="0.28000000000000003"/>
    <n v="0.2576"/>
    <n v="0.38"/>
    <n v="0.29849999999999999"/>
    <n v="21"/>
    <n v="80"/>
    <x v="1"/>
    <x v="129"/>
  </r>
  <r>
    <n v="339"/>
    <x v="14"/>
    <x v="0"/>
    <x v="0"/>
    <x v="0"/>
    <x v="14"/>
    <x v="0"/>
    <s v="Weekend"/>
    <x v="0"/>
    <x v="0"/>
    <x v="0"/>
    <n v="0.3"/>
    <n v="0.28789999999999999"/>
    <n v="0.39"/>
    <n v="0.28360000000000002"/>
    <n v="26"/>
    <n v="92"/>
    <x v="1"/>
    <x v="130"/>
  </r>
  <r>
    <n v="340"/>
    <x v="14"/>
    <x v="0"/>
    <x v="0"/>
    <x v="0"/>
    <x v="15"/>
    <x v="0"/>
    <s v="Weekend"/>
    <x v="0"/>
    <x v="1"/>
    <x v="1"/>
    <n v="0.32"/>
    <n v="0.31819999999999998"/>
    <n v="0.36"/>
    <n v="0.19400000000000001"/>
    <n v="21"/>
    <n v="108"/>
    <x v="1"/>
    <x v="131"/>
  </r>
  <r>
    <n v="341"/>
    <x v="14"/>
    <x v="0"/>
    <x v="0"/>
    <x v="0"/>
    <x v="16"/>
    <x v="0"/>
    <s v="Weekend"/>
    <x v="0"/>
    <x v="1"/>
    <x v="1"/>
    <n v="0.34"/>
    <n v="0.33329999999999999"/>
    <n v="0.34"/>
    <n v="0.19400000000000001"/>
    <n v="33"/>
    <n v="95"/>
    <x v="1"/>
    <x v="116"/>
  </r>
  <r>
    <n v="342"/>
    <x v="14"/>
    <x v="0"/>
    <x v="0"/>
    <x v="0"/>
    <x v="17"/>
    <x v="0"/>
    <s v="Weekend"/>
    <x v="0"/>
    <x v="1"/>
    <x v="1"/>
    <n v="0.32"/>
    <n v="0.30299999999999999"/>
    <n v="0.36"/>
    <n v="0.28360000000000002"/>
    <n v="29"/>
    <n v="54"/>
    <x v="1"/>
    <x v="56"/>
  </r>
  <r>
    <n v="343"/>
    <x v="14"/>
    <x v="0"/>
    <x v="0"/>
    <x v="0"/>
    <x v="18"/>
    <x v="0"/>
    <s v="Weekend"/>
    <x v="0"/>
    <x v="1"/>
    <x v="1"/>
    <n v="0.3"/>
    <n v="0.28789999999999999"/>
    <n v="0.45"/>
    <n v="0.25369999999999998"/>
    <n v="15"/>
    <n v="69"/>
    <x v="1"/>
    <x v="11"/>
  </r>
  <r>
    <n v="344"/>
    <x v="14"/>
    <x v="0"/>
    <x v="0"/>
    <x v="0"/>
    <x v="19"/>
    <x v="0"/>
    <s v="Weekend"/>
    <x v="0"/>
    <x v="1"/>
    <x v="1"/>
    <n v="0.32"/>
    <n v="0.30299999999999999"/>
    <n v="0.39"/>
    <n v="0.25369999999999998"/>
    <n v="14"/>
    <n v="60"/>
    <x v="1"/>
    <x v="30"/>
  </r>
  <r>
    <n v="345"/>
    <x v="14"/>
    <x v="0"/>
    <x v="0"/>
    <x v="0"/>
    <x v="20"/>
    <x v="0"/>
    <s v="Weekend"/>
    <x v="0"/>
    <x v="1"/>
    <x v="1"/>
    <n v="0.32"/>
    <n v="0.30299999999999999"/>
    <n v="0.39"/>
    <n v="0.25369999999999998"/>
    <n v="6"/>
    <n v="35"/>
    <x v="1"/>
    <x v="102"/>
  </r>
  <r>
    <n v="346"/>
    <x v="14"/>
    <x v="0"/>
    <x v="0"/>
    <x v="0"/>
    <x v="21"/>
    <x v="0"/>
    <s v="Weekend"/>
    <x v="0"/>
    <x v="1"/>
    <x v="1"/>
    <n v="0.32"/>
    <n v="0.30299999999999999"/>
    <n v="0.39"/>
    <n v="0.22389999999999999"/>
    <n v="6"/>
    <n v="51"/>
    <x v="1"/>
    <x v="52"/>
  </r>
  <r>
    <n v="347"/>
    <x v="14"/>
    <x v="0"/>
    <x v="0"/>
    <x v="0"/>
    <x v="22"/>
    <x v="0"/>
    <s v="Weekend"/>
    <x v="0"/>
    <x v="1"/>
    <x v="1"/>
    <n v="0.3"/>
    <n v="0.31819999999999998"/>
    <n v="0.42"/>
    <n v="0.1045"/>
    <n v="0"/>
    <n v="26"/>
    <x v="0"/>
    <x v="132"/>
  </r>
  <r>
    <n v="348"/>
    <x v="14"/>
    <x v="0"/>
    <x v="0"/>
    <x v="0"/>
    <x v="23"/>
    <x v="0"/>
    <s v="Weekend"/>
    <x v="0"/>
    <x v="0"/>
    <x v="0"/>
    <n v="0.3"/>
    <n v="0.28789999999999999"/>
    <n v="0.45"/>
    <n v="0.28360000000000002"/>
    <n v="5"/>
    <n v="39"/>
    <x v="1"/>
    <x v="40"/>
  </r>
  <r>
    <n v="349"/>
    <x v="15"/>
    <x v="0"/>
    <x v="0"/>
    <x v="0"/>
    <x v="0"/>
    <x v="0"/>
    <s v="Weekend"/>
    <x v="1"/>
    <x v="0"/>
    <x v="0"/>
    <n v="0.26"/>
    <n v="0.30299999999999999"/>
    <n v="0.56000000000000005"/>
    <n v="0"/>
    <n v="6"/>
    <n v="33"/>
    <x v="1"/>
    <x v="21"/>
  </r>
  <r>
    <n v="350"/>
    <x v="15"/>
    <x v="0"/>
    <x v="0"/>
    <x v="0"/>
    <x v="1"/>
    <x v="0"/>
    <s v="Weekend"/>
    <x v="1"/>
    <x v="0"/>
    <x v="0"/>
    <n v="0.26"/>
    <n v="0.2727"/>
    <n v="0.56000000000000005"/>
    <n v="0.1343"/>
    <n v="4"/>
    <n v="19"/>
    <x v="0"/>
    <x v="84"/>
  </r>
  <r>
    <n v="351"/>
    <x v="15"/>
    <x v="0"/>
    <x v="0"/>
    <x v="0"/>
    <x v="2"/>
    <x v="0"/>
    <s v="Weekend"/>
    <x v="1"/>
    <x v="0"/>
    <x v="0"/>
    <n v="0.26"/>
    <n v="0.28789999999999999"/>
    <n v="0.56000000000000005"/>
    <n v="8.9599999999999999E-2"/>
    <n v="3"/>
    <n v="13"/>
    <x v="0"/>
    <x v="0"/>
  </r>
  <r>
    <n v="352"/>
    <x v="15"/>
    <x v="0"/>
    <x v="0"/>
    <x v="0"/>
    <x v="3"/>
    <x v="0"/>
    <s v="Weekend"/>
    <x v="1"/>
    <x v="0"/>
    <x v="0"/>
    <n v="0.22"/>
    <n v="0.2727"/>
    <n v="0.69"/>
    <n v="0"/>
    <n v="9"/>
    <n v="6"/>
    <x v="0"/>
    <x v="93"/>
  </r>
  <r>
    <n v="353"/>
    <x v="15"/>
    <x v="0"/>
    <x v="0"/>
    <x v="0"/>
    <x v="4"/>
    <x v="0"/>
    <s v="Weekend"/>
    <x v="1"/>
    <x v="0"/>
    <x v="0"/>
    <n v="0.26"/>
    <n v="0.2576"/>
    <n v="0.56000000000000005"/>
    <n v="0.16420000000000001"/>
    <n v="0"/>
    <n v="1"/>
    <x v="0"/>
    <x v="4"/>
  </r>
  <r>
    <n v="354"/>
    <x v="15"/>
    <x v="0"/>
    <x v="0"/>
    <x v="0"/>
    <x v="5"/>
    <x v="0"/>
    <s v="Weekend"/>
    <x v="1"/>
    <x v="1"/>
    <x v="1"/>
    <n v="0.26"/>
    <n v="0.2576"/>
    <n v="0.56000000000000005"/>
    <n v="0.16420000000000001"/>
    <n v="1"/>
    <n v="1"/>
    <x v="0"/>
    <x v="5"/>
  </r>
  <r>
    <n v="355"/>
    <x v="15"/>
    <x v="0"/>
    <x v="0"/>
    <x v="0"/>
    <x v="6"/>
    <x v="0"/>
    <s v="Weekend"/>
    <x v="1"/>
    <x v="1"/>
    <x v="1"/>
    <n v="0.26"/>
    <n v="0.2576"/>
    <n v="0.56000000000000005"/>
    <n v="0.16420000000000001"/>
    <n v="0"/>
    <n v="1"/>
    <x v="0"/>
    <x v="4"/>
  </r>
  <r>
    <n v="356"/>
    <x v="15"/>
    <x v="0"/>
    <x v="0"/>
    <x v="0"/>
    <x v="7"/>
    <x v="0"/>
    <s v="Weekend"/>
    <x v="1"/>
    <x v="1"/>
    <x v="1"/>
    <n v="0.24"/>
    <n v="0.21210000000000001"/>
    <n v="0.56000000000000005"/>
    <n v="0.29849999999999999"/>
    <n v="0"/>
    <n v="3"/>
    <x v="0"/>
    <x v="6"/>
  </r>
  <r>
    <n v="357"/>
    <x v="15"/>
    <x v="0"/>
    <x v="0"/>
    <x v="0"/>
    <x v="8"/>
    <x v="0"/>
    <s v="Weekend"/>
    <x v="1"/>
    <x v="0"/>
    <x v="0"/>
    <n v="0.22"/>
    <n v="0.21210000000000001"/>
    <n v="0.55000000000000004"/>
    <n v="0.28360000000000002"/>
    <n v="0"/>
    <n v="18"/>
    <x v="0"/>
    <x v="109"/>
  </r>
  <r>
    <n v="358"/>
    <x v="15"/>
    <x v="0"/>
    <x v="0"/>
    <x v="0"/>
    <x v="9"/>
    <x v="0"/>
    <s v="Weekend"/>
    <x v="1"/>
    <x v="0"/>
    <x v="0"/>
    <n v="0.22"/>
    <n v="0.21210000000000001"/>
    <n v="0.51"/>
    <n v="0.25369999999999998"/>
    <n v="3"/>
    <n v="29"/>
    <x v="1"/>
    <x v="2"/>
  </r>
  <r>
    <n v="359"/>
    <x v="15"/>
    <x v="0"/>
    <x v="0"/>
    <x v="0"/>
    <x v="10"/>
    <x v="0"/>
    <s v="Weekend"/>
    <x v="1"/>
    <x v="0"/>
    <x v="0"/>
    <n v="0.22"/>
    <n v="0.21210000000000001"/>
    <n v="0.51"/>
    <n v="0.28360000000000002"/>
    <n v="8"/>
    <n v="71"/>
    <x v="1"/>
    <x v="67"/>
  </r>
  <r>
    <n v="360"/>
    <x v="15"/>
    <x v="0"/>
    <x v="0"/>
    <x v="0"/>
    <x v="11"/>
    <x v="0"/>
    <s v="Weekend"/>
    <x v="1"/>
    <x v="0"/>
    <x v="0"/>
    <n v="0.24"/>
    <n v="0.2273"/>
    <n v="0.44"/>
    <n v="0.25369999999999998"/>
    <n v="23"/>
    <n v="70"/>
    <x v="1"/>
    <x v="15"/>
  </r>
  <r>
    <n v="361"/>
    <x v="15"/>
    <x v="0"/>
    <x v="0"/>
    <x v="0"/>
    <x v="12"/>
    <x v="0"/>
    <s v="Weekend"/>
    <x v="1"/>
    <x v="0"/>
    <x v="0"/>
    <n v="0.24"/>
    <n v="0.21210000000000001"/>
    <n v="0.41"/>
    <n v="0.28360000000000002"/>
    <n v="29"/>
    <n v="75"/>
    <x v="1"/>
    <x v="133"/>
  </r>
  <r>
    <n v="362"/>
    <x v="15"/>
    <x v="0"/>
    <x v="0"/>
    <x v="0"/>
    <x v="13"/>
    <x v="0"/>
    <s v="Weekend"/>
    <x v="1"/>
    <x v="0"/>
    <x v="0"/>
    <n v="0.26"/>
    <n v="0.2273"/>
    <n v="0.35"/>
    <n v="0.29849999999999999"/>
    <n v="23"/>
    <n v="95"/>
    <x v="1"/>
    <x v="130"/>
  </r>
  <r>
    <n v="363"/>
    <x v="15"/>
    <x v="0"/>
    <x v="0"/>
    <x v="0"/>
    <x v="14"/>
    <x v="0"/>
    <s v="Weekend"/>
    <x v="1"/>
    <x v="0"/>
    <x v="0"/>
    <n v="0.28000000000000003"/>
    <n v="0.2727"/>
    <n v="0.36"/>
    <n v="0.25369999999999998"/>
    <n v="22"/>
    <n v="69"/>
    <x v="1"/>
    <x v="134"/>
  </r>
  <r>
    <n v="364"/>
    <x v="15"/>
    <x v="0"/>
    <x v="0"/>
    <x v="0"/>
    <x v="15"/>
    <x v="0"/>
    <s v="Weekend"/>
    <x v="1"/>
    <x v="0"/>
    <x v="0"/>
    <n v="0.26"/>
    <n v="0.2424"/>
    <n v="0.38"/>
    <n v="0.25369999999999998"/>
    <n v="35"/>
    <n v="78"/>
    <x v="1"/>
    <x v="135"/>
  </r>
  <r>
    <n v="365"/>
    <x v="15"/>
    <x v="0"/>
    <x v="0"/>
    <x v="0"/>
    <x v="16"/>
    <x v="0"/>
    <s v="Weekend"/>
    <x v="1"/>
    <x v="0"/>
    <x v="0"/>
    <n v="0.24"/>
    <n v="0.2273"/>
    <n v="0.38"/>
    <n v="0.22389999999999999"/>
    <n v="22"/>
    <n v="77"/>
    <x v="1"/>
    <x v="111"/>
  </r>
  <r>
    <n v="366"/>
    <x v="15"/>
    <x v="0"/>
    <x v="0"/>
    <x v="0"/>
    <x v="17"/>
    <x v="0"/>
    <s v="Weekend"/>
    <x v="1"/>
    <x v="0"/>
    <x v="0"/>
    <n v="0.22"/>
    <n v="0.21210000000000001"/>
    <n v="0.37"/>
    <n v="0.25369999999999998"/>
    <n v="23"/>
    <n v="82"/>
    <x v="1"/>
    <x v="136"/>
  </r>
  <r>
    <n v="367"/>
    <x v="15"/>
    <x v="0"/>
    <x v="0"/>
    <x v="0"/>
    <x v="18"/>
    <x v="0"/>
    <s v="Weekend"/>
    <x v="1"/>
    <x v="0"/>
    <x v="0"/>
    <n v="0.2"/>
    <n v="0.21210000000000001"/>
    <n v="0.4"/>
    <n v="0.16420000000000001"/>
    <n v="11"/>
    <n v="56"/>
    <x v="1"/>
    <x v="16"/>
  </r>
  <r>
    <n v="368"/>
    <x v="15"/>
    <x v="0"/>
    <x v="0"/>
    <x v="0"/>
    <x v="19"/>
    <x v="0"/>
    <s v="Weekend"/>
    <x v="1"/>
    <x v="0"/>
    <x v="0"/>
    <n v="0.18"/>
    <n v="0.19700000000000001"/>
    <n v="0.47"/>
    <n v="0.1343"/>
    <n v="14"/>
    <n v="47"/>
    <x v="1"/>
    <x v="42"/>
  </r>
  <r>
    <n v="369"/>
    <x v="15"/>
    <x v="0"/>
    <x v="0"/>
    <x v="0"/>
    <x v="20"/>
    <x v="0"/>
    <s v="Weekend"/>
    <x v="1"/>
    <x v="0"/>
    <x v="0"/>
    <n v="0.18"/>
    <n v="0.19700000000000001"/>
    <n v="0.47"/>
    <n v="0.16420000000000001"/>
    <n v="7"/>
    <n v="50"/>
    <x v="1"/>
    <x v="52"/>
  </r>
  <r>
    <n v="370"/>
    <x v="15"/>
    <x v="0"/>
    <x v="0"/>
    <x v="0"/>
    <x v="21"/>
    <x v="0"/>
    <s v="Weekend"/>
    <x v="1"/>
    <x v="0"/>
    <x v="0"/>
    <n v="0.18"/>
    <n v="0.19700000000000001"/>
    <n v="0.51"/>
    <n v="0.16420000000000001"/>
    <n v="6"/>
    <n v="22"/>
    <x v="0"/>
    <x v="20"/>
  </r>
  <r>
    <n v="371"/>
    <x v="15"/>
    <x v="0"/>
    <x v="0"/>
    <x v="0"/>
    <x v="22"/>
    <x v="0"/>
    <s v="Weekend"/>
    <x v="1"/>
    <x v="1"/>
    <x v="1"/>
    <n v="0.2"/>
    <n v="0.21210000000000001"/>
    <n v="0.49"/>
    <n v="0.1343"/>
    <n v="2"/>
    <n v="19"/>
    <x v="0"/>
    <x v="137"/>
  </r>
  <r>
    <n v="372"/>
    <x v="15"/>
    <x v="0"/>
    <x v="0"/>
    <x v="0"/>
    <x v="23"/>
    <x v="0"/>
    <s v="Weekend"/>
    <x v="1"/>
    <x v="1"/>
    <x v="1"/>
    <n v="0.2"/>
    <n v="0.2273"/>
    <n v="0.4"/>
    <n v="0.1045"/>
    <n v="0"/>
    <n v="18"/>
    <x v="0"/>
    <x v="109"/>
  </r>
  <r>
    <n v="373"/>
    <x v="16"/>
    <x v="0"/>
    <x v="0"/>
    <x v="0"/>
    <x v="0"/>
    <x v="1"/>
    <s v="Weekday"/>
    <x v="2"/>
    <x v="1"/>
    <x v="1"/>
    <n v="0.2"/>
    <n v="0.19700000000000001"/>
    <n v="0.47"/>
    <n v="0.22389999999999999"/>
    <n v="1"/>
    <n v="16"/>
    <x v="0"/>
    <x v="22"/>
  </r>
  <r>
    <n v="374"/>
    <x v="16"/>
    <x v="0"/>
    <x v="0"/>
    <x v="0"/>
    <x v="1"/>
    <x v="1"/>
    <s v="Weekday"/>
    <x v="2"/>
    <x v="1"/>
    <x v="1"/>
    <n v="0.2"/>
    <n v="0.19700000000000001"/>
    <n v="0.44"/>
    <n v="0.19400000000000001"/>
    <n v="1"/>
    <n v="15"/>
    <x v="0"/>
    <x v="0"/>
  </r>
  <r>
    <n v="375"/>
    <x v="16"/>
    <x v="0"/>
    <x v="0"/>
    <x v="0"/>
    <x v="2"/>
    <x v="1"/>
    <s v="Weekday"/>
    <x v="2"/>
    <x v="1"/>
    <x v="1"/>
    <n v="0.18"/>
    <n v="0.16669999999999999"/>
    <n v="0.43"/>
    <n v="0.25369999999999998"/>
    <n v="0"/>
    <n v="8"/>
    <x v="0"/>
    <x v="7"/>
  </r>
  <r>
    <n v="376"/>
    <x v="16"/>
    <x v="0"/>
    <x v="0"/>
    <x v="0"/>
    <x v="3"/>
    <x v="1"/>
    <s v="Weekday"/>
    <x v="2"/>
    <x v="1"/>
    <x v="1"/>
    <n v="0.18"/>
    <n v="0.18179999999999999"/>
    <n v="0.43"/>
    <n v="0.19400000000000001"/>
    <n v="0"/>
    <n v="2"/>
    <x v="0"/>
    <x v="5"/>
  </r>
  <r>
    <n v="377"/>
    <x v="16"/>
    <x v="0"/>
    <x v="0"/>
    <x v="0"/>
    <x v="4"/>
    <x v="1"/>
    <s v="Weekday"/>
    <x v="2"/>
    <x v="1"/>
    <x v="1"/>
    <n v="0.18"/>
    <n v="0.19700000000000001"/>
    <n v="0.43"/>
    <n v="0.1343"/>
    <n v="1"/>
    <n v="2"/>
    <x v="0"/>
    <x v="6"/>
  </r>
  <r>
    <n v="378"/>
    <x v="16"/>
    <x v="0"/>
    <x v="0"/>
    <x v="0"/>
    <x v="5"/>
    <x v="1"/>
    <s v="Weekday"/>
    <x v="2"/>
    <x v="1"/>
    <x v="1"/>
    <n v="0.18"/>
    <n v="0.19700000000000001"/>
    <n v="0.43"/>
    <n v="0.16420000000000001"/>
    <n v="0"/>
    <n v="1"/>
    <x v="0"/>
    <x v="4"/>
  </r>
  <r>
    <n v="379"/>
    <x v="16"/>
    <x v="0"/>
    <x v="0"/>
    <x v="0"/>
    <x v="6"/>
    <x v="1"/>
    <s v="Weekday"/>
    <x v="2"/>
    <x v="1"/>
    <x v="1"/>
    <n v="0.18"/>
    <n v="0.18179999999999999"/>
    <n v="0.43"/>
    <n v="0.19400000000000001"/>
    <n v="0"/>
    <n v="5"/>
    <x v="0"/>
    <x v="36"/>
  </r>
  <r>
    <n v="380"/>
    <x v="16"/>
    <x v="0"/>
    <x v="0"/>
    <x v="0"/>
    <x v="7"/>
    <x v="1"/>
    <s v="Weekday"/>
    <x v="2"/>
    <x v="1"/>
    <x v="1"/>
    <n v="0.16"/>
    <n v="0.18179999999999999"/>
    <n v="0.5"/>
    <n v="0.1343"/>
    <n v="4"/>
    <n v="9"/>
    <x v="0"/>
    <x v="3"/>
  </r>
  <r>
    <n v="381"/>
    <x v="16"/>
    <x v="0"/>
    <x v="0"/>
    <x v="0"/>
    <x v="8"/>
    <x v="1"/>
    <s v="Weekday"/>
    <x v="2"/>
    <x v="1"/>
    <x v="1"/>
    <n v="0.16"/>
    <n v="0.1515"/>
    <n v="0.47"/>
    <n v="0.22389999999999999"/>
    <n v="3"/>
    <n v="30"/>
    <x v="1"/>
    <x v="63"/>
  </r>
  <r>
    <n v="382"/>
    <x v="16"/>
    <x v="0"/>
    <x v="0"/>
    <x v="0"/>
    <x v="9"/>
    <x v="1"/>
    <s v="Weekday"/>
    <x v="2"/>
    <x v="1"/>
    <x v="1"/>
    <n v="0.16"/>
    <n v="0.1515"/>
    <n v="0.47"/>
    <n v="0.22389999999999999"/>
    <n v="8"/>
    <n v="39"/>
    <x v="1"/>
    <x v="105"/>
  </r>
  <r>
    <n v="383"/>
    <x v="16"/>
    <x v="0"/>
    <x v="0"/>
    <x v="0"/>
    <x v="10"/>
    <x v="1"/>
    <s v="Weekday"/>
    <x v="2"/>
    <x v="1"/>
    <x v="1"/>
    <n v="0.16"/>
    <n v="0.1515"/>
    <n v="0.5"/>
    <n v="0.25369999999999998"/>
    <n v="7"/>
    <n v="50"/>
    <x v="1"/>
    <x v="52"/>
  </r>
  <r>
    <n v="384"/>
    <x v="16"/>
    <x v="0"/>
    <x v="0"/>
    <x v="0"/>
    <x v="11"/>
    <x v="1"/>
    <s v="Weekday"/>
    <x v="2"/>
    <x v="1"/>
    <x v="1"/>
    <n v="0.16"/>
    <n v="0.1515"/>
    <n v="0.55000000000000004"/>
    <n v="0.19400000000000001"/>
    <n v="9"/>
    <n v="55"/>
    <x v="1"/>
    <x v="37"/>
  </r>
  <r>
    <n v="385"/>
    <x v="16"/>
    <x v="0"/>
    <x v="0"/>
    <x v="0"/>
    <x v="12"/>
    <x v="1"/>
    <s v="Weekday"/>
    <x v="2"/>
    <x v="1"/>
    <x v="1"/>
    <n v="0.18"/>
    <n v="0.19700000000000001"/>
    <n v="0.47"/>
    <n v="0.1343"/>
    <n v="10"/>
    <n v="70"/>
    <x v="1"/>
    <x v="138"/>
  </r>
  <r>
    <n v="386"/>
    <x v="16"/>
    <x v="0"/>
    <x v="0"/>
    <x v="0"/>
    <x v="13"/>
    <x v="1"/>
    <s v="Weekday"/>
    <x v="2"/>
    <x v="1"/>
    <x v="1"/>
    <n v="0.18"/>
    <n v="0.19700000000000001"/>
    <n v="0.47"/>
    <n v="0.1343"/>
    <n v="13"/>
    <n v="80"/>
    <x v="1"/>
    <x v="15"/>
  </r>
  <r>
    <n v="387"/>
    <x v="16"/>
    <x v="0"/>
    <x v="0"/>
    <x v="0"/>
    <x v="14"/>
    <x v="1"/>
    <s v="Weekday"/>
    <x v="2"/>
    <x v="1"/>
    <x v="1"/>
    <n v="0.18"/>
    <n v="0.21210000000000001"/>
    <n v="0.43"/>
    <n v="0.1045"/>
    <n v="12"/>
    <n v="74"/>
    <x v="1"/>
    <x v="80"/>
  </r>
  <r>
    <n v="388"/>
    <x v="16"/>
    <x v="0"/>
    <x v="0"/>
    <x v="0"/>
    <x v="15"/>
    <x v="1"/>
    <s v="Weekday"/>
    <x v="2"/>
    <x v="1"/>
    <x v="1"/>
    <n v="0.2"/>
    <n v="0.21210000000000001"/>
    <n v="0.47"/>
    <n v="0.16420000000000001"/>
    <n v="21"/>
    <n v="72"/>
    <x v="1"/>
    <x v="15"/>
  </r>
  <r>
    <n v="389"/>
    <x v="16"/>
    <x v="0"/>
    <x v="0"/>
    <x v="0"/>
    <x v="16"/>
    <x v="1"/>
    <s v="Weekday"/>
    <x v="2"/>
    <x v="1"/>
    <x v="1"/>
    <n v="0.2"/>
    <n v="0.21210000000000001"/>
    <n v="0.47"/>
    <n v="0.16420000000000001"/>
    <n v="6"/>
    <n v="76"/>
    <x v="1"/>
    <x v="100"/>
  </r>
  <r>
    <n v="390"/>
    <x v="16"/>
    <x v="0"/>
    <x v="0"/>
    <x v="0"/>
    <x v="17"/>
    <x v="1"/>
    <s v="Weekday"/>
    <x v="2"/>
    <x v="0"/>
    <x v="0"/>
    <n v="0.2"/>
    <n v="0.19700000000000001"/>
    <n v="0.51"/>
    <n v="0.19400000000000001"/>
    <n v="4"/>
    <n v="67"/>
    <x v="1"/>
    <x v="68"/>
  </r>
  <r>
    <n v="391"/>
    <x v="16"/>
    <x v="0"/>
    <x v="0"/>
    <x v="0"/>
    <x v="18"/>
    <x v="1"/>
    <s v="Weekday"/>
    <x v="2"/>
    <x v="1"/>
    <x v="1"/>
    <n v="0.18"/>
    <n v="0.16669999999999999"/>
    <n v="0.55000000000000004"/>
    <n v="0.25369999999999998"/>
    <n v="7"/>
    <n v="85"/>
    <x v="1"/>
    <x v="101"/>
  </r>
  <r>
    <n v="392"/>
    <x v="16"/>
    <x v="0"/>
    <x v="0"/>
    <x v="0"/>
    <x v="19"/>
    <x v="1"/>
    <s v="Weekday"/>
    <x v="2"/>
    <x v="2"/>
    <x v="2"/>
    <n v="0.18"/>
    <n v="0.18179999999999999"/>
    <n v="0.59"/>
    <n v="0.19400000000000001"/>
    <n v="2"/>
    <n v="58"/>
    <x v="1"/>
    <x v="122"/>
  </r>
  <r>
    <n v="393"/>
    <x v="16"/>
    <x v="0"/>
    <x v="0"/>
    <x v="0"/>
    <x v="20"/>
    <x v="1"/>
    <s v="Weekday"/>
    <x v="2"/>
    <x v="2"/>
    <x v="2"/>
    <n v="0.16"/>
    <n v="0.1515"/>
    <n v="0.8"/>
    <n v="0.19400000000000001"/>
    <n v="4"/>
    <n v="29"/>
    <x v="1"/>
    <x v="63"/>
  </r>
  <r>
    <n v="394"/>
    <x v="16"/>
    <x v="0"/>
    <x v="0"/>
    <x v="0"/>
    <x v="21"/>
    <x v="1"/>
    <s v="Weekday"/>
    <x v="2"/>
    <x v="2"/>
    <x v="2"/>
    <n v="0.16"/>
    <n v="0.1515"/>
    <n v="0.8"/>
    <n v="0.19400000000000001"/>
    <n v="3"/>
    <n v="24"/>
    <x v="0"/>
    <x v="110"/>
  </r>
  <r>
    <n v="395"/>
    <x v="16"/>
    <x v="0"/>
    <x v="0"/>
    <x v="0"/>
    <x v="22"/>
    <x v="1"/>
    <s v="Weekday"/>
    <x v="2"/>
    <x v="2"/>
    <x v="2"/>
    <n v="0.14000000000000001"/>
    <n v="0.1212"/>
    <n v="0.93"/>
    <n v="0.25369999999999998"/>
    <n v="0"/>
    <n v="13"/>
    <x v="0"/>
    <x v="3"/>
  </r>
  <r>
    <n v="396"/>
    <x v="16"/>
    <x v="0"/>
    <x v="0"/>
    <x v="0"/>
    <x v="23"/>
    <x v="1"/>
    <s v="Weekday"/>
    <x v="2"/>
    <x v="2"/>
    <x v="2"/>
    <n v="0.16"/>
    <n v="0.13639999999999999"/>
    <n v="0.86"/>
    <n v="0.28360000000000002"/>
    <n v="1"/>
    <n v="3"/>
    <x v="0"/>
    <x v="48"/>
  </r>
  <r>
    <n v="397"/>
    <x v="17"/>
    <x v="0"/>
    <x v="0"/>
    <x v="0"/>
    <x v="12"/>
    <x v="0"/>
    <s v="Weekday"/>
    <x v="3"/>
    <x v="1"/>
    <x v="1"/>
    <n v="0.2"/>
    <n v="0.18179999999999999"/>
    <n v="0.86"/>
    <n v="0.32840000000000003"/>
    <n v="0"/>
    <n v="3"/>
    <x v="0"/>
    <x v="6"/>
  </r>
  <r>
    <n v="398"/>
    <x v="17"/>
    <x v="0"/>
    <x v="0"/>
    <x v="0"/>
    <x v="13"/>
    <x v="0"/>
    <s v="Weekday"/>
    <x v="3"/>
    <x v="1"/>
    <x v="1"/>
    <n v="0.2"/>
    <n v="0.19700000000000001"/>
    <n v="0.86"/>
    <n v="0.22389999999999999"/>
    <n v="0"/>
    <n v="22"/>
    <x v="0"/>
    <x v="34"/>
  </r>
  <r>
    <n v="399"/>
    <x v="17"/>
    <x v="0"/>
    <x v="0"/>
    <x v="0"/>
    <x v="14"/>
    <x v="0"/>
    <s v="Weekday"/>
    <x v="3"/>
    <x v="1"/>
    <x v="1"/>
    <n v="0.22"/>
    <n v="0.2273"/>
    <n v="0.8"/>
    <n v="0.16420000000000001"/>
    <n v="2"/>
    <n v="26"/>
    <x v="0"/>
    <x v="20"/>
  </r>
  <r>
    <n v="400"/>
    <x v="17"/>
    <x v="0"/>
    <x v="0"/>
    <x v="0"/>
    <x v="15"/>
    <x v="0"/>
    <s v="Weekday"/>
    <x v="3"/>
    <x v="1"/>
    <x v="1"/>
    <n v="0.22"/>
    <n v="0.2273"/>
    <n v="0.87"/>
    <n v="0.16420000000000001"/>
    <n v="3"/>
    <n v="32"/>
    <x v="1"/>
    <x v="17"/>
  </r>
  <r>
    <n v="401"/>
    <x v="17"/>
    <x v="0"/>
    <x v="0"/>
    <x v="0"/>
    <x v="16"/>
    <x v="0"/>
    <s v="Weekday"/>
    <x v="3"/>
    <x v="1"/>
    <x v="1"/>
    <n v="0.22"/>
    <n v="0.2273"/>
    <n v="0.87"/>
    <n v="0.19400000000000001"/>
    <n v="0"/>
    <n v="61"/>
    <x v="1"/>
    <x v="42"/>
  </r>
  <r>
    <n v="402"/>
    <x v="17"/>
    <x v="0"/>
    <x v="0"/>
    <x v="0"/>
    <x v="17"/>
    <x v="0"/>
    <s v="Weekday"/>
    <x v="3"/>
    <x v="1"/>
    <x v="1"/>
    <n v="0.22"/>
    <n v="0.2273"/>
    <n v="0.82"/>
    <n v="0.19400000000000001"/>
    <n v="1"/>
    <n v="124"/>
    <x v="1"/>
    <x v="139"/>
  </r>
  <r>
    <n v="403"/>
    <x v="17"/>
    <x v="0"/>
    <x v="0"/>
    <x v="0"/>
    <x v="18"/>
    <x v="0"/>
    <s v="Weekday"/>
    <x v="3"/>
    <x v="1"/>
    <x v="1"/>
    <n v="0.22"/>
    <n v="0.2273"/>
    <n v="0.8"/>
    <n v="0.16420000000000001"/>
    <n v="1"/>
    <n v="132"/>
    <x v="1"/>
    <x v="140"/>
  </r>
  <r>
    <n v="404"/>
    <x v="17"/>
    <x v="0"/>
    <x v="0"/>
    <x v="0"/>
    <x v="19"/>
    <x v="0"/>
    <s v="Weekday"/>
    <x v="3"/>
    <x v="1"/>
    <x v="1"/>
    <n v="0.22"/>
    <n v="0.2273"/>
    <n v="0.8"/>
    <n v="0.1343"/>
    <n v="1"/>
    <n v="98"/>
    <x v="1"/>
    <x v="111"/>
  </r>
  <r>
    <n v="405"/>
    <x v="17"/>
    <x v="0"/>
    <x v="0"/>
    <x v="0"/>
    <x v="20"/>
    <x v="0"/>
    <s v="Weekday"/>
    <x v="3"/>
    <x v="1"/>
    <x v="1"/>
    <n v="0.22"/>
    <n v="0.2727"/>
    <n v="0.87"/>
    <n v="0"/>
    <n v="0"/>
    <n v="83"/>
    <x v="1"/>
    <x v="56"/>
  </r>
  <r>
    <n v="406"/>
    <x v="17"/>
    <x v="0"/>
    <x v="0"/>
    <x v="0"/>
    <x v="21"/>
    <x v="0"/>
    <s v="Weekday"/>
    <x v="3"/>
    <x v="1"/>
    <x v="1"/>
    <n v="0.22"/>
    <n v="0.2424"/>
    <n v="0.93"/>
    <n v="0.1045"/>
    <n v="0"/>
    <n v="41"/>
    <x v="1"/>
    <x v="102"/>
  </r>
  <r>
    <n v="407"/>
    <x v="17"/>
    <x v="0"/>
    <x v="0"/>
    <x v="0"/>
    <x v="22"/>
    <x v="0"/>
    <s v="Weekday"/>
    <x v="3"/>
    <x v="1"/>
    <x v="1"/>
    <n v="0.22"/>
    <n v="0.2576"/>
    <n v="0.93"/>
    <n v="8.9599999999999999E-2"/>
    <n v="0"/>
    <n v="33"/>
    <x v="1"/>
    <x v="63"/>
  </r>
  <r>
    <n v="408"/>
    <x v="17"/>
    <x v="0"/>
    <x v="0"/>
    <x v="0"/>
    <x v="23"/>
    <x v="0"/>
    <s v="Weekday"/>
    <x v="3"/>
    <x v="1"/>
    <x v="1"/>
    <n v="0.22"/>
    <n v="0.2727"/>
    <n v="0.93"/>
    <n v="0"/>
    <n v="1"/>
    <n v="19"/>
    <x v="0"/>
    <x v="25"/>
  </r>
  <r>
    <n v="409"/>
    <x v="18"/>
    <x v="0"/>
    <x v="0"/>
    <x v="0"/>
    <x v="0"/>
    <x v="0"/>
    <s v="Weekday"/>
    <x v="4"/>
    <x v="1"/>
    <x v="1"/>
    <n v="0.22"/>
    <n v="0.2727"/>
    <n v="0.93"/>
    <n v="0"/>
    <n v="0"/>
    <n v="3"/>
    <x v="0"/>
    <x v="6"/>
  </r>
  <r>
    <n v="410"/>
    <x v="18"/>
    <x v="0"/>
    <x v="0"/>
    <x v="0"/>
    <x v="1"/>
    <x v="0"/>
    <s v="Weekday"/>
    <x v="4"/>
    <x v="2"/>
    <x v="2"/>
    <n v="0.22"/>
    <n v="0.2273"/>
    <n v="0.93"/>
    <n v="0.1343"/>
    <n v="1"/>
    <n v="6"/>
    <x v="0"/>
    <x v="85"/>
  </r>
  <r>
    <n v="411"/>
    <x v="18"/>
    <x v="0"/>
    <x v="0"/>
    <x v="0"/>
    <x v="2"/>
    <x v="0"/>
    <s v="Weekday"/>
    <x v="4"/>
    <x v="2"/>
    <x v="2"/>
    <n v="0.22"/>
    <n v="0.2273"/>
    <n v="0.93"/>
    <n v="0.1343"/>
    <n v="0"/>
    <n v="3"/>
    <x v="0"/>
    <x v="6"/>
  </r>
  <r>
    <n v="412"/>
    <x v="18"/>
    <x v="0"/>
    <x v="0"/>
    <x v="0"/>
    <x v="4"/>
    <x v="0"/>
    <s v="Weekday"/>
    <x v="4"/>
    <x v="2"/>
    <x v="2"/>
    <n v="0.22"/>
    <n v="0.2273"/>
    <n v="0.93"/>
    <n v="0.1343"/>
    <n v="1"/>
    <n v="1"/>
    <x v="0"/>
    <x v="5"/>
  </r>
  <r>
    <n v="413"/>
    <x v="18"/>
    <x v="0"/>
    <x v="0"/>
    <x v="0"/>
    <x v="5"/>
    <x v="0"/>
    <s v="Weekday"/>
    <x v="4"/>
    <x v="1"/>
    <x v="1"/>
    <n v="0.22"/>
    <n v="0.2576"/>
    <n v="0.93"/>
    <n v="8.9599999999999999E-2"/>
    <n v="0"/>
    <n v="7"/>
    <x v="0"/>
    <x v="85"/>
  </r>
  <r>
    <n v="414"/>
    <x v="18"/>
    <x v="0"/>
    <x v="0"/>
    <x v="0"/>
    <x v="6"/>
    <x v="0"/>
    <s v="Weekday"/>
    <x v="4"/>
    <x v="1"/>
    <x v="1"/>
    <n v="0.22"/>
    <n v="0.2576"/>
    <n v="0.93"/>
    <n v="8.9599999999999999E-2"/>
    <n v="0"/>
    <n v="32"/>
    <x v="1"/>
    <x v="2"/>
  </r>
  <r>
    <n v="415"/>
    <x v="18"/>
    <x v="0"/>
    <x v="0"/>
    <x v="0"/>
    <x v="7"/>
    <x v="0"/>
    <s v="Weekday"/>
    <x v="4"/>
    <x v="1"/>
    <x v="1"/>
    <n v="0.24"/>
    <n v="0.2576"/>
    <n v="0.92"/>
    <n v="0.1045"/>
    <n v="1"/>
    <n v="89"/>
    <x v="1"/>
    <x v="127"/>
  </r>
  <r>
    <n v="416"/>
    <x v="18"/>
    <x v="0"/>
    <x v="0"/>
    <x v="0"/>
    <x v="8"/>
    <x v="0"/>
    <s v="Weekday"/>
    <x v="4"/>
    <x v="1"/>
    <x v="1"/>
    <n v="0.24"/>
    <n v="0.2576"/>
    <n v="0.93"/>
    <n v="0.1045"/>
    <n v="1"/>
    <n v="196"/>
    <x v="1"/>
    <x v="141"/>
  </r>
  <r>
    <n v="417"/>
    <x v="18"/>
    <x v="0"/>
    <x v="0"/>
    <x v="0"/>
    <x v="9"/>
    <x v="0"/>
    <s v="Weekday"/>
    <x v="4"/>
    <x v="1"/>
    <x v="1"/>
    <n v="0.24"/>
    <n v="0.2576"/>
    <n v="0.93"/>
    <n v="0.1045"/>
    <n v="2"/>
    <n v="107"/>
    <x v="1"/>
    <x v="142"/>
  </r>
  <r>
    <n v="418"/>
    <x v="18"/>
    <x v="0"/>
    <x v="0"/>
    <x v="0"/>
    <x v="10"/>
    <x v="0"/>
    <s v="Weekday"/>
    <x v="4"/>
    <x v="1"/>
    <x v="1"/>
    <n v="0.26"/>
    <n v="0.2727"/>
    <n v="0.93"/>
    <n v="0.1343"/>
    <n v="1"/>
    <n v="46"/>
    <x v="1"/>
    <x v="105"/>
  </r>
  <r>
    <n v="419"/>
    <x v="18"/>
    <x v="0"/>
    <x v="0"/>
    <x v="0"/>
    <x v="11"/>
    <x v="0"/>
    <s v="Weekday"/>
    <x v="4"/>
    <x v="1"/>
    <x v="1"/>
    <n v="0.28000000000000003"/>
    <n v="0.30299999999999999"/>
    <n v="0.87"/>
    <n v="8.9599999999999999E-2"/>
    <n v="5"/>
    <n v="47"/>
    <x v="1"/>
    <x v="46"/>
  </r>
  <r>
    <n v="420"/>
    <x v="18"/>
    <x v="0"/>
    <x v="0"/>
    <x v="0"/>
    <x v="12"/>
    <x v="0"/>
    <s v="Weekday"/>
    <x v="4"/>
    <x v="1"/>
    <x v="1"/>
    <n v="0.3"/>
    <n v="0.31819999999999998"/>
    <n v="0.81"/>
    <n v="8.9599999999999999E-2"/>
    <n v="5"/>
    <n v="65"/>
    <x v="1"/>
    <x v="27"/>
  </r>
  <r>
    <n v="421"/>
    <x v="18"/>
    <x v="0"/>
    <x v="0"/>
    <x v="0"/>
    <x v="13"/>
    <x v="0"/>
    <s v="Weekday"/>
    <x v="4"/>
    <x v="0"/>
    <x v="0"/>
    <n v="0.4"/>
    <n v="0.40910000000000002"/>
    <n v="0.62"/>
    <n v="0.28360000000000002"/>
    <n v="11"/>
    <n v="67"/>
    <x v="1"/>
    <x v="53"/>
  </r>
  <r>
    <n v="422"/>
    <x v="18"/>
    <x v="0"/>
    <x v="0"/>
    <x v="0"/>
    <x v="14"/>
    <x v="0"/>
    <s v="Weekday"/>
    <x v="4"/>
    <x v="0"/>
    <x v="0"/>
    <n v="0.4"/>
    <n v="0.40910000000000002"/>
    <n v="0.57999999999999996"/>
    <n v="0.25369999999999998"/>
    <n v="7"/>
    <n v="68"/>
    <x v="1"/>
    <x v="28"/>
  </r>
  <r>
    <n v="423"/>
    <x v="18"/>
    <x v="0"/>
    <x v="0"/>
    <x v="0"/>
    <x v="15"/>
    <x v="0"/>
    <s v="Weekday"/>
    <x v="4"/>
    <x v="0"/>
    <x v="0"/>
    <n v="0.4"/>
    <n v="0.40910000000000002"/>
    <n v="0.54"/>
    <n v="0.28360000000000002"/>
    <n v="4"/>
    <n v="78"/>
    <x v="1"/>
    <x v="100"/>
  </r>
  <r>
    <n v="424"/>
    <x v="18"/>
    <x v="0"/>
    <x v="0"/>
    <x v="0"/>
    <x v="16"/>
    <x v="0"/>
    <s v="Weekday"/>
    <x v="4"/>
    <x v="0"/>
    <x v="0"/>
    <n v="0.38"/>
    <n v="0.39389999999999997"/>
    <n v="0.57999999999999996"/>
    <n v="0.3881"/>
    <n v="10"/>
    <n v="94"/>
    <x v="1"/>
    <x v="133"/>
  </r>
  <r>
    <n v="425"/>
    <x v="18"/>
    <x v="0"/>
    <x v="0"/>
    <x v="0"/>
    <x v="17"/>
    <x v="0"/>
    <s v="Weekday"/>
    <x v="4"/>
    <x v="0"/>
    <x v="0"/>
    <n v="0.36"/>
    <n v="0.33329999999999999"/>
    <n v="0.56999999999999995"/>
    <n v="0.32840000000000003"/>
    <n v="7"/>
    <n v="190"/>
    <x v="1"/>
    <x v="141"/>
  </r>
  <r>
    <n v="426"/>
    <x v="18"/>
    <x v="0"/>
    <x v="0"/>
    <x v="0"/>
    <x v="18"/>
    <x v="0"/>
    <s v="Weekday"/>
    <x v="4"/>
    <x v="0"/>
    <x v="0"/>
    <n v="0.34"/>
    <n v="0.31819999999999998"/>
    <n v="0.61"/>
    <n v="0.28360000000000002"/>
    <n v="5"/>
    <n v="156"/>
    <x v="1"/>
    <x v="143"/>
  </r>
  <r>
    <n v="427"/>
    <x v="18"/>
    <x v="0"/>
    <x v="0"/>
    <x v="0"/>
    <x v="19"/>
    <x v="0"/>
    <s v="Weekday"/>
    <x v="4"/>
    <x v="0"/>
    <x v="0"/>
    <n v="0.32"/>
    <n v="0.28789999999999999"/>
    <n v="0.56999999999999995"/>
    <n v="0.41789999999999999"/>
    <n v="4"/>
    <n v="108"/>
    <x v="1"/>
    <x v="59"/>
  </r>
  <r>
    <n v="428"/>
    <x v="18"/>
    <x v="0"/>
    <x v="0"/>
    <x v="0"/>
    <x v="20"/>
    <x v="0"/>
    <s v="Weekday"/>
    <x v="4"/>
    <x v="0"/>
    <x v="0"/>
    <n v="0.32"/>
    <n v="0.30299999999999999"/>
    <n v="0.49"/>
    <n v="0.29849999999999999"/>
    <n v="2"/>
    <n v="74"/>
    <x v="1"/>
    <x v="31"/>
  </r>
  <r>
    <n v="429"/>
    <x v="18"/>
    <x v="0"/>
    <x v="0"/>
    <x v="0"/>
    <x v="21"/>
    <x v="0"/>
    <s v="Weekday"/>
    <x v="4"/>
    <x v="0"/>
    <x v="0"/>
    <n v="0.32"/>
    <n v="0.28789999999999999"/>
    <n v="0.49"/>
    <n v="0.41789999999999999"/>
    <n v="4"/>
    <n v="55"/>
    <x v="1"/>
    <x v="29"/>
  </r>
  <r>
    <n v="430"/>
    <x v="18"/>
    <x v="0"/>
    <x v="0"/>
    <x v="0"/>
    <x v="22"/>
    <x v="0"/>
    <s v="Weekday"/>
    <x v="4"/>
    <x v="0"/>
    <x v="0"/>
    <n v="0.3"/>
    <n v="0.30299999999999999"/>
    <n v="0.52"/>
    <n v="0.16420000000000001"/>
    <n v="6"/>
    <n v="53"/>
    <x v="1"/>
    <x v="29"/>
  </r>
  <r>
    <n v="431"/>
    <x v="18"/>
    <x v="0"/>
    <x v="0"/>
    <x v="0"/>
    <x v="23"/>
    <x v="0"/>
    <s v="Weekday"/>
    <x v="4"/>
    <x v="0"/>
    <x v="0"/>
    <n v="0.3"/>
    <n v="0.2727"/>
    <n v="0.52"/>
    <n v="0.4627"/>
    <n v="1"/>
    <n v="27"/>
    <x v="0"/>
    <x v="20"/>
  </r>
  <r>
    <n v="432"/>
    <x v="19"/>
    <x v="0"/>
    <x v="0"/>
    <x v="0"/>
    <x v="0"/>
    <x v="0"/>
    <s v="Weekday"/>
    <x v="5"/>
    <x v="0"/>
    <x v="0"/>
    <n v="0.26"/>
    <n v="0.2273"/>
    <n v="0.56000000000000005"/>
    <n v="0.3881"/>
    <n v="5"/>
    <n v="8"/>
    <x v="0"/>
    <x v="3"/>
  </r>
  <r>
    <n v="433"/>
    <x v="19"/>
    <x v="0"/>
    <x v="0"/>
    <x v="0"/>
    <x v="1"/>
    <x v="0"/>
    <s v="Weekday"/>
    <x v="5"/>
    <x v="0"/>
    <x v="0"/>
    <n v="0.26"/>
    <n v="0.2727"/>
    <n v="0.56000000000000005"/>
    <n v="0"/>
    <n v="2"/>
    <n v="3"/>
    <x v="0"/>
    <x v="36"/>
  </r>
  <r>
    <n v="434"/>
    <x v="19"/>
    <x v="0"/>
    <x v="0"/>
    <x v="0"/>
    <x v="2"/>
    <x v="0"/>
    <s v="Weekday"/>
    <x v="5"/>
    <x v="0"/>
    <x v="0"/>
    <n v="0.26"/>
    <n v="0.2727"/>
    <n v="0.56000000000000005"/>
    <n v="0"/>
    <n v="0"/>
    <n v="2"/>
    <x v="0"/>
    <x v="5"/>
  </r>
  <r>
    <n v="435"/>
    <x v="19"/>
    <x v="0"/>
    <x v="0"/>
    <x v="0"/>
    <x v="3"/>
    <x v="0"/>
    <s v="Weekday"/>
    <x v="5"/>
    <x v="0"/>
    <x v="0"/>
    <n v="0.26"/>
    <n v="0.2576"/>
    <n v="0.56000000000000005"/>
    <n v="0.16420000000000001"/>
    <n v="0"/>
    <n v="1"/>
    <x v="0"/>
    <x v="4"/>
  </r>
  <r>
    <n v="436"/>
    <x v="19"/>
    <x v="0"/>
    <x v="0"/>
    <x v="0"/>
    <x v="4"/>
    <x v="0"/>
    <s v="Weekday"/>
    <x v="5"/>
    <x v="0"/>
    <x v="0"/>
    <n v="0.26"/>
    <n v="0.2576"/>
    <n v="0.56000000000000005"/>
    <n v="0.16420000000000001"/>
    <n v="0"/>
    <n v="1"/>
    <x v="0"/>
    <x v="4"/>
  </r>
  <r>
    <n v="437"/>
    <x v="19"/>
    <x v="0"/>
    <x v="0"/>
    <x v="0"/>
    <x v="5"/>
    <x v="0"/>
    <s v="Weekday"/>
    <x v="5"/>
    <x v="0"/>
    <x v="0"/>
    <n v="0.24"/>
    <n v="0.2273"/>
    <n v="0.6"/>
    <n v="0.22389999999999999"/>
    <n v="0"/>
    <n v="6"/>
    <x v="0"/>
    <x v="24"/>
  </r>
  <r>
    <n v="438"/>
    <x v="19"/>
    <x v="0"/>
    <x v="0"/>
    <x v="0"/>
    <x v="6"/>
    <x v="0"/>
    <s v="Weekday"/>
    <x v="5"/>
    <x v="0"/>
    <x v="0"/>
    <n v="0.22"/>
    <n v="0.21210000000000001"/>
    <n v="0.6"/>
    <n v="0.22389999999999999"/>
    <n v="0"/>
    <n v="35"/>
    <x v="1"/>
    <x v="17"/>
  </r>
  <r>
    <n v="439"/>
    <x v="19"/>
    <x v="0"/>
    <x v="0"/>
    <x v="0"/>
    <x v="7"/>
    <x v="0"/>
    <s v="Weekday"/>
    <x v="5"/>
    <x v="0"/>
    <x v="0"/>
    <n v="0.22"/>
    <n v="0.21210000000000001"/>
    <n v="0.55000000000000004"/>
    <n v="0.22389999999999999"/>
    <n v="1"/>
    <n v="100"/>
    <x v="1"/>
    <x v="129"/>
  </r>
  <r>
    <n v="440"/>
    <x v="19"/>
    <x v="0"/>
    <x v="0"/>
    <x v="0"/>
    <x v="8"/>
    <x v="0"/>
    <s v="Weekday"/>
    <x v="5"/>
    <x v="0"/>
    <x v="0"/>
    <n v="0.22"/>
    <n v="0.21210000000000001"/>
    <n v="0.55000000000000004"/>
    <n v="0.28360000000000002"/>
    <n v="2"/>
    <n v="247"/>
    <x v="1"/>
    <x v="144"/>
  </r>
  <r>
    <n v="441"/>
    <x v="19"/>
    <x v="0"/>
    <x v="0"/>
    <x v="0"/>
    <x v="9"/>
    <x v="0"/>
    <s v="Weekday"/>
    <x v="5"/>
    <x v="1"/>
    <x v="1"/>
    <n v="0.24"/>
    <n v="0.2273"/>
    <n v="0.52"/>
    <n v="0.22389999999999999"/>
    <n v="3"/>
    <n v="140"/>
    <x v="1"/>
    <x v="145"/>
  </r>
  <r>
    <n v="442"/>
    <x v="19"/>
    <x v="0"/>
    <x v="0"/>
    <x v="0"/>
    <x v="10"/>
    <x v="0"/>
    <s v="Weekday"/>
    <x v="5"/>
    <x v="0"/>
    <x v="0"/>
    <n v="0.26"/>
    <n v="0.2273"/>
    <n v="0.48"/>
    <n v="0.29849999999999999"/>
    <n v="1"/>
    <n v="56"/>
    <x v="1"/>
    <x v="52"/>
  </r>
  <r>
    <n v="443"/>
    <x v="19"/>
    <x v="0"/>
    <x v="0"/>
    <x v="0"/>
    <x v="11"/>
    <x v="0"/>
    <s v="Weekday"/>
    <x v="5"/>
    <x v="1"/>
    <x v="1"/>
    <n v="0.28000000000000003"/>
    <n v="0.2727"/>
    <n v="0.45"/>
    <n v="0.16420000000000001"/>
    <n v="5"/>
    <n v="63"/>
    <x v="1"/>
    <x v="118"/>
  </r>
  <r>
    <n v="444"/>
    <x v="19"/>
    <x v="0"/>
    <x v="0"/>
    <x v="0"/>
    <x v="12"/>
    <x v="0"/>
    <s v="Weekday"/>
    <x v="5"/>
    <x v="1"/>
    <x v="1"/>
    <n v="0.3"/>
    <n v="0.33329999999999999"/>
    <n v="0.42"/>
    <n v="0"/>
    <n v="7"/>
    <n v="77"/>
    <x v="1"/>
    <x v="11"/>
  </r>
  <r>
    <n v="445"/>
    <x v="19"/>
    <x v="0"/>
    <x v="0"/>
    <x v="0"/>
    <x v="13"/>
    <x v="0"/>
    <s v="Weekday"/>
    <x v="5"/>
    <x v="1"/>
    <x v="1"/>
    <n v="0.28000000000000003"/>
    <n v="0.28789999999999999"/>
    <n v="0.45"/>
    <n v="0.1045"/>
    <n v="12"/>
    <n v="86"/>
    <x v="1"/>
    <x v="95"/>
  </r>
  <r>
    <n v="446"/>
    <x v="19"/>
    <x v="0"/>
    <x v="0"/>
    <x v="0"/>
    <x v="14"/>
    <x v="0"/>
    <s v="Weekday"/>
    <x v="5"/>
    <x v="1"/>
    <x v="1"/>
    <n v="0.3"/>
    <n v="0.30299999999999999"/>
    <n v="0.45"/>
    <n v="0.1343"/>
    <n v="6"/>
    <n v="75"/>
    <x v="1"/>
    <x v="117"/>
  </r>
  <r>
    <n v="447"/>
    <x v="19"/>
    <x v="0"/>
    <x v="0"/>
    <x v="0"/>
    <x v="15"/>
    <x v="0"/>
    <s v="Weekday"/>
    <x v="5"/>
    <x v="1"/>
    <x v="1"/>
    <n v="0.32"/>
    <n v="0.31819999999999998"/>
    <n v="0.45"/>
    <n v="0.19400000000000001"/>
    <n v="8"/>
    <n v="62"/>
    <x v="1"/>
    <x v="27"/>
  </r>
  <r>
    <n v="448"/>
    <x v="19"/>
    <x v="0"/>
    <x v="0"/>
    <x v="0"/>
    <x v="16"/>
    <x v="0"/>
    <s v="Weekday"/>
    <x v="5"/>
    <x v="1"/>
    <x v="1"/>
    <n v="0.3"/>
    <n v="0.30299999999999999"/>
    <n v="0.49"/>
    <n v="0.1343"/>
    <n v="8"/>
    <n v="83"/>
    <x v="1"/>
    <x v="134"/>
  </r>
  <r>
    <n v="449"/>
    <x v="19"/>
    <x v="0"/>
    <x v="0"/>
    <x v="0"/>
    <x v="17"/>
    <x v="0"/>
    <s v="Weekday"/>
    <x v="5"/>
    <x v="1"/>
    <x v="1"/>
    <n v="0.3"/>
    <n v="0.31819999999999998"/>
    <n v="0.49"/>
    <n v="0.1045"/>
    <n v="8"/>
    <n v="207"/>
    <x v="1"/>
    <x v="146"/>
  </r>
  <r>
    <n v="450"/>
    <x v="19"/>
    <x v="0"/>
    <x v="0"/>
    <x v="0"/>
    <x v="18"/>
    <x v="0"/>
    <s v="Weekday"/>
    <x v="5"/>
    <x v="1"/>
    <x v="1"/>
    <n v="0.26"/>
    <n v="0.2576"/>
    <n v="0.56000000000000005"/>
    <n v="0.19400000000000001"/>
    <n v="1"/>
    <n v="184"/>
    <x v="1"/>
    <x v="147"/>
  </r>
  <r>
    <n v="451"/>
    <x v="19"/>
    <x v="0"/>
    <x v="0"/>
    <x v="0"/>
    <x v="19"/>
    <x v="0"/>
    <s v="Weekday"/>
    <x v="5"/>
    <x v="0"/>
    <x v="0"/>
    <n v="0.26"/>
    <n v="0.2273"/>
    <n v="0.56000000000000005"/>
    <n v="0.32840000000000003"/>
    <n v="6"/>
    <n v="146"/>
    <x v="1"/>
    <x v="148"/>
  </r>
  <r>
    <n v="452"/>
    <x v="19"/>
    <x v="0"/>
    <x v="0"/>
    <x v="0"/>
    <x v="20"/>
    <x v="0"/>
    <s v="Weekday"/>
    <x v="5"/>
    <x v="1"/>
    <x v="1"/>
    <n v="0.26"/>
    <n v="0.2424"/>
    <n v="0.6"/>
    <n v="0.28360000000000002"/>
    <n v="2"/>
    <n v="124"/>
    <x v="1"/>
    <x v="149"/>
  </r>
  <r>
    <n v="453"/>
    <x v="19"/>
    <x v="0"/>
    <x v="0"/>
    <x v="0"/>
    <x v="21"/>
    <x v="0"/>
    <s v="Weekday"/>
    <x v="5"/>
    <x v="1"/>
    <x v="1"/>
    <n v="0.24"/>
    <n v="0.2273"/>
    <n v="0.6"/>
    <n v="0.25369999999999998"/>
    <n v="3"/>
    <n v="54"/>
    <x v="1"/>
    <x v="52"/>
  </r>
  <r>
    <n v="454"/>
    <x v="19"/>
    <x v="0"/>
    <x v="0"/>
    <x v="0"/>
    <x v="22"/>
    <x v="0"/>
    <s v="Weekday"/>
    <x v="5"/>
    <x v="1"/>
    <x v="1"/>
    <n v="0.24"/>
    <n v="0.21210000000000001"/>
    <n v="0.65"/>
    <n v="0.28360000000000002"/>
    <n v="0"/>
    <n v="56"/>
    <x v="1"/>
    <x v="10"/>
  </r>
  <r>
    <n v="455"/>
    <x v="19"/>
    <x v="0"/>
    <x v="0"/>
    <x v="0"/>
    <x v="23"/>
    <x v="0"/>
    <s v="Weekday"/>
    <x v="5"/>
    <x v="1"/>
    <x v="1"/>
    <n v="0.24"/>
    <n v="0.21210000000000001"/>
    <n v="0.65"/>
    <n v="0.32840000000000003"/>
    <n v="3"/>
    <n v="28"/>
    <x v="1"/>
    <x v="35"/>
  </r>
  <r>
    <n v="456"/>
    <x v="20"/>
    <x v="0"/>
    <x v="0"/>
    <x v="0"/>
    <x v="0"/>
    <x v="0"/>
    <s v="Weekday"/>
    <x v="6"/>
    <x v="1"/>
    <x v="1"/>
    <n v="0.24"/>
    <n v="0.2273"/>
    <n v="0.7"/>
    <n v="0.25369999999999998"/>
    <n v="1"/>
    <n v="20"/>
    <x v="0"/>
    <x v="137"/>
  </r>
  <r>
    <n v="457"/>
    <x v="20"/>
    <x v="0"/>
    <x v="0"/>
    <x v="0"/>
    <x v="1"/>
    <x v="0"/>
    <s v="Weekday"/>
    <x v="6"/>
    <x v="1"/>
    <x v="1"/>
    <n v="0.24"/>
    <n v="0.2273"/>
    <n v="0.7"/>
    <n v="0.25369999999999998"/>
    <n v="0"/>
    <n v="6"/>
    <x v="0"/>
    <x v="24"/>
  </r>
  <r>
    <n v="458"/>
    <x v="20"/>
    <x v="0"/>
    <x v="0"/>
    <x v="0"/>
    <x v="2"/>
    <x v="0"/>
    <s v="Weekday"/>
    <x v="6"/>
    <x v="2"/>
    <x v="2"/>
    <n v="0.24"/>
    <n v="0.2424"/>
    <n v="0.75"/>
    <n v="0.16420000000000001"/>
    <n v="0"/>
    <n v="2"/>
    <x v="0"/>
    <x v="5"/>
  </r>
  <r>
    <n v="459"/>
    <x v="20"/>
    <x v="0"/>
    <x v="0"/>
    <x v="0"/>
    <x v="3"/>
    <x v="0"/>
    <s v="Weekday"/>
    <x v="6"/>
    <x v="2"/>
    <x v="2"/>
    <n v="0.22"/>
    <n v="0.21210000000000001"/>
    <n v="0.8"/>
    <n v="0.29849999999999999"/>
    <n v="0"/>
    <n v="1"/>
    <x v="0"/>
    <x v="4"/>
  </r>
  <r>
    <n v="460"/>
    <x v="20"/>
    <x v="0"/>
    <x v="0"/>
    <x v="0"/>
    <x v="4"/>
    <x v="0"/>
    <s v="Weekday"/>
    <x v="6"/>
    <x v="1"/>
    <x v="1"/>
    <n v="0.22"/>
    <n v="0.2576"/>
    <n v="0.87"/>
    <n v="8.9599999999999999E-2"/>
    <n v="0"/>
    <n v="1"/>
    <x v="0"/>
    <x v="4"/>
  </r>
  <r>
    <n v="461"/>
    <x v="20"/>
    <x v="0"/>
    <x v="0"/>
    <x v="0"/>
    <x v="5"/>
    <x v="0"/>
    <s v="Weekday"/>
    <x v="6"/>
    <x v="0"/>
    <x v="0"/>
    <n v="0.24"/>
    <n v="0.19700000000000001"/>
    <n v="0.6"/>
    <n v="0.41789999999999999"/>
    <n v="1"/>
    <n v="4"/>
    <x v="0"/>
    <x v="36"/>
  </r>
  <r>
    <n v="462"/>
    <x v="20"/>
    <x v="0"/>
    <x v="0"/>
    <x v="0"/>
    <x v="6"/>
    <x v="0"/>
    <s v="Weekday"/>
    <x v="6"/>
    <x v="0"/>
    <x v="0"/>
    <n v="0.22"/>
    <n v="0.21210000000000001"/>
    <n v="0.55000000000000004"/>
    <n v="0.25369999999999998"/>
    <n v="0"/>
    <n v="27"/>
    <x v="0"/>
    <x v="110"/>
  </r>
  <r>
    <n v="463"/>
    <x v="20"/>
    <x v="0"/>
    <x v="0"/>
    <x v="0"/>
    <x v="7"/>
    <x v="0"/>
    <s v="Weekday"/>
    <x v="6"/>
    <x v="0"/>
    <x v="0"/>
    <n v="0.2"/>
    <n v="0.18179999999999999"/>
    <n v="0.51"/>
    <n v="0.28360000000000002"/>
    <n v="2"/>
    <n v="66"/>
    <x v="1"/>
    <x v="118"/>
  </r>
  <r>
    <n v="464"/>
    <x v="20"/>
    <x v="0"/>
    <x v="0"/>
    <x v="0"/>
    <x v="8"/>
    <x v="0"/>
    <s v="Weekday"/>
    <x v="6"/>
    <x v="0"/>
    <x v="0"/>
    <n v="0.2"/>
    <n v="0.18179999999999999"/>
    <n v="0.47"/>
    <n v="0.32840000000000003"/>
    <n v="7"/>
    <n v="210"/>
    <x v="1"/>
    <x v="112"/>
  </r>
  <r>
    <n v="465"/>
    <x v="20"/>
    <x v="0"/>
    <x v="0"/>
    <x v="0"/>
    <x v="9"/>
    <x v="0"/>
    <s v="Weekday"/>
    <x v="6"/>
    <x v="0"/>
    <x v="0"/>
    <n v="0.2"/>
    <n v="0.18179999999999999"/>
    <n v="0.51"/>
    <n v="0.35820000000000002"/>
    <n v="7"/>
    <n v="159"/>
    <x v="1"/>
    <x v="150"/>
  </r>
  <r>
    <n v="466"/>
    <x v="20"/>
    <x v="0"/>
    <x v="0"/>
    <x v="0"/>
    <x v="10"/>
    <x v="0"/>
    <s v="Weekday"/>
    <x v="6"/>
    <x v="0"/>
    <x v="0"/>
    <n v="0.2"/>
    <n v="0.16669999999999999"/>
    <n v="0.47"/>
    <n v="0.4627"/>
    <n v="6"/>
    <n v="57"/>
    <x v="1"/>
    <x v="55"/>
  </r>
  <r>
    <n v="467"/>
    <x v="20"/>
    <x v="0"/>
    <x v="0"/>
    <x v="0"/>
    <x v="11"/>
    <x v="0"/>
    <s v="Weekday"/>
    <x v="6"/>
    <x v="0"/>
    <x v="0"/>
    <n v="0.22"/>
    <n v="0.18179999999999999"/>
    <n v="0.41"/>
    <n v="0.4627"/>
    <n v="6"/>
    <n v="53"/>
    <x v="1"/>
    <x v="29"/>
  </r>
  <r>
    <n v="468"/>
    <x v="20"/>
    <x v="0"/>
    <x v="0"/>
    <x v="0"/>
    <x v="12"/>
    <x v="0"/>
    <s v="Weekday"/>
    <x v="6"/>
    <x v="0"/>
    <x v="0"/>
    <n v="0.22"/>
    <n v="0.18179999999999999"/>
    <n v="0.27"/>
    <n v="0.58209999999999995"/>
    <n v="11"/>
    <n v="67"/>
    <x v="1"/>
    <x v="53"/>
  </r>
  <r>
    <n v="469"/>
    <x v="20"/>
    <x v="0"/>
    <x v="0"/>
    <x v="0"/>
    <x v="13"/>
    <x v="0"/>
    <s v="Weekday"/>
    <x v="6"/>
    <x v="0"/>
    <x v="0"/>
    <n v="0.2"/>
    <n v="0.1515"/>
    <n v="0.21"/>
    <n v="0.58209999999999995"/>
    <n v="8"/>
    <n v="65"/>
    <x v="1"/>
    <x v="88"/>
  </r>
  <r>
    <n v="470"/>
    <x v="20"/>
    <x v="0"/>
    <x v="0"/>
    <x v="0"/>
    <x v="14"/>
    <x v="0"/>
    <s v="Weekday"/>
    <x v="6"/>
    <x v="0"/>
    <x v="0"/>
    <n v="0.2"/>
    <n v="0.1515"/>
    <n v="0.25"/>
    <n v="0.52239999999999998"/>
    <n v="6"/>
    <n v="56"/>
    <x v="1"/>
    <x v="69"/>
  </r>
  <r>
    <n v="471"/>
    <x v="20"/>
    <x v="0"/>
    <x v="0"/>
    <x v="0"/>
    <x v="15"/>
    <x v="0"/>
    <s v="Weekday"/>
    <x v="6"/>
    <x v="0"/>
    <x v="0"/>
    <n v="0.16"/>
    <n v="0.1212"/>
    <n v="0.26"/>
    <n v="0.44779999999999998"/>
    <n v="4"/>
    <n v="61"/>
    <x v="1"/>
    <x v="32"/>
  </r>
  <r>
    <n v="472"/>
    <x v="20"/>
    <x v="0"/>
    <x v="0"/>
    <x v="0"/>
    <x v="16"/>
    <x v="0"/>
    <s v="Weekday"/>
    <x v="6"/>
    <x v="0"/>
    <x v="0"/>
    <n v="0.16"/>
    <n v="0.13639999999999999"/>
    <n v="0.26"/>
    <n v="0.35820000000000002"/>
    <n v="0"/>
    <n v="97"/>
    <x v="1"/>
    <x v="54"/>
  </r>
  <r>
    <n v="473"/>
    <x v="20"/>
    <x v="0"/>
    <x v="0"/>
    <x v="0"/>
    <x v="17"/>
    <x v="0"/>
    <s v="Weekday"/>
    <x v="6"/>
    <x v="0"/>
    <x v="0"/>
    <n v="0.14000000000000001"/>
    <n v="0.1212"/>
    <n v="0.28000000000000003"/>
    <n v="0.35820000000000002"/>
    <n v="10"/>
    <n v="151"/>
    <x v="1"/>
    <x v="143"/>
  </r>
  <r>
    <n v="474"/>
    <x v="20"/>
    <x v="0"/>
    <x v="0"/>
    <x v="0"/>
    <x v="18"/>
    <x v="0"/>
    <s v="Weekday"/>
    <x v="6"/>
    <x v="0"/>
    <x v="0"/>
    <n v="0.12"/>
    <n v="0.1212"/>
    <n v="0.3"/>
    <n v="0.25369999999999998"/>
    <n v="1"/>
    <n v="119"/>
    <x v="1"/>
    <x v="151"/>
  </r>
  <r>
    <n v="475"/>
    <x v="20"/>
    <x v="0"/>
    <x v="0"/>
    <x v="0"/>
    <x v="19"/>
    <x v="0"/>
    <s v="Weekday"/>
    <x v="6"/>
    <x v="0"/>
    <x v="0"/>
    <n v="0.12"/>
    <n v="0.1061"/>
    <n v="0.3"/>
    <n v="0.32840000000000003"/>
    <n v="3"/>
    <n v="93"/>
    <x v="1"/>
    <x v="152"/>
  </r>
  <r>
    <n v="476"/>
    <x v="20"/>
    <x v="0"/>
    <x v="0"/>
    <x v="0"/>
    <x v="20"/>
    <x v="0"/>
    <s v="Weekday"/>
    <x v="6"/>
    <x v="0"/>
    <x v="0"/>
    <n v="0.1"/>
    <n v="7.5800000000000006E-2"/>
    <n v="0.33"/>
    <n v="0.41789999999999999"/>
    <n v="1"/>
    <n v="52"/>
    <x v="1"/>
    <x v="26"/>
  </r>
  <r>
    <n v="477"/>
    <x v="20"/>
    <x v="0"/>
    <x v="0"/>
    <x v="0"/>
    <x v="21"/>
    <x v="0"/>
    <s v="Weekday"/>
    <x v="6"/>
    <x v="0"/>
    <x v="0"/>
    <n v="0.08"/>
    <n v="7.5800000000000006E-2"/>
    <n v="0.38"/>
    <n v="0.28360000000000002"/>
    <n v="0"/>
    <n v="41"/>
    <x v="1"/>
    <x v="102"/>
  </r>
  <r>
    <n v="478"/>
    <x v="20"/>
    <x v="0"/>
    <x v="0"/>
    <x v="0"/>
    <x v="22"/>
    <x v="0"/>
    <s v="Weekday"/>
    <x v="6"/>
    <x v="0"/>
    <x v="0"/>
    <n v="0.06"/>
    <n v="3.0300000000000001E-2"/>
    <n v="0.41"/>
    <n v="0.3881"/>
    <n v="1"/>
    <n v="33"/>
    <x v="1"/>
    <x v="19"/>
  </r>
  <r>
    <n v="479"/>
    <x v="20"/>
    <x v="0"/>
    <x v="0"/>
    <x v="0"/>
    <x v="23"/>
    <x v="0"/>
    <s v="Weekday"/>
    <x v="6"/>
    <x v="0"/>
    <x v="0"/>
    <n v="0.06"/>
    <n v="4.5499999999999999E-2"/>
    <n v="0.38"/>
    <n v="0.32840000000000003"/>
    <n v="0"/>
    <n v="27"/>
    <x v="0"/>
    <x v="110"/>
  </r>
  <r>
    <n v="480"/>
    <x v="21"/>
    <x v="0"/>
    <x v="0"/>
    <x v="0"/>
    <x v="0"/>
    <x v="0"/>
    <s v="Weekend"/>
    <x v="0"/>
    <x v="0"/>
    <x v="0"/>
    <n v="0.04"/>
    <n v="3.0300000000000001E-2"/>
    <n v="0.45"/>
    <n v="0.25369999999999998"/>
    <n v="0"/>
    <n v="13"/>
    <x v="0"/>
    <x v="3"/>
  </r>
  <r>
    <n v="481"/>
    <x v="21"/>
    <x v="0"/>
    <x v="0"/>
    <x v="0"/>
    <x v="1"/>
    <x v="0"/>
    <s v="Weekend"/>
    <x v="0"/>
    <x v="1"/>
    <x v="1"/>
    <n v="0.04"/>
    <n v="0"/>
    <n v="0.41"/>
    <n v="0.3881"/>
    <n v="3"/>
    <n v="9"/>
    <x v="0"/>
    <x v="47"/>
  </r>
  <r>
    <n v="482"/>
    <x v="21"/>
    <x v="0"/>
    <x v="0"/>
    <x v="0"/>
    <x v="2"/>
    <x v="0"/>
    <s v="Weekend"/>
    <x v="0"/>
    <x v="1"/>
    <x v="1"/>
    <n v="0.04"/>
    <n v="3.0300000000000001E-2"/>
    <n v="0.41"/>
    <n v="0.25369999999999998"/>
    <n v="0"/>
    <n v="11"/>
    <x v="0"/>
    <x v="62"/>
  </r>
  <r>
    <n v="483"/>
    <x v="21"/>
    <x v="0"/>
    <x v="0"/>
    <x v="0"/>
    <x v="3"/>
    <x v="0"/>
    <s v="Weekend"/>
    <x v="0"/>
    <x v="1"/>
    <x v="1"/>
    <n v="0.04"/>
    <n v="3.0300000000000001E-2"/>
    <n v="0.41"/>
    <n v="0.28360000000000002"/>
    <n v="1"/>
    <n v="6"/>
    <x v="0"/>
    <x v="85"/>
  </r>
  <r>
    <n v="484"/>
    <x v="21"/>
    <x v="0"/>
    <x v="0"/>
    <x v="0"/>
    <x v="4"/>
    <x v="0"/>
    <s v="Weekend"/>
    <x v="0"/>
    <x v="1"/>
    <x v="1"/>
    <n v="0.02"/>
    <n v="1.52E-2"/>
    <n v="0.48"/>
    <n v="0.29849999999999999"/>
    <n v="0"/>
    <n v="3"/>
    <x v="0"/>
    <x v="6"/>
  </r>
  <r>
    <n v="485"/>
    <x v="21"/>
    <x v="0"/>
    <x v="0"/>
    <x v="0"/>
    <x v="6"/>
    <x v="0"/>
    <s v="Weekend"/>
    <x v="0"/>
    <x v="1"/>
    <x v="1"/>
    <n v="0.02"/>
    <n v="3.0300000000000001E-2"/>
    <n v="0.44"/>
    <n v="0.22389999999999999"/>
    <n v="0"/>
    <n v="2"/>
    <x v="0"/>
    <x v="5"/>
  </r>
  <r>
    <n v="486"/>
    <x v="21"/>
    <x v="0"/>
    <x v="0"/>
    <x v="0"/>
    <x v="7"/>
    <x v="0"/>
    <s v="Weekend"/>
    <x v="0"/>
    <x v="0"/>
    <x v="0"/>
    <n v="0.02"/>
    <n v="1.52E-2"/>
    <n v="0.44"/>
    <n v="0.28360000000000002"/>
    <n v="0"/>
    <n v="8"/>
    <x v="0"/>
    <x v="7"/>
  </r>
  <r>
    <n v="487"/>
    <x v="21"/>
    <x v="0"/>
    <x v="0"/>
    <x v="0"/>
    <x v="8"/>
    <x v="0"/>
    <s v="Weekend"/>
    <x v="0"/>
    <x v="0"/>
    <x v="0"/>
    <n v="0.02"/>
    <n v="0"/>
    <n v="0.44"/>
    <n v="0.32840000000000003"/>
    <n v="1"/>
    <n v="26"/>
    <x v="0"/>
    <x v="110"/>
  </r>
  <r>
    <n v="488"/>
    <x v="21"/>
    <x v="0"/>
    <x v="0"/>
    <x v="0"/>
    <x v="9"/>
    <x v="0"/>
    <s v="Weekend"/>
    <x v="0"/>
    <x v="0"/>
    <x v="0"/>
    <n v="0.04"/>
    <n v="3.0300000000000001E-2"/>
    <n v="0.41"/>
    <n v="0.25369999999999998"/>
    <n v="3"/>
    <n v="37"/>
    <x v="1"/>
    <x v="1"/>
  </r>
  <r>
    <n v="489"/>
    <x v="21"/>
    <x v="0"/>
    <x v="0"/>
    <x v="0"/>
    <x v="10"/>
    <x v="0"/>
    <s v="Weekend"/>
    <x v="0"/>
    <x v="1"/>
    <x v="1"/>
    <n v="0.04"/>
    <n v="6.0600000000000001E-2"/>
    <n v="0.41"/>
    <n v="0.16420000000000001"/>
    <n v="3"/>
    <n v="50"/>
    <x v="1"/>
    <x v="26"/>
  </r>
  <r>
    <n v="490"/>
    <x v="21"/>
    <x v="0"/>
    <x v="0"/>
    <x v="0"/>
    <x v="11"/>
    <x v="0"/>
    <s v="Weekend"/>
    <x v="0"/>
    <x v="1"/>
    <x v="1"/>
    <n v="0.06"/>
    <n v="7.5800000000000006E-2"/>
    <n v="0.38"/>
    <n v="0.1343"/>
    <n v="4"/>
    <n v="59"/>
    <x v="1"/>
    <x v="55"/>
  </r>
  <r>
    <n v="491"/>
    <x v="21"/>
    <x v="0"/>
    <x v="0"/>
    <x v="0"/>
    <x v="12"/>
    <x v="0"/>
    <s v="Weekend"/>
    <x v="0"/>
    <x v="1"/>
    <x v="1"/>
    <n v="0.06"/>
    <n v="0.1061"/>
    <n v="0.38"/>
    <n v="0.1045"/>
    <n v="10"/>
    <n v="60"/>
    <x v="1"/>
    <x v="27"/>
  </r>
  <r>
    <n v="492"/>
    <x v="21"/>
    <x v="0"/>
    <x v="0"/>
    <x v="0"/>
    <x v="13"/>
    <x v="0"/>
    <s v="Weekend"/>
    <x v="0"/>
    <x v="0"/>
    <x v="0"/>
    <n v="0.08"/>
    <n v="0.16669999999999999"/>
    <n v="0.35"/>
    <n v="0"/>
    <n v="12"/>
    <n v="72"/>
    <x v="1"/>
    <x v="11"/>
  </r>
  <r>
    <n v="493"/>
    <x v="21"/>
    <x v="0"/>
    <x v="0"/>
    <x v="0"/>
    <x v="14"/>
    <x v="0"/>
    <s v="Weekend"/>
    <x v="0"/>
    <x v="0"/>
    <x v="0"/>
    <n v="0.1"/>
    <n v="0.13639999999999999"/>
    <n v="0.33"/>
    <n v="0.1045"/>
    <n v="11"/>
    <n v="64"/>
    <x v="1"/>
    <x v="28"/>
  </r>
  <r>
    <n v="494"/>
    <x v="21"/>
    <x v="0"/>
    <x v="0"/>
    <x v="0"/>
    <x v="15"/>
    <x v="0"/>
    <s v="Weekend"/>
    <x v="0"/>
    <x v="0"/>
    <x v="0"/>
    <n v="0.12"/>
    <n v="0.1515"/>
    <n v="0.28000000000000003"/>
    <n v="0"/>
    <n v="10"/>
    <n v="93"/>
    <x v="1"/>
    <x v="153"/>
  </r>
  <r>
    <n v="495"/>
    <x v="21"/>
    <x v="0"/>
    <x v="0"/>
    <x v="0"/>
    <x v="16"/>
    <x v="0"/>
    <s v="Weekend"/>
    <x v="0"/>
    <x v="0"/>
    <x v="0"/>
    <n v="0.12"/>
    <n v="0.13639999999999999"/>
    <n v="0.28000000000000003"/>
    <n v="0.19400000000000001"/>
    <n v="11"/>
    <n v="72"/>
    <x v="1"/>
    <x v="56"/>
  </r>
  <r>
    <n v="496"/>
    <x v="21"/>
    <x v="0"/>
    <x v="0"/>
    <x v="0"/>
    <x v="17"/>
    <x v="0"/>
    <s v="Weekend"/>
    <x v="0"/>
    <x v="0"/>
    <x v="0"/>
    <n v="0.12"/>
    <n v="0.19700000000000001"/>
    <n v="0.28000000000000003"/>
    <n v="0"/>
    <n v="8"/>
    <n v="59"/>
    <x v="1"/>
    <x v="16"/>
  </r>
  <r>
    <n v="497"/>
    <x v="21"/>
    <x v="0"/>
    <x v="0"/>
    <x v="0"/>
    <x v="18"/>
    <x v="0"/>
    <s v="Weekend"/>
    <x v="0"/>
    <x v="0"/>
    <x v="0"/>
    <n v="0.08"/>
    <n v="9.0899999999999995E-2"/>
    <n v="0.35"/>
    <n v="0.19400000000000001"/>
    <n v="0"/>
    <n v="54"/>
    <x v="1"/>
    <x v="60"/>
  </r>
  <r>
    <n v="498"/>
    <x v="21"/>
    <x v="0"/>
    <x v="0"/>
    <x v="0"/>
    <x v="19"/>
    <x v="0"/>
    <s v="Weekend"/>
    <x v="0"/>
    <x v="0"/>
    <x v="0"/>
    <n v="0.08"/>
    <n v="0.1061"/>
    <n v="0.35"/>
    <n v="0.1343"/>
    <n v="6"/>
    <n v="53"/>
    <x v="1"/>
    <x v="29"/>
  </r>
  <r>
    <n v="499"/>
    <x v="21"/>
    <x v="0"/>
    <x v="0"/>
    <x v="0"/>
    <x v="20"/>
    <x v="0"/>
    <s v="Weekend"/>
    <x v="0"/>
    <x v="0"/>
    <x v="0"/>
    <n v="0.06"/>
    <n v="7.5800000000000006E-2"/>
    <n v="0.45"/>
    <n v="0.16420000000000001"/>
    <n v="1"/>
    <n v="44"/>
    <x v="1"/>
    <x v="79"/>
  </r>
  <r>
    <n v="500"/>
    <x v="21"/>
    <x v="0"/>
    <x v="0"/>
    <x v="0"/>
    <x v="21"/>
    <x v="0"/>
    <s v="Weekend"/>
    <x v="0"/>
    <x v="0"/>
    <x v="0"/>
    <n v="0.06"/>
    <n v="0.1061"/>
    <n v="0.41"/>
    <n v="8.9599999999999999E-2"/>
    <n v="0"/>
    <n v="39"/>
    <x v="1"/>
    <x v="21"/>
  </r>
  <r>
    <n v="501"/>
    <x v="21"/>
    <x v="0"/>
    <x v="0"/>
    <x v="0"/>
    <x v="22"/>
    <x v="0"/>
    <s v="Weekend"/>
    <x v="0"/>
    <x v="0"/>
    <x v="0"/>
    <n v="0.06"/>
    <n v="0.1515"/>
    <n v="0.49"/>
    <n v="0"/>
    <n v="7"/>
    <n v="23"/>
    <x v="0"/>
    <x v="33"/>
  </r>
  <r>
    <n v="502"/>
    <x v="21"/>
    <x v="0"/>
    <x v="0"/>
    <x v="0"/>
    <x v="23"/>
    <x v="0"/>
    <s v="Weekend"/>
    <x v="0"/>
    <x v="0"/>
    <x v="0"/>
    <n v="0.04"/>
    <n v="7.5800000000000006E-2"/>
    <n v="0.56999999999999995"/>
    <n v="0.1045"/>
    <n v="2"/>
    <n v="31"/>
    <x v="1"/>
    <x v="63"/>
  </r>
  <r>
    <n v="503"/>
    <x v="22"/>
    <x v="0"/>
    <x v="0"/>
    <x v="0"/>
    <x v="0"/>
    <x v="0"/>
    <s v="Weekend"/>
    <x v="1"/>
    <x v="0"/>
    <x v="0"/>
    <n v="0.04"/>
    <n v="7.5800000000000006E-2"/>
    <n v="0.56999999999999995"/>
    <n v="0.1045"/>
    <n v="2"/>
    <n v="20"/>
    <x v="0"/>
    <x v="34"/>
  </r>
  <r>
    <n v="504"/>
    <x v="22"/>
    <x v="0"/>
    <x v="0"/>
    <x v="0"/>
    <x v="1"/>
    <x v="0"/>
    <s v="Weekend"/>
    <x v="1"/>
    <x v="0"/>
    <x v="0"/>
    <n v="0.04"/>
    <n v="7.5800000000000006E-2"/>
    <n v="0.56999999999999995"/>
    <n v="0.1045"/>
    <n v="1"/>
    <n v="12"/>
    <x v="0"/>
    <x v="3"/>
  </r>
  <r>
    <n v="505"/>
    <x v="22"/>
    <x v="0"/>
    <x v="0"/>
    <x v="0"/>
    <x v="2"/>
    <x v="0"/>
    <s v="Weekend"/>
    <x v="1"/>
    <x v="0"/>
    <x v="0"/>
    <n v="0.02"/>
    <n v="6.0600000000000001E-2"/>
    <n v="0.62"/>
    <n v="0.1343"/>
    <n v="3"/>
    <n v="15"/>
    <x v="0"/>
    <x v="109"/>
  </r>
  <r>
    <n v="506"/>
    <x v="22"/>
    <x v="0"/>
    <x v="0"/>
    <x v="0"/>
    <x v="3"/>
    <x v="0"/>
    <s v="Weekend"/>
    <x v="1"/>
    <x v="0"/>
    <x v="0"/>
    <n v="0.02"/>
    <n v="6.0600000000000001E-2"/>
    <n v="0.62"/>
    <n v="0.1343"/>
    <n v="1"/>
    <n v="4"/>
    <x v="0"/>
    <x v="36"/>
  </r>
  <r>
    <n v="507"/>
    <x v="22"/>
    <x v="0"/>
    <x v="0"/>
    <x v="0"/>
    <x v="5"/>
    <x v="0"/>
    <s v="Weekend"/>
    <x v="1"/>
    <x v="1"/>
    <x v="1"/>
    <n v="0.04"/>
    <n v="7.5800000000000006E-2"/>
    <n v="0.56999999999999995"/>
    <n v="0.1045"/>
    <n v="0"/>
    <n v="3"/>
    <x v="0"/>
    <x v="6"/>
  </r>
  <r>
    <n v="508"/>
    <x v="22"/>
    <x v="0"/>
    <x v="0"/>
    <x v="0"/>
    <x v="6"/>
    <x v="0"/>
    <s v="Weekend"/>
    <x v="1"/>
    <x v="1"/>
    <x v="1"/>
    <n v="0.04"/>
    <n v="7.5800000000000006E-2"/>
    <n v="0.56999999999999995"/>
    <n v="0.1045"/>
    <n v="0"/>
    <n v="1"/>
    <x v="0"/>
    <x v="4"/>
  </r>
  <r>
    <n v="509"/>
    <x v="22"/>
    <x v="0"/>
    <x v="0"/>
    <x v="0"/>
    <x v="7"/>
    <x v="0"/>
    <s v="Weekend"/>
    <x v="1"/>
    <x v="0"/>
    <x v="0"/>
    <n v="0.08"/>
    <n v="0.1061"/>
    <n v="0.57999999999999996"/>
    <n v="0.16420000000000001"/>
    <n v="1"/>
    <n v="1"/>
    <x v="0"/>
    <x v="5"/>
  </r>
  <r>
    <n v="510"/>
    <x v="22"/>
    <x v="0"/>
    <x v="0"/>
    <x v="0"/>
    <x v="8"/>
    <x v="0"/>
    <s v="Weekend"/>
    <x v="1"/>
    <x v="0"/>
    <x v="0"/>
    <n v="0.06"/>
    <n v="7.5800000000000006E-2"/>
    <n v="0.62"/>
    <n v="0.16420000000000001"/>
    <n v="2"/>
    <n v="17"/>
    <x v="0"/>
    <x v="75"/>
  </r>
  <r>
    <n v="511"/>
    <x v="22"/>
    <x v="0"/>
    <x v="0"/>
    <x v="0"/>
    <x v="9"/>
    <x v="0"/>
    <s v="Weekend"/>
    <x v="1"/>
    <x v="0"/>
    <x v="0"/>
    <n v="0.1"/>
    <n v="7.5800000000000006E-2"/>
    <n v="0.54"/>
    <n v="0.35820000000000002"/>
    <n v="3"/>
    <n v="25"/>
    <x v="0"/>
    <x v="20"/>
  </r>
  <r>
    <n v="512"/>
    <x v="22"/>
    <x v="0"/>
    <x v="0"/>
    <x v="0"/>
    <x v="10"/>
    <x v="0"/>
    <s v="Weekend"/>
    <x v="1"/>
    <x v="0"/>
    <x v="0"/>
    <n v="0.14000000000000001"/>
    <n v="0.1061"/>
    <n v="0.46"/>
    <n v="0.3881"/>
    <n v="7"/>
    <n v="51"/>
    <x v="1"/>
    <x v="154"/>
  </r>
  <r>
    <n v="513"/>
    <x v="22"/>
    <x v="0"/>
    <x v="0"/>
    <x v="0"/>
    <x v="11"/>
    <x v="0"/>
    <s v="Weekend"/>
    <x v="1"/>
    <x v="0"/>
    <x v="0"/>
    <n v="0.14000000000000001"/>
    <n v="0.13639999999999999"/>
    <n v="0.43"/>
    <n v="0.22389999999999999"/>
    <n v="22"/>
    <n v="77"/>
    <x v="1"/>
    <x v="111"/>
  </r>
  <r>
    <n v="514"/>
    <x v="22"/>
    <x v="0"/>
    <x v="0"/>
    <x v="0"/>
    <x v="12"/>
    <x v="0"/>
    <s v="Weekend"/>
    <x v="1"/>
    <x v="0"/>
    <x v="0"/>
    <n v="0.16"/>
    <n v="0.1212"/>
    <n v="0.37"/>
    <n v="0.4627"/>
    <n v="24"/>
    <n v="92"/>
    <x v="1"/>
    <x v="155"/>
  </r>
  <r>
    <n v="515"/>
    <x v="22"/>
    <x v="0"/>
    <x v="0"/>
    <x v="0"/>
    <x v="13"/>
    <x v="0"/>
    <s v="Weekend"/>
    <x v="1"/>
    <x v="0"/>
    <x v="0"/>
    <n v="0.14000000000000001"/>
    <n v="0.1061"/>
    <n v="0.33"/>
    <n v="0.3881"/>
    <n v="12"/>
    <n v="75"/>
    <x v="1"/>
    <x v="90"/>
  </r>
  <r>
    <n v="516"/>
    <x v="22"/>
    <x v="0"/>
    <x v="0"/>
    <x v="0"/>
    <x v="14"/>
    <x v="0"/>
    <s v="Weekend"/>
    <x v="1"/>
    <x v="0"/>
    <x v="0"/>
    <n v="0.16"/>
    <n v="0.13639999999999999"/>
    <n v="0.28000000000000003"/>
    <n v="0.35820000000000002"/>
    <n v="17"/>
    <n v="93"/>
    <x v="1"/>
    <x v="14"/>
  </r>
  <r>
    <n v="517"/>
    <x v="22"/>
    <x v="0"/>
    <x v="0"/>
    <x v="0"/>
    <x v="15"/>
    <x v="0"/>
    <s v="Weekend"/>
    <x v="1"/>
    <x v="0"/>
    <x v="0"/>
    <n v="0.16"/>
    <n v="0.13639999999999999"/>
    <n v="0.28000000000000003"/>
    <n v="0.35820000000000002"/>
    <n v="13"/>
    <n v="64"/>
    <x v="1"/>
    <x v="43"/>
  </r>
  <r>
    <n v="518"/>
    <x v="22"/>
    <x v="0"/>
    <x v="0"/>
    <x v="0"/>
    <x v="16"/>
    <x v="0"/>
    <s v="Weekend"/>
    <x v="1"/>
    <x v="0"/>
    <x v="0"/>
    <n v="0.16"/>
    <n v="0.13639999999999999"/>
    <n v="0.26"/>
    <n v="0.32840000000000003"/>
    <n v="9"/>
    <n v="56"/>
    <x v="1"/>
    <x v="32"/>
  </r>
  <r>
    <n v="519"/>
    <x v="22"/>
    <x v="0"/>
    <x v="0"/>
    <x v="0"/>
    <x v="17"/>
    <x v="0"/>
    <s v="Weekend"/>
    <x v="1"/>
    <x v="0"/>
    <x v="0"/>
    <n v="0.14000000000000001"/>
    <n v="0.1061"/>
    <n v="0.26"/>
    <n v="0.3881"/>
    <n v="5"/>
    <n v="50"/>
    <x v="1"/>
    <x v="97"/>
  </r>
  <r>
    <n v="520"/>
    <x v="22"/>
    <x v="0"/>
    <x v="0"/>
    <x v="0"/>
    <x v="18"/>
    <x v="0"/>
    <s v="Weekend"/>
    <x v="1"/>
    <x v="0"/>
    <x v="0"/>
    <n v="0.12"/>
    <n v="0.1212"/>
    <n v="0.3"/>
    <n v="0.25369999999999998"/>
    <n v="5"/>
    <n v="44"/>
    <x v="1"/>
    <x v="99"/>
  </r>
  <r>
    <n v="521"/>
    <x v="22"/>
    <x v="0"/>
    <x v="0"/>
    <x v="0"/>
    <x v="19"/>
    <x v="0"/>
    <s v="Weekend"/>
    <x v="1"/>
    <x v="0"/>
    <x v="0"/>
    <n v="0.12"/>
    <n v="0.1212"/>
    <n v="0.3"/>
    <n v="0.28360000000000002"/>
    <n v="5"/>
    <n v="45"/>
    <x v="1"/>
    <x v="89"/>
  </r>
  <r>
    <n v="522"/>
    <x v="22"/>
    <x v="0"/>
    <x v="0"/>
    <x v="0"/>
    <x v="20"/>
    <x v="0"/>
    <s v="Weekend"/>
    <x v="1"/>
    <x v="0"/>
    <x v="0"/>
    <n v="0.1"/>
    <n v="0.1061"/>
    <n v="0.36"/>
    <n v="0.25369999999999998"/>
    <n v="4"/>
    <n v="31"/>
    <x v="1"/>
    <x v="17"/>
  </r>
  <r>
    <n v="523"/>
    <x v="22"/>
    <x v="0"/>
    <x v="0"/>
    <x v="0"/>
    <x v="21"/>
    <x v="0"/>
    <s v="Weekend"/>
    <x v="1"/>
    <x v="0"/>
    <x v="0"/>
    <n v="0.1"/>
    <n v="0.1061"/>
    <n v="0.36"/>
    <n v="0.19400000000000001"/>
    <n v="5"/>
    <n v="20"/>
    <x v="0"/>
    <x v="94"/>
  </r>
  <r>
    <n v="524"/>
    <x v="22"/>
    <x v="0"/>
    <x v="0"/>
    <x v="0"/>
    <x v="22"/>
    <x v="0"/>
    <s v="Weekend"/>
    <x v="1"/>
    <x v="0"/>
    <x v="0"/>
    <n v="0.08"/>
    <n v="9.0899999999999995E-2"/>
    <n v="0.38"/>
    <n v="0.19400000000000001"/>
    <n v="5"/>
    <n v="23"/>
    <x v="0"/>
    <x v="20"/>
  </r>
  <r>
    <n v="525"/>
    <x v="22"/>
    <x v="0"/>
    <x v="0"/>
    <x v="0"/>
    <x v="23"/>
    <x v="0"/>
    <s v="Weekend"/>
    <x v="1"/>
    <x v="0"/>
    <x v="0"/>
    <n v="0.06"/>
    <n v="6.0600000000000001E-2"/>
    <n v="0.41"/>
    <n v="0.22389999999999999"/>
    <n v="4"/>
    <n v="17"/>
    <x v="0"/>
    <x v="137"/>
  </r>
  <r>
    <n v="526"/>
    <x v="23"/>
    <x v="0"/>
    <x v="0"/>
    <x v="0"/>
    <x v="0"/>
    <x v="0"/>
    <s v="Weekday"/>
    <x v="2"/>
    <x v="0"/>
    <x v="0"/>
    <n v="0.06"/>
    <n v="6.0600000000000001E-2"/>
    <n v="0.41"/>
    <n v="0.19400000000000001"/>
    <n v="0"/>
    <n v="7"/>
    <x v="0"/>
    <x v="85"/>
  </r>
  <r>
    <n v="527"/>
    <x v="23"/>
    <x v="0"/>
    <x v="0"/>
    <x v="0"/>
    <x v="1"/>
    <x v="0"/>
    <s v="Weekday"/>
    <x v="2"/>
    <x v="0"/>
    <x v="0"/>
    <n v="0.04"/>
    <n v="4.5499999999999999E-2"/>
    <n v="0.45"/>
    <n v="0.19400000000000001"/>
    <n v="0"/>
    <n v="1"/>
    <x v="0"/>
    <x v="4"/>
  </r>
  <r>
    <n v="528"/>
    <x v="23"/>
    <x v="0"/>
    <x v="0"/>
    <x v="0"/>
    <x v="3"/>
    <x v="0"/>
    <s v="Weekday"/>
    <x v="2"/>
    <x v="0"/>
    <x v="0"/>
    <n v="0.04"/>
    <n v="3.0300000000000001E-2"/>
    <n v="0.45"/>
    <n v="0.25369999999999998"/>
    <n v="0"/>
    <n v="1"/>
    <x v="0"/>
    <x v="4"/>
  </r>
  <r>
    <n v="529"/>
    <x v="23"/>
    <x v="0"/>
    <x v="0"/>
    <x v="0"/>
    <x v="4"/>
    <x v="0"/>
    <s v="Weekday"/>
    <x v="2"/>
    <x v="0"/>
    <x v="0"/>
    <n v="0.02"/>
    <n v="6.0600000000000001E-2"/>
    <n v="0.48"/>
    <n v="0.1343"/>
    <n v="0"/>
    <n v="1"/>
    <x v="0"/>
    <x v="4"/>
  </r>
  <r>
    <n v="530"/>
    <x v="23"/>
    <x v="0"/>
    <x v="0"/>
    <x v="0"/>
    <x v="5"/>
    <x v="0"/>
    <s v="Weekday"/>
    <x v="2"/>
    <x v="0"/>
    <x v="0"/>
    <n v="0.02"/>
    <n v="6.0600000000000001E-2"/>
    <n v="0.48"/>
    <n v="0.1343"/>
    <n v="0"/>
    <n v="5"/>
    <x v="0"/>
    <x v="36"/>
  </r>
  <r>
    <n v="531"/>
    <x v="23"/>
    <x v="0"/>
    <x v="0"/>
    <x v="0"/>
    <x v="6"/>
    <x v="0"/>
    <s v="Weekday"/>
    <x v="2"/>
    <x v="0"/>
    <x v="0"/>
    <n v="0.02"/>
    <n v="7.5800000000000006E-2"/>
    <n v="0.48"/>
    <n v="8.9599999999999999E-2"/>
    <n v="0"/>
    <n v="15"/>
    <x v="0"/>
    <x v="93"/>
  </r>
  <r>
    <n v="532"/>
    <x v="23"/>
    <x v="0"/>
    <x v="0"/>
    <x v="0"/>
    <x v="7"/>
    <x v="0"/>
    <s v="Weekday"/>
    <x v="2"/>
    <x v="0"/>
    <x v="0"/>
    <n v="0.02"/>
    <n v="0.1212"/>
    <n v="0.48"/>
    <n v="0"/>
    <n v="5"/>
    <n v="79"/>
    <x v="1"/>
    <x v="11"/>
  </r>
  <r>
    <n v="533"/>
    <x v="23"/>
    <x v="0"/>
    <x v="0"/>
    <x v="0"/>
    <x v="8"/>
    <x v="0"/>
    <s v="Weekday"/>
    <x v="2"/>
    <x v="0"/>
    <x v="0"/>
    <n v="0.04"/>
    <n v="0.13639999999999999"/>
    <n v="0.49"/>
    <n v="0"/>
    <n v="6"/>
    <n v="171"/>
    <x v="1"/>
    <x v="156"/>
  </r>
  <r>
    <n v="534"/>
    <x v="23"/>
    <x v="0"/>
    <x v="0"/>
    <x v="0"/>
    <x v="9"/>
    <x v="0"/>
    <s v="Weekday"/>
    <x v="2"/>
    <x v="0"/>
    <x v="0"/>
    <n v="0.06"/>
    <n v="0.1515"/>
    <n v="0.41"/>
    <n v="0"/>
    <n v="4"/>
    <n v="98"/>
    <x v="1"/>
    <x v="96"/>
  </r>
  <r>
    <n v="535"/>
    <x v="23"/>
    <x v="0"/>
    <x v="0"/>
    <x v="0"/>
    <x v="10"/>
    <x v="0"/>
    <s v="Weekday"/>
    <x v="2"/>
    <x v="0"/>
    <x v="0"/>
    <n v="0.1"/>
    <n v="0.13639999999999999"/>
    <n v="0.42"/>
    <n v="0"/>
    <n v="6"/>
    <n v="34"/>
    <x v="1"/>
    <x v="1"/>
  </r>
  <r>
    <n v="536"/>
    <x v="23"/>
    <x v="0"/>
    <x v="0"/>
    <x v="0"/>
    <x v="11"/>
    <x v="0"/>
    <s v="Weekday"/>
    <x v="2"/>
    <x v="0"/>
    <x v="0"/>
    <n v="0.1"/>
    <n v="0.1212"/>
    <n v="0.46"/>
    <n v="0.1343"/>
    <n v="3"/>
    <n v="43"/>
    <x v="1"/>
    <x v="66"/>
  </r>
  <r>
    <n v="537"/>
    <x v="23"/>
    <x v="0"/>
    <x v="0"/>
    <x v="0"/>
    <x v="12"/>
    <x v="0"/>
    <s v="Weekday"/>
    <x v="2"/>
    <x v="1"/>
    <x v="1"/>
    <n v="0.12"/>
    <n v="0.13639999999999999"/>
    <n v="0.42"/>
    <n v="0.19400000000000001"/>
    <n v="11"/>
    <n v="52"/>
    <x v="1"/>
    <x v="55"/>
  </r>
  <r>
    <n v="538"/>
    <x v="23"/>
    <x v="0"/>
    <x v="0"/>
    <x v="0"/>
    <x v="13"/>
    <x v="0"/>
    <s v="Weekday"/>
    <x v="2"/>
    <x v="1"/>
    <x v="1"/>
    <n v="0.14000000000000001"/>
    <n v="0.13639999999999999"/>
    <n v="0.43"/>
    <n v="0.22389999999999999"/>
    <n v="6"/>
    <n v="54"/>
    <x v="1"/>
    <x v="122"/>
  </r>
  <r>
    <n v="539"/>
    <x v="23"/>
    <x v="0"/>
    <x v="0"/>
    <x v="0"/>
    <x v="14"/>
    <x v="0"/>
    <s v="Weekday"/>
    <x v="2"/>
    <x v="1"/>
    <x v="1"/>
    <n v="0.14000000000000001"/>
    <n v="0.13639999999999999"/>
    <n v="0.46"/>
    <n v="0.22389999999999999"/>
    <n v="2"/>
    <n v="43"/>
    <x v="1"/>
    <x v="79"/>
  </r>
  <r>
    <n v="540"/>
    <x v="23"/>
    <x v="0"/>
    <x v="0"/>
    <x v="0"/>
    <x v="15"/>
    <x v="0"/>
    <s v="Weekday"/>
    <x v="2"/>
    <x v="0"/>
    <x v="0"/>
    <n v="0.16"/>
    <n v="0.16669999999999999"/>
    <n v="0.4"/>
    <n v="0.16420000000000001"/>
    <n v="7"/>
    <n v="50"/>
    <x v="1"/>
    <x v="52"/>
  </r>
  <r>
    <n v="541"/>
    <x v="23"/>
    <x v="0"/>
    <x v="0"/>
    <x v="0"/>
    <x v="16"/>
    <x v="0"/>
    <s v="Weekday"/>
    <x v="2"/>
    <x v="0"/>
    <x v="0"/>
    <n v="0.16"/>
    <n v="0.1515"/>
    <n v="0.47"/>
    <n v="0.25369999999999998"/>
    <n v="4"/>
    <n v="66"/>
    <x v="1"/>
    <x v="27"/>
  </r>
  <r>
    <n v="542"/>
    <x v="23"/>
    <x v="0"/>
    <x v="0"/>
    <x v="0"/>
    <x v="17"/>
    <x v="0"/>
    <s v="Weekday"/>
    <x v="2"/>
    <x v="0"/>
    <x v="0"/>
    <n v="0.14000000000000001"/>
    <n v="0.1212"/>
    <n v="0.5"/>
    <n v="0.25369999999999998"/>
    <n v="6"/>
    <n v="178"/>
    <x v="1"/>
    <x v="157"/>
  </r>
  <r>
    <n v="543"/>
    <x v="23"/>
    <x v="0"/>
    <x v="0"/>
    <x v="0"/>
    <x v="18"/>
    <x v="0"/>
    <s v="Weekday"/>
    <x v="2"/>
    <x v="0"/>
    <x v="0"/>
    <n v="0.14000000000000001"/>
    <n v="0.13639999999999999"/>
    <n v="0.59"/>
    <n v="0.19400000000000001"/>
    <n v="8"/>
    <n v="145"/>
    <x v="1"/>
    <x v="158"/>
  </r>
  <r>
    <n v="544"/>
    <x v="23"/>
    <x v="0"/>
    <x v="0"/>
    <x v="0"/>
    <x v="19"/>
    <x v="0"/>
    <s v="Weekday"/>
    <x v="2"/>
    <x v="0"/>
    <x v="0"/>
    <n v="0.14000000000000001"/>
    <n v="0.1515"/>
    <n v="0.54"/>
    <n v="0.16420000000000001"/>
    <n v="5"/>
    <n v="101"/>
    <x v="1"/>
    <x v="13"/>
  </r>
  <r>
    <n v="545"/>
    <x v="23"/>
    <x v="0"/>
    <x v="0"/>
    <x v="0"/>
    <x v="20"/>
    <x v="0"/>
    <s v="Weekday"/>
    <x v="2"/>
    <x v="0"/>
    <x v="0"/>
    <n v="0.14000000000000001"/>
    <n v="0.13639999999999999"/>
    <n v="0.59"/>
    <n v="0.19400000000000001"/>
    <n v="1"/>
    <n v="80"/>
    <x v="1"/>
    <x v="117"/>
  </r>
  <r>
    <n v="546"/>
    <x v="23"/>
    <x v="0"/>
    <x v="0"/>
    <x v="0"/>
    <x v="21"/>
    <x v="0"/>
    <s v="Weekday"/>
    <x v="2"/>
    <x v="0"/>
    <x v="0"/>
    <n v="0.14000000000000001"/>
    <n v="0.1515"/>
    <n v="0.63"/>
    <n v="0.16420000000000001"/>
    <n v="6"/>
    <n v="53"/>
    <x v="1"/>
    <x v="29"/>
  </r>
  <r>
    <n v="547"/>
    <x v="23"/>
    <x v="0"/>
    <x v="0"/>
    <x v="0"/>
    <x v="22"/>
    <x v="0"/>
    <s v="Weekday"/>
    <x v="2"/>
    <x v="1"/>
    <x v="1"/>
    <n v="0.14000000000000001"/>
    <n v="0.13639999999999999"/>
    <n v="0.63"/>
    <n v="0.22389999999999999"/>
    <n v="3"/>
    <n v="32"/>
    <x v="1"/>
    <x v="17"/>
  </r>
  <r>
    <n v="548"/>
    <x v="23"/>
    <x v="0"/>
    <x v="0"/>
    <x v="0"/>
    <x v="23"/>
    <x v="0"/>
    <s v="Weekday"/>
    <x v="2"/>
    <x v="1"/>
    <x v="1"/>
    <n v="0.16"/>
    <n v="0.1515"/>
    <n v="0.64"/>
    <n v="0.25369999999999998"/>
    <n v="3"/>
    <n v="21"/>
    <x v="0"/>
    <x v="108"/>
  </r>
  <r>
    <n v="549"/>
    <x v="24"/>
    <x v="0"/>
    <x v="0"/>
    <x v="0"/>
    <x v="0"/>
    <x v="0"/>
    <s v="Weekday"/>
    <x v="3"/>
    <x v="1"/>
    <x v="1"/>
    <n v="0.16"/>
    <n v="0.13639999999999999"/>
    <n v="0.69"/>
    <n v="0.28360000000000002"/>
    <n v="3"/>
    <n v="6"/>
    <x v="0"/>
    <x v="23"/>
  </r>
  <r>
    <n v="550"/>
    <x v="24"/>
    <x v="0"/>
    <x v="0"/>
    <x v="0"/>
    <x v="1"/>
    <x v="0"/>
    <s v="Weekday"/>
    <x v="3"/>
    <x v="1"/>
    <x v="1"/>
    <n v="0.16"/>
    <n v="0.16669999999999999"/>
    <n v="0.69"/>
    <n v="0.16420000000000001"/>
    <n v="0"/>
    <n v="5"/>
    <x v="0"/>
    <x v="36"/>
  </r>
  <r>
    <n v="551"/>
    <x v="24"/>
    <x v="0"/>
    <x v="0"/>
    <x v="0"/>
    <x v="2"/>
    <x v="0"/>
    <s v="Weekday"/>
    <x v="3"/>
    <x v="0"/>
    <x v="0"/>
    <n v="0.16"/>
    <n v="0.1515"/>
    <n v="0.69"/>
    <n v="0.22389999999999999"/>
    <n v="0"/>
    <n v="2"/>
    <x v="0"/>
    <x v="5"/>
  </r>
  <r>
    <n v="552"/>
    <x v="24"/>
    <x v="0"/>
    <x v="0"/>
    <x v="0"/>
    <x v="4"/>
    <x v="0"/>
    <s v="Weekday"/>
    <x v="3"/>
    <x v="0"/>
    <x v="0"/>
    <n v="0.14000000000000001"/>
    <n v="0.16669999999999999"/>
    <n v="0.74"/>
    <n v="0.1045"/>
    <n v="0"/>
    <n v="1"/>
    <x v="0"/>
    <x v="4"/>
  </r>
  <r>
    <n v="553"/>
    <x v="24"/>
    <x v="0"/>
    <x v="0"/>
    <x v="0"/>
    <x v="5"/>
    <x v="0"/>
    <s v="Weekday"/>
    <x v="3"/>
    <x v="0"/>
    <x v="0"/>
    <n v="0.14000000000000001"/>
    <n v="0.13639999999999999"/>
    <n v="0.74"/>
    <n v="0.22389999999999999"/>
    <n v="0"/>
    <n v="9"/>
    <x v="0"/>
    <x v="23"/>
  </r>
  <r>
    <n v="554"/>
    <x v="24"/>
    <x v="0"/>
    <x v="0"/>
    <x v="0"/>
    <x v="6"/>
    <x v="0"/>
    <s v="Weekday"/>
    <x v="3"/>
    <x v="0"/>
    <x v="0"/>
    <n v="0.16"/>
    <n v="0.18179999999999999"/>
    <n v="0.74"/>
    <n v="0.1045"/>
    <n v="1"/>
    <n v="35"/>
    <x v="1"/>
    <x v="9"/>
  </r>
  <r>
    <n v="555"/>
    <x v="24"/>
    <x v="0"/>
    <x v="0"/>
    <x v="0"/>
    <x v="7"/>
    <x v="0"/>
    <s v="Weekday"/>
    <x v="3"/>
    <x v="0"/>
    <x v="0"/>
    <n v="0.16"/>
    <n v="0.1515"/>
    <n v="0.74"/>
    <n v="0.22389999999999999"/>
    <n v="5"/>
    <n v="103"/>
    <x v="1"/>
    <x v="159"/>
  </r>
  <r>
    <n v="556"/>
    <x v="24"/>
    <x v="0"/>
    <x v="0"/>
    <x v="0"/>
    <x v="8"/>
    <x v="0"/>
    <s v="Weekday"/>
    <x v="3"/>
    <x v="1"/>
    <x v="1"/>
    <n v="0.16"/>
    <n v="0.18179999999999999"/>
    <n v="0.74"/>
    <n v="0.1343"/>
    <n v="5"/>
    <n v="233"/>
    <x v="1"/>
    <x v="160"/>
  </r>
  <r>
    <n v="557"/>
    <x v="24"/>
    <x v="0"/>
    <x v="0"/>
    <x v="0"/>
    <x v="9"/>
    <x v="0"/>
    <s v="Weekday"/>
    <x v="3"/>
    <x v="1"/>
    <x v="1"/>
    <n v="0.2"/>
    <n v="0.2273"/>
    <n v="0.64"/>
    <n v="8.9599999999999999E-2"/>
    <n v="10"/>
    <n v="134"/>
    <x v="1"/>
    <x v="124"/>
  </r>
  <r>
    <n v="558"/>
    <x v="24"/>
    <x v="0"/>
    <x v="0"/>
    <x v="0"/>
    <x v="10"/>
    <x v="0"/>
    <s v="Weekday"/>
    <x v="3"/>
    <x v="1"/>
    <x v="1"/>
    <n v="0.22"/>
    <n v="0.2424"/>
    <n v="0.6"/>
    <n v="0.1045"/>
    <n v="6"/>
    <n v="49"/>
    <x v="1"/>
    <x v="97"/>
  </r>
  <r>
    <n v="559"/>
    <x v="24"/>
    <x v="0"/>
    <x v="0"/>
    <x v="0"/>
    <x v="11"/>
    <x v="0"/>
    <s v="Weekday"/>
    <x v="3"/>
    <x v="1"/>
    <x v="1"/>
    <n v="0.24"/>
    <n v="0.2424"/>
    <n v="0.6"/>
    <n v="0.1343"/>
    <n v="6"/>
    <n v="55"/>
    <x v="1"/>
    <x v="42"/>
  </r>
  <r>
    <n v="560"/>
    <x v="24"/>
    <x v="0"/>
    <x v="0"/>
    <x v="0"/>
    <x v="12"/>
    <x v="0"/>
    <s v="Weekday"/>
    <x v="3"/>
    <x v="1"/>
    <x v="1"/>
    <n v="0.26"/>
    <n v="0.28789999999999999"/>
    <n v="0.56000000000000005"/>
    <n v="8.9599999999999999E-2"/>
    <n v="21"/>
    <n v="85"/>
    <x v="1"/>
    <x v="13"/>
  </r>
  <r>
    <n v="561"/>
    <x v="24"/>
    <x v="0"/>
    <x v="0"/>
    <x v="0"/>
    <x v="13"/>
    <x v="0"/>
    <s v="Weekday"/>
    <x v="3"/>
    <x v="1"/>
    <x v="1"/>
    <n v="0.26"/>
    <n v="0.2727"/>
    <n v="0.56000000000000005"/>
    <n v="0.1343"/>
    <n v="21"/>
    <n v="72"/>
    <x v="1"/>
    <x v="15"/>
  </r>
  <r>
    <n v="562"/>
    <x v="24"/>
    <x v="0"/>
    <x v="0"/>
    <x v="0"/>
    <x v="14"/>
    <x v="0"/>
    <s v="Weekday"/>
    <x v="3"/>
    <x v="1"/>
    <x v="1"/>
    <n v="0.3"/>
    <n v="0.33329999999999999"/>
    <n v="0.45"/>
    <n v="0"/>
    <n v="11"/>
    <n v="57"/>
    <x v="1"/>
    <x v="118"/>
  </r>
  <r>
    <n v="563"/>
    <x v="24"/>
    <x v="0"/>
    <x v="0"/>
    <x v="0"/>
    <x v="15"/>
    <x v="0"/>
    <s v="Weekday"/>
    <x v="3"/>
    <x v="1"/>
    <x v="1"/>
    <n v="0.32"/>
    <n v="0.34849999999999998"/>
    <n v="0.42"/>
    <n v="0"/>
    <n v="21"/>
    <n v="63"/>
    <x v="1"/>
    <x v="11"/>
  </r>
  <r>
    <n v="564"/>
    <x v="24"/>
    <x v="0"/>
    <x v="0"/>
    <x v="0"/>
    <x v="16"/>
    <x v="0"/>
    <s v="Weekday"/>
    <x v="3"/>
    <x v="1"/>
    <x v="1"/>
    <n v="0.32"/>
    <n v="0.34849999999999998"/>
    <n v="0.42"/>
    <n v="0"/>
    <n v="14"/>
    <n v="102"/>
    <x v="1"/>
    <x v="155"/>
  </r>
  <r>
    <n v="565"/>
    <x v="24"/>
    <x v="0"/>
    <x v="0"/>
    <x v="0"/>
    <x v="17"/>
    <x v="0"/>
    <s v="Weekday"/>
    <x v="3"/>
    <x v="0"/>
    <x v="0"/>
    <n v="0.3"/>
    <n v="0.33329999999999999"/>
    <n v="0.45"/>
    <n v="0"/>
    <n v="14"/>
    <n v="208"/>
    <x v="1"/>
    <x v="161"/>
  </r>
  <r>
    <n v="566"/>
    <x v="24"/>
    <x v="0"/>
    <x v="0"/>
    <x v="0"/>
    <x v="18"/>
    <x v="0"/>
    <s v="Weekday"/>
    <x v="3"/>
    <x v="1"/>
    <x v="1"/>
    <n v="0.3"/>
    <n v="0.31819999999999998"/>
    <n v="0.49"/>
    <n v="8.9599999999999999E-2"/>
    <n v="7"/>
    <n v="218"/>
    <x v="1"/>
    <x v="162"/>
  </r>
  <r>
    <n v="567"/>
    <x v="24"/>
    <x v="0"/>
    <x v="0"/>
    <x v="0"/>
    <x v="19"/>
    <x v="0"/>
    <s v="Weekday"/>
    <x v="3"/>
    <x v="1"/>
    <x v="1"/>
    <n v="0.26"/>
    <n v="0.2576"/>
    <n v="0.65"/>
    <n v="0.16420000000000001"/>
    <n v="13"/>
    <n v="133"/>
    <x v="1"/>
    <x v="163"/>
  </r>
  <r>
    <n v="568"/>
    <x v="24"/>
    <x v="0"/>
    <x v="0"/>
    <x v="0"/>
    <x v="20"/>
    <x v="0"/>
    <s v="Weekday"/>
    <x v="3"/>
    <x v="0"/>
    <x v="0"/>
    <n v="0.24"/>
    <n v="0.2273"/>
    <n v="0.65"/>
    <n v="0.19400000000000001"/>
    <n v="16"/>
    <n v="103"/>
    <x v="1"/>
    <x v="164"/>
  </r>
  <r>
    <n v="569"/>
    <x v="24"/>
    <x v="0"/>
    <x v="0"/>
    <x v="0"/>
    <x v="21"/>
    <x v="0"/>
    <s v="Weekday"/>
    <x v="3"/>
    <x v="0"/>
    <x v="0"/>
    <n v="0.24"/>
    <n v="0.2273"/>
    <n v="0.65"/>
    <n v="0.19400000000000001"/>
    <n v="5"/>
    <n v="40"/>
    <x v="1"/>
    <x v="79"/>
  </r>
  <r>
    <n v="570"/>
    <x v="24"/>
    <x v="0"/>
    <x v="0"/>
    <x v="0"/>
    <x v="22"/>
    <x v="0"/>
    <s v="Weekday"/>
    <x v="3"/>
    <x v="0"/>
    <x v="0"/>
    <n v="0.22"/>
    <n v="0.2273"/>
    <n v="0.64"/>
    <n v="0.16420000000000001"/>
    <n v="4"/>
    <n v="49"/>
    <x v="1"/>
    <x v="26"/>
  </r>
  <r>
    <n v="571"/>
    <x v="24"/>
    <x v="0"/>
    <x v="0"/>
    <x v="0"/>
    <x v="23"/>
    <x v="0"/>
    <s v="Weekday"/>
    <x v="3"/>
    <x v="1"/>
    <x v="1"/>
    <n v="0.22"/>
    <n v="0.2273"/>
    <n v="0.64"/>
    <n v="0.16420000000000001"/>
    <n v="3"/>
    <n v="37"/>
    <x v="1"/>
    <x v="1"/>
  </r>
  <r>
    <n v="572"/>
    <x v="25"/>
    <x v="0"/>
    <x v="0"/>
    <x v="0"/>
    <x v="0"/>
    <x v="0"/>
    <s v="Weekday"/>
    <x v="4"/>
    <x v="1"/>
    <x v="1"/>
    <n v="0.22"/>
    <n v="0.2273"/>
    <n v="0.69"/>
    <n v="0.1343"/>
    <n v="3"/>
    <n v="14"/>
    <x v="0"/>
    <x v="22"/>
  </r>
  <r>
    <n v="573"/>
    <x v="25"/>
    <x v="0"/>
    <x v="0"/>
    <x v="0"/>
    <x v="1"/>
    <x v="0"/>
    <s v="Weekday"/>
    <x v="4"/>
    <x v="1"/>
    <x v="1"/>
    <n v="0.24"/>
    <n v="0.2424"/>
    <n v="0.65"/>
    <n v="0.1343"/>
    <n v="0"/>
    <n v="5"/>
    <x v="0"/>
    <x v="36"/>
  </r>
  <r>
    <n v="574"/>
    <x v="25"/>
    <x v="0"/>
    <x v="0"/>
    <x v="0"/>
    <x v="2"/>
    <x v="0"/>
    <s v="Weekday"/>
    <x v="4"/>
    <x v="2"/>
    <x v="2"/>
    <n v="0.22"/>
    <n v="0.2273"/>
    <n v="0.69"/>
    <n v="0.19400000000000001"/>
    <n v="3"/>
    <n v="7"/>
    <x v="0"/>
    <x v="98"/>
  </r>
  <r>
    <n v="575"/>
    <x v="25"/>
    <x v="0"/>
    <x v="0"/>
    <x v="0"/>
    <x v="5"/>
    <x v="0"/>
    <s v="Weekday"/>
    <x v="4"/>
    <x v="2"/>
    <x v="2"/>
    <n v="0.2"/>
    <n v="0.18179999999999999"/>
    <n v="0.86"/>
    <n v="0.28360000000000002"/>
    <n v="0"/>
    <n v="1"/>
    <x v="0"/>
    <x v="4"/>
  </r>
  <r>
    <n v="576"/>
    <x v="25"/>
    <x v="0"/>
    <x v="0"/>
    <x v="0"/>
    <x v="6"/>
    <x v="0"/>
    <s v="Weekday"/>
    <x v="4"/>
    <x v="2"/>
    <x v="2"/>
    <n v="0.2"/>
    <n v="0.18179999999999999"/>
    <n v="0.86"/>
    <n v="0.28360000000000002"/>
    <n v="0"/>
    <n v="8"/>
    <x v="0"/>
    <x v="7"/>
  </r>
  <r>
    <n v="577"/>
    <x v="25"/>
    <x v="0"/>
    <x v="0"/>
    <x v="0"/>
    <x v="7"/>
    <x v="0"/>
    <s v="Weekday"/>
    <x v="4"/>
    <x v="2"/>
    <x v="2"/>
    <n v="0.22"/>
    <n v="0.21210000000000001"/>
    <n v="0.87"/>
    <n v="0.29849999999999999"/>
    <n v="1"/>
    <n v="29"/>
    <x v="0"/>
    <x v="33"/>
  </r>
  <r>
    <n v="578"/>
    <x v="25"/>
    <x v="0"/>
    <x v="0"/>
    <x v="0"/>
    <x v="8"/>
    <x v="0"/>
    <s v="Weekday"/>
    <x v="4"/>
    <x v="2"/>
    <x v="2"/>
    <n v="0.22"/>
    <n v="0.21210000000000001"/>
    <n v="0.87"/>
    <n v="0.29849999999999999"/>
    <n v="3"/>
    <n v="69"/>
    <x v="1"/>
    <x v="44"/>
  </r>
  <r>
    <n v="579"/>
    <x v="25"/>
    <x v="0"/>
    <x v="0"/>
    <x v="0"/>
    <x v="9"/>
    <x v="0"/>
    <s v="Weekday"/>
    <x v="4"/>
    <x v="2"/>
    <x v="2"/>
    <n v="0.22"/>
    <n v="0.21210000000000001"/>
    <n v="0.87"/>
    <n v="0.29849999999999999"/>
    <n v="3"/>
    <n v="55"/>
    <x v="1"/>
    <x v="154"/>
  </r>
  <r>
    <n v="580"/>
    <x v="25"/>
    <x v="0"/>
    <x v="0"/>
    <x v="0"/>
    <x v="10"/>
    <x v="0"/>
    <s v="Weekday"/>
    <x v="4"/>
    <x v="2"/>
    <x v="2"/>
    <n v="0.22"/>
    <n v="0.21210000000000001"/>
    <n v="0.93"/>
    <n v="0.28360000000000002"/>
    <n v="2"/>
    <n v="26"/>
    <x v="0"/>
    <x v="20"/>
  </r>
  <r>
    <n v="581"/>
    <x v="25"/>
    <x v="0"/>
    <x v="0"/>
    <x v="0"/>
    <x v="11"/>
    <x v="0"/>
    <s v="Weekday"/>
    <x v="4"/>
    <x v="2"/>
    <x v="2"/>
    <n v="0.22"/>
    <n v="0.19700000000000001"/>
    <n v="0.93"/>
    <n v="0.32840000000000003"/>
    <n v="6"/>
    <n v="35"/>
    <x v="1"/>
    <x v="102"/>
  </r>
  <r>
    <n v="582"/>
    <x v="25"/>
    <x v="0"/>
    <x v="0"/>
    <x v="0"/>
    <x v="12"/>
    <x v="0"/>
    <s v="Weekday"/>
    <x v="4"/>
    <x v="2"/>
    <x v="2"/>
    <n v="0.22"/>
    <n v="0.19700000000000001"/>
    <n v="0.93"/>
    <n v="0.32840000000000003"/>
    <n v="7"/>
    <n v="41"/>
    <x v="1"/>
    <x v="61"/>
  </r>
  <r>
    <n v="583"/>
    <x v="25"/>
    <x v="0"/>
    <x v="0"/>
    <x v="0"/>
    <x v="13"/>
    <x v="0"/>
    <s v="Weekday"/>
    <x v="4"/>
    <x v="2"/>
    <x v="2"/>
    <n v="0.22"/>
    <n v="0.19700000000000001"/>
    <n v="0.93"/>
    <n v="0.32840000000000003"/>
    <n v="4"/>
    <n v="43"/>
    <x v="1"/>
    <x v="105"/>
  </r>
  <r>
    <n v="584"/>
    <x v="25"/>
    <x v="0"/>
    <x v="0"/>
    <x v="0"/>
    <x v="14"/>
    <x v="0"/>
    <s v="Weekday"/>
    <x v="4"/>
    <x v="2"/>
    <x v="2"/>
    <n v="0.22"/>
    <n v="0.19700000000000001"/>
    <n v="0.93"/>
    <n v="0.35820000000000002"/>
    <n v="0"/>
    <n v="36"/>
    <x v="1"/>
    <x v="9"/>
  </r>
  <r>
    <n v="585"/>
    <x v="25"/>
    <x v="0"/>
    <x v="0"/>
    <x v="0"/>
    <x v="15"/>
    <x v="0"/>
    <s v="Weekday"/>
    <x v="4"/>
    <x v="2"/>
    <x v="2"/>
    <n v="0.22"/>
    <n v="0.18179999999999999"/>
    <n v="0.93"/>
    <n v="0.4627"/>
    <n v="1"/>
    <n v="42"/>
    <x v="1"/>
    <x v="74"/>
  </r>
  <r>
    <n v="586"/>
    <x v="25"/>
    <x v="0"/>
    <x v="0"/>
    <x v="0"/>
    <x v="16"/>
    <x v="0"/>
    <s v="Weekday"/>
    <x v="4"/>
    <x v="3"/>
    <x v="3"/>
    <n v="0.22"/>
    <n v="0.19700000000000001"/>
    <n v="0.93"/>
    <n v="0.32840000000000003"/>
    <n v="1"/>
    <n v="35"/>
    <x v="1"/>
    <x v="9"/>
  </r>
  <r>
    <n v="587"/>
    <x v="25"/>
    <x v="0"/>
    <x v="0"/>
    <x v="0"/>
    <x v="17"/>
    <x v="0"/>
    <s v="Weekday"/>
    <x v="4"/>
    <x v="2"/>
    <x v="2"/>
    <n v="0.2"/>
    <n v="0.18179999999999999"/>
    <n v="0.93"/>
    <n v="0.35820000000000002"/>
    <n v="0"/>
    <n v="26"/>
    <x v="0"/>
    <x v="132"/>
  </r>
  <r>
    <n v="588"/>
    <x v="26"/>
    <x v="0"/>
    <x v="0"/>
    <x v="0"/>
    <x v="16"/>
    <x v="0"/>
    <s v="Weekday"/>
    <x v="5"/>
    <x v="0"/>
    <x v="0"/>
    <n v="0.22"/>
    <n v="0.2273"/>
    <n v="0.55000000000000004"/>
    <n v="0.19400000000000001"/>
    <n v="1"/>
    <n v="23"/>
    <x v="0"/>
    <x v="108"/>
  </r>
  <r>
    <n v="589"/>
    <x v="26"/>
    <x v="0"/>
    <x v="0"/>
    <x v="0"/>
    <x v="17"/>
    <x v="0"/>
    <s v="Weekday"/>
    <x v="5"/>
    <x v="0"/>
    <x v="0"/>
    <n v="0.22"/>
    <n v="0.2424"/>
    <n v="0.55000000000000004"/>
    <n v="0.1045"/>
    <n v="2"/>
    <n v="82"/>
    <x v="1"/>
    <x v="11"/>
  </r>
  <r>
    <n v="590"/>
    <x v="26"/>
    <x v="0"/>
    <x v="0"/>
    <x v="0"/>
    <x v="18"/>
    <x v="0"/>
    <s v="Weekday"/>
    <x v="5"/>
    <x v="0"/>
    <x v="0"/>
    <n v="0.2"/>
    <n v="0.2273"/>
    <n v="0.69"/>
    <n v="8.9599999999999999E-2"/>
    <n v="3"/>
    <n v="101"/>
    <x v="1"/>
    <x v="133"/>
  </r>
  <r>
    <n v="591"/>
    <x v="26"/>
    <x v="0"/>
    <x v="0"/>
    <x v="0"/>
    <x v="19"/>
    <x v="0"/>
    <s v="Weekday"/>
    <x v="5"/>
    <x v="0"/>
    <x v="0"/>
    <n v="0.2"/>
    <n v="0.2273"/>
    <n v="0.69"/>
    <n v="8.9599999999999999E-2"/>
    <n v="3"/>
    <n v="76"/>
    <x v="1"/>
    <x v="67"/>
  </r>
  <r>
    <n v="592"/>
    <x v="26"/>
    <x v="0"/>
    <x v="0"/>
    <x v="0"/>
    <x v="20"/>
    <x v="0"/>
    <s v="Weekday"/>
    <x v="5"/>
    <x v="0"/>
    <x v="0"/>
    <n v="0.18"/>
    <n v="0.21210000000000001"/>
    <n v="0.74"/>
    <n v="8.9599999999999999E-2"/>
    <n v="4"/>
    <n v="55"/>
    <x v="1"/>
    <x v="29"/>
  </r>
  <r>
    <n v="593"/>
    <x v="26"/>
    <x v="0"/>
    <x v="0"/>
    <x v="0"/>
    <x v="21"/>
    <x v="0"/>
    <s v="Weekday"/>
    <x v="5"/>
    <x v="0"/>
    <x v="0"/>
    <n v="0.18"/>
    <n v="0.21210000000000001"/>
    <n v="0.74"/>
    <n v="8.9599999999999999E-2"/>
    <n v="2"/>
    <n v="36"/>
    <x v="1"/>
    <x v="103"/>
  </r>
  <r>
    <n v="594"/>
    <x v="26"/>
    <x v="0"/>
    <x v="0"/>
    <x v="0"/>
    <x v="22"/>
    <x v="0"/>
    <s v="Weekday"/>
    <x v="5"/>
    <x v="0"/>
    <x v="0"/>
    <n v="0.18"/>
    <n v="0.21210000000000001"/>
    <n v="0.74"/>
    <n v="8.9599999999999999E-2"/>
    <n v="0"/>
    <n v="27"/>
    <x v="0"/>
    <x v="110"/>
  </r>
  <r>
    <n v="595"/>
    <x v="26"/>
    <x v="0"/>
    <x v="0"/>
    <x v="0"/>
    <x v="23"/>
    <x v="0"/>
    <s v="Weekday"/>
    <x v="5"/>
    <x v="0"/>
    <x v="0"/>
    <n v="0.18"/>
    <n v="0.19700000000000001"/>
    <n v="0.8"/>
    <n v="0.16420000000000001"/>
    <n v="0"/>
    <n v="16"/>
    <x v="0"/>
    <x v="0"/>
  </r>
  <r>
    <n v="596"/>
    <x v="27"/>
    <x v="0"/>
    <x v="0"/>
    <x v="0"/>
    <x v="0"/>
    <x v="0"/>
    <s v="Weekday"/>
    <x v="6"/>
    <x v="1"/>
    <x v="1"/>
    <n v="0.2"/>
    <n v="0.21210000000000001"/>
    <n v="0.75"/>
    <n v="0.1343"/>
    <n v="0"/>
    <n v="9"/>
    <x v="0"/>
    <x v="23"/>
  </r>
  <r>
    <n v="597"/>
    <x v="27"/>
    <x v="0"/>
    <x v="0"/>
    <x v="0"/>
    <x v="1"/>
    <x v="0"/>
    <s v="Weekday"/>
    <x v="6"/>
    <x v="1"/>
    <x v="1"/>
    <n v="0.2"/>
    <n v="0.21210000000000001"/>
    <n v="0.75"/>
    <n v="0.1343"/>
    <n v="1"/>
    <n v="2"/>
    <x v="0"/>
    <x v="6"/>
  </r>
  <r>
    <n v="598"/>
    <x v="27"/>
    <x v="0"/>
    <x v="0"/>
    <x v="0"/>
    <x v="2"/>
    <x v="0"/>
    <s v="Weekday"/>
    <x v="6"/>
    <x v="1"/>
    <x v="1"/>
    <n v="0.2"/>
    <n v="0.21210000000000001"/>
    <n v="0.75"/>
    <n v="0.16420000000000001"/>
    <n v="0"/>
    <n v="2"/>
    <x v="0"/>
    <x v="5"/>
  </r>
  <r>
    <n v="599"/>
    <x v="27"/>
    <x v="0"/>
    <x v="0"/>
    <x v="0"/>
    <x v="3"/>
    <x v="0"/>
    <s v="Weekday"/>
    <x v="6"/>
    <x v="1"/>
    <x v="1"/>
    <n v="0.2"/>
    <n v="0.2273"/>
    <n v="0.75"/>
    <n v="0.1045"/>
    <n v="1"/>
    <n v="0"/>
    <x v="0"/>
    <x v="4"/>
  </r>
  <r>
    <n v="600"/>
    <x v="27"/>
    <x v="0"/>
    <x v="0"/>
    <x v="0"/>
    <x v="5"/>
    <x v="0"/>
    <s v="Weekday"/>
    <x v="6"/>
    <x v="1"/>
    <x v="1"/>
    <n v="0.18"/>
    <n v="0.21210000000000001"/>
    <n v="0.8"/>
    <n v="0.1045"/>
    <n v="0"/>
    <n v="4"/>
    <x v="0"/>
    <x v="48"/>
  </r>
  <r>
    <n v="601"/>
    <x v="27"/>
    <x v="0"/>
    <x v="0"/>
    <x v="0"/>
    <x v="6"/>
    <x v="0"/>
    <s v="Weekday"/>
    <x v="6"/>
    <x v="1"/>
    <x v="1"/>
    <n v="0.18"/>
    <n v="0.19700000000000001"/>
    <n v="0.8"/>
    <n v="0.1343"/>
    <n v="0"/>
    <n v="16"/>
    <x v="0"/>
    <x v="0"/>
  </r>
  <r>
    <n v="602"/>
    <x v="27"/>
    <x v="0"/>
    <x v="0"/>
    <x v="0"/>
    <x v="7"/>
    <x v="0"/>
    <s v="Weekday"/>
    <x v="6"/>
    <x v="1"/>
    <x v="1"/>
    <n v="0.16"/>
    <n v="0.19700000000000001"/>
    <n v="0.86"/>
    <n v="8.9599999999999999E-2"/>
    <n v="2"/>
    <n v="58"/>
    <x v="1"/>
    <x v="122"/>
  </r>
  <r>
    <n v="603"/>
    <x v="27"/>
    <x v="0"/>
    <x v="0"/>
    <x v="0"/>
    <x v="8"/>
    <x v="0"/>
    <s v="Weekday"/>
    <x v="6"/>
    <x v="1"/>
    <x v="1"/>
    <n v="0.16"/>
    <n v="0.19700000000000001"/>
    <n v="0.86"/>
    <n v="8.9599999999999999E-2"/>
    <n v="2"/>
    <n v="155"/>
    <x v="1"/>
    <x v="45"/>
  </r>
  <r>
    <n v="604"/>
    <x v="27"/>
    <x v="0"/>
    <x v="0"/>
    <x v="0"/>
    <x v="9"/>
    <x v="0"/>
    <s v="Weekday"/>
    <x v="6"/>
    <x v="2"/>
    <x v="2"/>
    <n v="0.18"/>
    <n v="0.21210000000000001"/>
    <n v="0.86"/>
    <n v="8.9599999999999999E-2"/>
    <n v="6"/>
    <n v="95"/>
    <x v="1"/>
    <x v="129"/>
  </r>
  <r>
    <n v="605"/>
    <x v="27"/>
    <x v="0"/>
    <x v="0"/>
    <x v="0"/>
    <x v="10"/>
    <x v="0"/>
    <s v="Weekday"/>
    <x v="6"/>
    <x v="2"/>
    <x v="2"/>
    <n v="0.18"/>
    <n v="0.21210000000000001"/>
    <n v="0.86"/>
    <n v="0.1045"/>
    <n v="0"/>
    <n v="49"/>
    <x v="1"/>
    <x v="99"/>
  </r>
  <r>
    <n v="606"/>
    <x v="27"/>
    <x v="0"/>
    <x v="0"/>
    <x v="0"/>
    <x v="11"/>
    <x v="0"/>
    <s v="Weekday"/>
    <x v="6"/>
    <x v="2"/>
    <x v="2"/>
    <n v="0.18"/>
    <n v="0.21210000000000001"/>
    <n v="0.93"/>
    <n v="0.1045"/>
    <n v="0"/>
    <n v="30"/>
    <x v="0"/>
    <x v="33"/>
  </r>
  <r>
    <n v="607"/>
    <x v="27"/>
    <x v="0"/>
    <x v="0"/>
    <x v="0"/>
    <x v="12"/>
    <x v="0"/>
    <s v="Weekday"/>
    <x v="6"/>
    <x v="2"/>
    <x v="2"/>
    <n v="0.18"/>
    <n v="0.21210000000000001"/>
    <n v="0.93"/>
    <n v="0.1045"/>
    <n v="1"/>
    <n v="28"/>
    <x v="0"/>
    <x v="115"/>
  </r>
  <r>
    <n v="608"/>
    <x v="27"/>
    <x v="0"/>
    <x v="0"/>
    <x v="0"/>
    <x v="13"/>
    <x v="0"/>
    <s v="Weekday"/>
    <x v="6"/>
    <x v="2"/>
    <x v="2"/>
    <n v="0.18"/>
    <n v="0.21210000000000001"/>
    <n v="0.93"/>
    <n v="0.1045"/>
    <n v="0"/>
    <n v="31"/>
    <x v="1"/>
    <x v="35"/>
  </r>
  <r>
    <n v="609"/>
    <x v="27"/>
    <x v="0"/>
    <x v="0"/>
    <x v="0"/>
    <x v="14"/>
    <x v="0"/>
    <s v="Weekday"/>
    <x v="6"/>
    <x v="2"/>
    <x v="2"/>
    <n v="0.22"/>
    <n v="0.2727"/>
    <n v="0.8"/>
    <n v="0"/>
    <n v="2"/>
    <n v="36"/>
    <x v="1"/>
    <x v="103"/>
  </r>
  <r>
    <n v="610"/>
    <x v="27"/>
    <x v="0"/>
    <x v="0"/>
    <x v="0"/>
    <x v="15"/>
    <x v="0"/>
    <s v="Weekday"/>
    <x v="6"/>
    <x v="1"/>
    <x v="1"/>
    <n v="0.2"/>
    <n v="0.2576"/>
    <n v="0.86"/>
    <n v="0"/>
    <n v="1"/>
    <n v="40"/>
    <x v="1"/>
    <x v="102"/>
  </r>
  <r>
    <n v="611"/>
    <x v="27"/>
    <x v="0"/>
    <x v="0"/>
    <x v="0"/>
    <x v="16"/>
    <x v="0"/>
    <s v="Weekday"/>
    <x v="6"/>
    <x v="0"/>
    <x v="0"/>
    <n v="0.22"/>
    <n v="0.2727"/>
    <n v="0.8"/>
    <n v="0"/>
    <n v="10"/>
    <n v="70"/>
    <x v="1"/>
    <x v="138"/>
  </r>
  <r>
    <n v="612"/>
    <x v="27"/>
    <x v="0"/>
    <x v="0"/>
    <x v="0"/>
    <x v="17"/>
    <x v="0"/>
    <s v="Weekday"/>
    <x v="6"/>
    <x v="0"/>
    <x v="0"/>
    <n v="0.24"/>
    <n v="0.2424"/>
    <n v="0.75"/>
    <n v="0.1343"/>
    <n v="2"/>
    <n v="147"/>
    <x v="1"/>
    <x v="165"/>
  </r>
  <r>
    <n v="613"/>
    <x v="27"/>
    <x v="0"/>
    <x v="0"/>
    <x v="0"/>
    <x v="18"/>
    <x v="0"/>
    <s v="Weekday"/>
    <x v="6"/>
    <x v="0"/>
    <x v="0"/>
    <n v="0.24"/>
    <n v="0.2273"/>
    <n v="0.75"/>
    <n v="0.19400000000000001"/>
    <n v="2"/>
    <n v="107"/>
    <x v="1"/>
    <x v="142"/>
  </r>
  <r>
    <n v="614"/>
    <x v="27"/>
    <x v="0"/>
    <x v="0"/>
    <x v="0"/>
    <x v="19"/>
    <x v="0"/>
    <s v="Weekday"/>
    <x v="6"/>
    <x v="1"/>
    <x v="1"/>
    <n v="0.24"/>
    <n v="0.2424"/>
    <n v="0.75"/>
    <n v="0.1343"/>
    <n v="5"/>
    <n v="84"/>
    <x v="1"/>
    <x v="70"/>
  </r>
  <r>
    <n v="615"/>
    <x v="27"/>
    <x v="0"/>
    <x v="0"/>
    <x v="0"/>
    <x v="20"/>
    <x v="0"/>
    <s v="Weekday"/>
    <x v="6"/>
    <x v="1"/>
    <x v="1"/>
    <n v="0.24"/>
    <n v="0.2273"/>
    <n v="0.7"/>
    <n v="0.19400000000000001"/>
    <n v="1"/>
    <n v="61"/>
    <x v="1"/>
    <x v="69"/>
  </r>
  <r>
    <n v="616"/>
    <x v="27"/>
    <x v="0"/>
    <x v="0"/>
    <x v="0"/>
    <x v="21"/>
    <x v="0"/>
    <s v="Weekday"/>
    <x v="6"/>
    <x v="1"/>
    <x v="1"/>
    <n v="0.22"/>
    <n v="0.2273"/>
    <n v="0.75"/>
    <n v="0.1343"/>
    <n v="1"/>
    <n v="57"/>
    <x v="1"/>
    <x v="154"/>
  </r>
  <r>
    <n v="617"/>
    <x v="27"/>
    <x v="0"/>
    <x v="0"/>
    <x v="0"/>
    <x v="22"/>
    <x v="0"/>
    <s v="Weekday"/>
    <x v="6"/>
    <x v="0"/>
    <x v="0"/>
    <n v="0.24"/>
    <n v="0.21210000000000001"/>
    <n v="0.65"/>
    <n v="0.35820000000000002"/>
    <n v="0"/>
    <n v="26"/>
    <x v="0"/>
    <x v="132"/>
  </r>
  <r>
    <n v="618"/>
    <x v="27"/>
    <x v="0"/>
    <x v="0"/>
    <x v="0"/>
    <x v="23"/>
    <x v="0"/>
    <s v="Weekday"/>
    <x v="6"/>
    <x v="0"/>
    <x v="0"/>
    <n v="0.24"/>
    <n v="0.2273"/>
    <n v="0.6"/>
    <n v="0.22389999999999999"/>
    <n v="1"/>
    <n v="22"/>
    <x v="0"/>
    <x v="84"/>
  </r>
  <r>
    <n v="619"/>
    <x v="28"/>
    <x v="0"/>
    <x v="0"/>
    <x v="0"/>
    <x v="0"/>
    <x v="0"/>
    <s v="Weekend"/>
    <x v="0"/>
    <x v="0"/>
    <x v="0"/>
    <n v="0.22"/>
    <n v="0.19700000000000001"/>
    <n v="0.64"/>
    <n v="0.35820000000000002"/>
    <n v="2"/>
    <n v="26"/>
    <x v="0"/>
    <x v="20"/>
  </r>
  <r>
    <n v="620"/>
    <x v="28"/>
    <x v="0"/>
    <x v="0"/>
    <x v="0"/>
    <x v="1"/>
    <x v="0"/>
    <s v="Weekend"/>
    <x v="0"/>
    <x v="0"/>
    <x v="0"/>
    <n v="0.22"/>
    <n v="0.2273"/>
    <n v="0.64"/>
    <n v="0.19400000000000001"/>
    <n v="0"/>
    <n v="20"/>
    <x v="0"/>
    <x v="25"/>
  </r>
  <r>
    <n v="621"/>
    <x v="28"/>
    <x v="0"/>
    <x v="0"/>
    <x v="0"/>
    <x v="2"/>
    <x v="0"/>
    <s v="Weekend"/>
    <x v="0"/>
    <x v="0"/>
    <x v="0"/>
    <n v="0.22"/>
    <n v="0.2273"/>
    <n v="0.64"/>
    <n v="0.16420000000000001"/>
    <n v="0"/>
    <n v="15"/>
    <x v="0"/>
    <x v="93"/>
  </r>
  <r>
    <n v="622"/>
    <x v="28"/>
    <x v="0"/>
    <x v="0"/>
    <x v="0"/>
    <x v="3"/>
    <x v="0"/>
    <s v="Weekend"/>
    <x v="0"/>
    <x v="0"/>
    <x v="0"/>
    <n v="0.2"/>
    <n v="0.21210000000000001"/>
    <n v="0.64"/>
    <n v="0.1343"/>
    <n v="3"/>
    <n v="5"/>
    <x v="0"/>
    <x v="7"/>
  </r>
  <r>
    <n v="623"/>
    <x v="28"/>
    <x v="0"/>
    <x v="0"/>
    <x v="0"/>
    <x v="4"/>
    <x v="0"/>
    <s v="Weekend"/>
    <x v="0"/>
    <x v="0"/>
    <x v="0"/>
    <n v="0.16"/>
    <n v="0.18179999999999999"/>
    <n v="0.69"/>
    <n v="0.1045"/>
    <n v="1"/>
    <n v="2"/>
    <x v="0"/>
    <x v="6"/>
  </r>
  <r>
    <n v="624"/>
    <x v="28"/>
    <x v="0"/>
    <x v="0"/>
    <x v="0"/>
    <x v="6"/>
    <x v="0"/>
    <s v="Weekend"/>
    <x v="0"/>
    <x v="0"/>
    <x v="0"/>
    <n v="0.16"/>
    <n v="0.18179999999999999"/>
    <n v="0.64"/>
    <n v="0.1343"/>
    <n v="0"/>
    <n v="2"/>
    <x v="0"/>
    <x v="5"/>
  </r>
  <r>
    <n v="625"/>
    <x v="28"/>
    <x v="0"/>
    <x v="0"/>
    <x v="0"/>
    <x v="7"/>
    <x v="0"/>
    <s v="Weekend"/>
    <x v="0"/>
    <x v="0"/>
    <x v="0"/>
    <n v="0.16"/>
    <n v="0.18179999999999999"/>
    <n v="0.59"/>
    <n v="0.1045"/>
    <n v="1"/>
    <n v="4"/>
    <x v="0"/>
    <x v="36"/>
  </r>
  <r>
    <n v="626"/>
    <x v="28"/>
    <x v="0"/>
    <x v="0"/>
    <x v="0"/>
    <x v="8"/>
    <x v="0"/>
    <s v="Weekend"/>
    <x v="0"/>
    <x v="0"/>
    <x v="0"/>
    <n v="0.18"/>
    <n v="0.19700000000000001"/>
    <n v="0.55000000000000004"/>
    <n v="0.16420000000000001"/>
    <n v="3"/>
    <n v="31"/>
    <x v="1"/>
    <x v="19"/>
  </r>
  <r>
    <n v="627"/>
    <x v="28"/>
    <x v="0"/>
    <x v="0"/>
    <x v="0"/>
    <x v="9"/>
    <x v="0"/>
    <s v="Weekend"/>
    <x v="0"/>
    <x v="0"/>
    <x v="0"/>
    <n v="0.18"/>
    <n v="0.21210000000000001"/>
    <n v="0.59"/>
    <n v="8.9599999999999999E-2"/>
    <n v="0"/>
    <n v="34"/>
    <x v="1"/>
    <x v="19"/>
  </r>
  <r>
    <n v="628"/>
    <x v="28"/>
    <x v="0"/>
    <x v="0"/>
    <x v="0"/>
    <x v="10"/>
    <x v="0"/>
    <s v="Weekend"/>
    <x v="0"/>
    <x v="1"/>
    <x v="1"/>
    <n v="0.18"/>
    <n v="0.21210000000000001"/>
    <n v="0.64"/>
    <n v="0.1045"/>
    <n v="4"/>
    <n v="51"/>
    <x v="1"/>
    <x v="97"/>
  </r>
  <r>
    <n v="629"/>
    <x v="28"/>
    <x v="0"/>
    <x v="0"/>
    <x v="0"/>
    <x v="11"/>
    <x v="0"/>
    <s v="Weekend"/>
    <x v="0"/>
    <x v="1"/>
    <x v="1"/>
    <n v="0.18"/>
    <n v="0.19700000000000001"/>
    <n v="0.64"/>
    <n v="0.1343"/>
    <n v="4"/>
    <n v="60"/>
    <x v="1"/>
    <x v="37"/>
  </r>
  <r>
    <n v="630"/>
    <x v="28"/>
    <x v="0"/>
    <x v="0"/>
    <x v="0"/>
    <x v="12"/>
    <x v="0"/>
    <s v="Weekend"/>
    <x v="0"/>
    <x v="1"/>
    <x v="1"/>
    <n v="0.2"/>
    <n v="0.19700000000000001"/>
    <n v="0.59"/>
    <n v="0.19400000000000001"/>
    <n v="12"/>
    <n v="66"/>
    <x v="1"/>
    <x v="53"/>
  </r>
  <r>
    <n v="631"/>
    <x v="28"/>
    <x v="0"/>
    <x v="0"/>
    <x v="0"/>
    <x v="13"/>
    <x v="0"/>
    <s v="Weekend"/>
    <x v="0"/>
    <x v="1"/>
    <x v="1"/>
    <n v="0.22"/>
    <n v="0.2273"/>
    <n v="0.55000000000000004"/>
    <n v="0.16420000000000001"/>
    <n v="9"/>
    <n v="56"/>
    <x v="1"/>
    <x v="32"/>
  </r>
  <r>
    <n v="632"/>
    <x v="28"/>
    <x v="0"/>
    <x v="0"/>
    <x v="0"/>
    <x v="14"/>
    <x v="0"/>
    <s v="Weekend"/>
    <x v="0"/>
    <x v="1"/>
    <x v="1"/>
    <n v="0.22"/>
    <n v="0.2273"/>
    <n v="0.6"/>
    <n v="0.1343"/>
    <n v="10"/>
    <n v="89"/>
    <x v="1"/>
    <x v="111"/>
  </r>
  <r>
    <n v="633"/>
    <x v="28"/>
    <x v="0"/>
    <x v="0"/>
    <x v="0"/>
    <x v="15"/>
    <x v="0"/>
    <s v="Weekend"/>
    <x v="0"/>
    <x v="0"/>
    <x v="0"/>
    <n v="0.22"/>
    <n v="0.21210000000000001"/>
    <n v="0.69"/>
    <n v="0.25369999999999998"/>
    <n v="22"/>
    <n v="98"/>
    <x v="1"/>
    <x v="151"/>
  </r>
  <r>
    <n v="634"/>
    <x v="28"/>
    <x v="0"/>
    <x v="0"/>
    <x v="0"/>
    <x v="16"/>
    <x v="0"/>
    <s v="Weekend"/>
    <x v="0"/>
    <x v="0"/>
    <x v="0"/>
    <n v="0.24"/>
    <n v="0.2424"/>
    <n v="0.6"/>
    <n v="0.16420000000000001"/>
    <n v="19"/>
    <n v="88"/>
    <x v="1"/>
    <x v="166"/>
  </r>
  <r>
    <n v="635"/>
    <x v="28"/>
    <x v="0"/>
    <x v="0"/>
    <x v="0"/>
    <x v="17"/>
    <x v="0"/>
    <s v="Weekend"/>
    <x v="0"/>
    <x v="0"/>
    <x v="0"/>
    <n v="0.24"/>
    <n v="0.28789999999999999"/>
    <n v="0.6"/>
    <n v="0"/>
    <n v="9"/>
    <n v="82"/>
    <x v="1"/>
    <x v="134"/>
  </r>
  <r>
    <n v="636"/>
    <x v="28"/>
    <x v="0"/>
    <x v="0"/>
    <x v="0"/>
    <x v="18"/>
    <x v="0"/>
    <s v="Weekend"/>
    <x v="0"/>
    <x v="0"/>
    <x v="0"/>
    <n v="0.22"/>
    <n v="0.2273"/>
    <n v="0.69"/>
    <n v="0.1343"/>
    <n v="9"/>
    <n v="59"/>
    <x v="1"/>
    <x v="118"/>
  </r>
  <r>
    <n v="637"/>
    <x v="28"/>
    <x v="0"/>
    <x v="0"/>
    <x v="0"/>
    <x v="19"/>
    <x v="0"/>
    <s v="Weekend"/>
    <x v="0"/>
    <x v="1"/>
    <x v="1"/>
    <n v="0.22"/>
    <n v="0.21210000000000001"/>
    <n v="0.69"/>
    <n v="0.25369999999999998"/>
    <n v="6"/>
    <n v="52"/>
    <x v="1"/>
    <x v="154"/>
  </r>
  <r>
    <n v="638"/>
    <x v="28"/>
    <x v="0"/>
    <x v="0"/>
    <x v="0"/>
    <x v="20"/>
    <x v="0"/>
    <s v="Weekend"/>
    <x v="0"/>
    <x v="0"/>
    <x v="0"/>
    <n v="0.18"/>
    <n v="0.21210000000000001"/>
    <n v="0.74"/>
    <n v="8.9599999999999999E-2"/>
    <n v="1"/>
    <n v="42"/>
    <x v="1"/>
    <x v="74"/>
  </r>
  <r>
    <n v="639"/>
    <x v="28"/>
    <x v="0"/>
    <x v="0"/>
    <x v="0"/>
    <x v="21"/>
    <x v="0"/>
    <s v="Weekend"/>
    <x v="0"/>
    <x v="0"/>
    <x v="0"/>
    <n v="0.18"/>
    <n v="0.21210000000000001"/>
    <n v="0.74"/>
    <n v="8.9599999999999999E-2"/>
    <n v="1"/>
    <n v="35"/>
    <x v="1"/>
    <x v="9"/>
  </r>
  <r>
    <n v="640"/>
    <x v="28"/>
    <x v="0"/>
    <x v="0"/>
    <x v="0"/>
    <x v="22"/>
    <x v="0"/>
    <s v="Weekend"/>
    <x v="0"/>
    <x v="0"/>
    <x v="0"/>
    <n v="0.16"/>
    <n v="0.19700000000000001"/>
    <n v="0.8"/>
    <n v="8.9599999999999999E-2"/>
    <n v="4"/>
    <n v="28"/>
    <x v="1"/>
    <x v="2"/>
  </r>
  <r>
    <n v="641"/>
    <x v="28"/>
    <x v="0"/>
    <x v="0"/>
    <x v="0"/>
    <x v="23"/>
    <x v="0"/>
    <s v="Weekend"/>
    <x v="0"/>
    <x v="0"/>
    <x v="0"/>
    <n v="0.16"/>
    <n v="0.19700000000000001"/>
    <n v="0.8"/>
    <n v="8.9599999999999999E-2"/>
    <n v="3"/>
    <n v="30"/>
    <x v="1"/>
    <x v="63"/>
  </r>
  <r>
    <n v="642"/>
    <x v="29"/>
    <x v="0"/>
    <x v="0"/>
    <x v="0"/>
    <x v="0"/>
    <x v="0"/>
    <s v="Weekend"/>
    <x v="1"/>
    <x v="0"/>
    <x v="0"/>
    <n v="0.16"/>
    <n v="0.18179999999999999"/>
    <n v="0.8"/>
    <n v="0.1045"/>
    <n v="0"/>
    <n v="33"/>
    <x v="1"/>
    <x v="63"/>
  </r>
  <r>
    <n v="643"/>
    <x v="29"/>
    <x v="0"/>
    <x v="0"/>
    <x v="0"/>
    <x v="1"/>
    <x v="0"/>
    <s v="Weekend"/>
    <x v="1"/>
    <x v="0"/>
    <x v="0"/>
    <n v="0.14000000000000001"/>
    <n v="0.21210000000000001"/>
    <n v="0.8"/>
    <n v="0"/>
    <n v="7"/>
    <n v="22"/>
    <x v="0"/>
    <x v="115"/>
  </r>
  <r>
    <n v="644"/>
    <x v="29"/>
    <x v="0"/>
    <x v="0"/>
    <x v="0"/>
    <x v="2"/>
    <x v="0"/>
    <s v="Weekend"/>
    <x v="1"/>
    <x v="0"/>
    <x v="0"/>
    <n v="0.16"/>
    <n v="0.2273"/>
    <n v="0.8"/>
    <n v="0"/>
    <n v="1"/>
    <n v="10"/>
    <x v="0"/>
    <x v="62"/>
  </r>
  <r>
    <n v="645"/>
    <x v="29"/>
    <x v="0"/>
    <x v="0"/>
    <x v="0"/>
    <x v="3"/>
    <x v="0"/>
    <s v="Weekend"/>
    <x v="1"/>
    <x v="0"/>
    <x v="0"/>
    <n v="0.14000000000000001"/>
    <n v="0.21210000000000001"/>
    <n v="0.93"/>
    <n v="0"/>
    <n v="1"/>
    <n v="7"/>
    <x v="0"/>
    <x v="7"/>
  </r>
  <r>
    <n v="646"/>
    <x v="29"/>
    <x v="0"/>
    <x v="0"/>
    <x v="0"/>
    <x v="4"/>
    <x v="0"/>
    <s v="Weekend"/>
    <x v="1"/>
    <x v="0"/>
    <x v="0"/>
    <n v="0.14000000000000001"/>
    <n v="0.21210000000000001"/>
    <n v="0.93"/>
    <n v="0"/>
    <n v="0"/>
    <n v="1"/>
    <x v="0"/>
    <x v="4"/>
  </r>
  <r>
    <n v="647"/>
    <x v="29"/>
    <x v="0"/>
    <x v="0"/>
    <x v="0"/>
    <x v="5"/>
    <x v="0"/>
    <s v="Weekend"/>
    <x v="1"/>
    <x v="0"/>
    <x v="0"/>
    <n v="0.14000000000000001"/>
    <n v="0.21210000000000001"/>
    <n v="0.86"/>
    <n v="0"/>
    <n v="0"/>
    <n v="3"/>
    <x v="0"/>
    <x v="6"/>
  </r>
  <r>
    <n v="648"/>
    <x v="29"/>
    <x v="0"/>
    <x v="0"/>
    <x v="0"/>
    <x v="7"/>
    <x v="0"/>
    <s v="Weekend"/>
    <x v="1"/>
    <x v="0"/>
    <x v="0"/>
    <n v="0.14000000000000001"/>
    <n v="0.21210000000000001"/>
    <n v="0.86"/>
    <n v="0"/>
    <n v="0"/>
    <n v="3"/>
    <x v="0"/>
    <x v="6"/>
  </r>
  <r>
    <n v="649"/>
    <x v="29"/>
    <x v="0"/>
    <x v="0"/>
    <x v="0"/>
    <x v="8"/>
    <x v="0"/>
    <s v="Weekend"/>
    <x v="1"/>
    <x v="1"/>
    <x v="1"/>
    <n v="0.14000000000000001"/>
    <n v="0.21210000000000001"/>
    <n v="0.86"/>
    <n v="0"/>
    <n v="1"/>
    <n v="11"/>
    <x v="0"/>
    <x v="47"/>
  </r>
  <r>
    <n v="650"/>
    <x v="29"/>
    <x v="0"/>
    <x v="0"/>
    <x v="0"/>
    <x v="9"/>
    <x v="0"/>
    <s v="Weekend"/>
    <x v="1"/>
    <x v="1"/>
    <x v="1"/>
    <n v="0.16"/>
    <n v="0.2273"/>
    <n v="0.8"/>
    <n v="0"/>
    <n v="4"/>
    <n v="34"/>
    <x v="1"/>
    <x v="103"/>
  </r>
  <r>
    <n v="651"/>
    <x v="29"/>
    <x v="0"/>
    <x v="0"/>
    <x v="0"/>
    <x v="10"/>
    <x v="0"/>
    <s v="Weekend"/>
    <x v="1"/>
    <x v="1"/>
    <x v="1"/>
    <n v="0.18"/>
    <n v="0.2424"/>
    <n v="0.8"/>
    <n v="0"/>
    <n v="7"/>
    <n v="57"/>
    <x v="1"/>
    <x v="37"/>
  </r>
  <r>
    <n v="652"/>
    <x v="29"/>
    <x v="0"/>
    <x v="0"/>
    <x v="0"/>
    <x v="11"/>
    <x v="0"/>
    <s v="Weekend"/>
    <x v="1"/>
    <x v="0"/>
    <x v="0"/>
    <n v="0.22"/>
    <n v="0.2727"/>
    <n v="0.75"/>
    <n v="0"/>
    <n v="9"/>
    <n v="50"/>
    <x v="1"/>
    <x v="29"/>
  </r>
  <r>
    <n v="653"/>
    <x v="29"/>
    <x v="0"/>
    <x v="0"/>
    <x v="0"/>
    <x v="12"/>
    <x v="0"/>
    <s v="Weekend"/>
    <x v="1"/>
    <x v="0"/>
    <x v="0"/>
    <n v="0.3"/>
    <n v="0.31819999999999998"/>
    <n v="0.52"/>
    <n v="0.1045"/>
    <n v="10"/>
    <n v="87"/>
    <x v="1"/>
    <x v="54"/>
  </r>
  <r>
    <n v="654"/>
    <x v="29"/>
    <x v="0"/>
    <x v="0"/>
    <x v="0"/>
    <x v="13"/>
    <x v="0"/>
    <s v="Weekend"/>
    <x v="1"/>
    <x v="0"/>
    <x v="0"/>
    <n v="0.28000000000000003"/>
    <n v="0.28789999999999999"/>
    <n v="0.61"/>
    <n v="0.1045"/>
    <n v="13"/>
    <n v="71"/>
    <x v="1"/>
    <x v="11"/>
  </r>
  <r>
    <n v="655"/>
    <x v="29"/>
    <x v="0"/>
    <x v="0"/>
    <x v="0"/>
    <x v="14"/>
    <x v="0"/>
    <s v="Weekend"/>
    <x v="1"/>
    <x v="0"/>
    <x v="0"/>
    <n v="0.28000000000000003"/>
    <n v="0.30299999999999999"/>
    <n v="0.61"/>
    <n v="8.9599999999999999E-2"/>
    <n v="18"/>
    <n v="104"/>
    <x v="1"/>
    <x v="78"/>
  </r>
  <r>
    <n v="656"/>
    <x v="29"/>
    <x v="0"/>
    <x v="0"/>
    <x v="0"/>
    <x v="15"/>
    <x v="0"/>
    <s v="Weekend"/>
    <x v="1"/>
    <x v="0"/>
    <x v="0"/>
    <n v="0.3"/>
    <n v="0.33329999999999999"/>
    <n v="0.56000000000000005"/>
    <n v="0"/>
    <n v="14"/>
    <n v="95"/>
    <x v="1"/>
    <x v="142"/>
  </r>
  <r>
    <n v="657"/>
    <x v="29"/>
    <x v="0"/>
    <x v="0"/>
    <x v="0"/>
    <x v="16"/>
    <x v="0"/>
    <s v="Weekend"/>
    <x v="1"/>
    <x v="0"/>
    <x v="0"/>
    <n v="0.3"/>
    <n v="0.33329999999999999"/>
    <n v="0.56000000000000005"/>
    <n v="0"/>
    <n v="19"/>
    <n v="104"/>
    <x v="1"/>
    <x v="92"/>
  </r>
  <r>
    <n v="658"/>
    <x v="29"/>
    <x v="0"/>
    <x v="0"/>
    <x v="0"/>
    <x v="17"/>
    <x v="0"/>
    <s v="Weekend"/>
    <x v="1"/>
    <x v="0"/>
    <x v="0"/>
    <n v="0.3"/>
    <n v="0.28789999999999999"/>
    <n v="0.56000000000000005"/>
    <n v="0.19400000000000001"/>
    <n v="6"/>
    <n v="71"/>
    <x v="1"/>
    <x v="43"/>
  </r>
  <r>
    <n v="659"/>
    <x v="29"/>
    <x v="0"/>
    <x v="0"/>
    <x v="0"/>
    <x v="18"/>
    <x v="0"/>
    <s v="Weekend"/>
    <x v="1"/>
    <x v="0"/>
    <x v="0"/>
    <n v="0.26"/>
    <n v="0.2576"/>
    <n v="0.65"/>
    <n v="0.16420000000000001"/>
    <n v="8"/>
    <n v="57"/>
    <x v="1"/>
    <x v="32"/>
  </r>
  <r>
    <n v="660"/>
    <x v="29"/>
    <x v="0"/>
    <x v="0"/>
    <x v="0"/>
    <x v="19"/>
    <x v="0"/>
    <s v="Weekend"/>
    <x v="1"/>
    <x v="0"/>
    <x v="0"/>
    <n v="0.26"/>
    <n v="0.2576"/>
    <n v="0.65"/>
    <n v="0.19400000000000001"/>
    <n v="9"/>
    <n v="46"/>
    <x v="1"/>
    <x v="97"/>
  </r>
  <r>
    <n v="661"/>
    <x v="29"/>
    <x v="0"/>
    <x v="0"/>
    <x v="0"/>
    <x v="20"/>
    <x v="0"/>
    <s v="Weekend"/>
    <x v="1"/>
    <x v="1"/>
    <x v="1"/>
    <n v="0.26"/>
    <n v="0.2727"/>
    <n v="0.65"/>
    <n v="0.1045"/>
    <n v="3"/>
    <n v="30"/>
    <x v="1"/>
    <x v="63"/>
  </r>
  <r>
    <n v="662"/>
    <x v="29"/>
    <x v="0"/>
    <x v="0"/>
    <x v="0"/>
    <x v="21"/>
    <x v="0"/>
    <s v="Weekend"/>
    <x v="1"/>
    <x v="1"/>
    <x v="1"/>
    <n v="0.24"/>
    <n v="0.2424"/>
    <n v="0.7"/>
    <n v="0.16420000000000001"/>
    <n v="3"/>
    <n v="25"/>
    <x v="0"/>
    <x v="20"/>
  </r>
  <r>
    <n v="663"/>
    <x v="29"/>
    <x v="0"/>
    <x v="0"/>
    <x v="0"/>
    <x v="22"/>
    <x v="0"/>
    <s v="Weekend"/>
    <x v="1"/>
    <x v="1"/>
    <x v="1"/>
    <n v="0.24"/>
    <n v="0.2273"/>
    <n v="0.7"/>
    <n v="0.19400000000000001"/>
    <n v="2"/>
    <n v="19"/>
    <x v="0"/>
    <x v="137"/>
  </r>
  <r>
    <n v="664"/>
    <x v="29"/>
    <x v="0"/>
    <x v="0"/>
    <x v="0"/>
    <x v="23"/>
    <x v="0"/>
    <s v="Weekend"/>
    <x v="1"/>
    <x v="1"/>
    <x v="1"/>
    <n v="0.24"/>
    <n v="0.21210000000000001"/>
    <n v="0.65"/>
    <n v="0.28360000000000002"/>
    <n v="5"/>
    <n v="16"/>
    <x v="0"/>
    <x v="137"/>
  </r>
  <r>
    <n v="665"/>
    <x v="30"/>
    <x v="0"/>
    <x v="0"/>
    <x v="0"/>
    <x v="0"/>
    <x v="0"/>
    <s v="Weekday"/>
    <x v="2"/>
    <x v="1"/>
    <x v="1"/>
    <n v="0.24"/>
    <n v="0.2273"/>
    <n v="0.65"/>
    <n v="0.22389999999999999"/>
    <n v="1"/>
    <n v="6"/>
    <x v="0"/>
    <x v="85"/>
  </r>
  <r>
    <n v="666"/>
    <x v="30"/>
    <x v="0"/>
    <x v="0"/>
    <x v="0"/>
    <x v="1"/>
    <x v="0"/>
    <s v="Weekday"/>
    <x v="2"/>
    <x v="0"/>
    <x v="0"/>
    <n v="0.22"/>
    <n v="0.21210000000000001"/>
    <n v="0.64"/>
    <n v="0.25369999999999998"/>
    <n v="2"/>
    <n v="5"/>
    <x v="0"/>
    <x v="85"/>
  </r>
  <r>
    <n v="667"/>
    <x v="30"/>
    <x v="0"/>
    <x v="0"/>
    <x v="0"/>
    <x v="2"/>
    <x v="0"/>
    <s v="Weekday"/>
    <x v="2"/>
    <x v="0"/>
    <x v="0"/>
    <n v="0.22"/>
    <n v="0.2273"/>
    <n v="0.64"/>
    <n v="0.19400000000000001"/>
    <n v="0"/>
    <n v="1"/>
    <x v="0"/>
    <x v="4"/>
  </r>
  <r>
    <n v="668"/>
    <x v="30"/>
    <x v="0"/>
    <x v="0"/>
    <x v="0"/>
    <x v="3"/>
    <x v="0"/>
    <s v="Weekday"/>
    <x v="2"/>
    <x v="0"/>
    <x v="0"/>
    <n v="0.22"/>
    <n v="0.2273"/>
    <n v="0.64"/>
    <n v="0.19400000000000001"/>
    <n v="0"/>
    <n v="2"/>
    <x v="0"/>
    <x v="5"/>
  </r>
  <r>
    <n v="669"/>
    <x v="30"/>
    <x v="0"/>
    <x v="0"/>
    <x v="0"/>
    <x v="4"/>
    <x v="0"/>
    <s v="Weekday"/>
    <x v="2"/>
    <x v="0"/>
    <x v="0"/>
    <n v="0.2"/>
    <n v="0.19700000000000001"/>
    <n v="0.59"/>
    <n v="0.22389999999999999"/>
    <n v="0"/>
    <n v="2"/>
    <x v="0"/>
    <x v="5"/>
  </r>
  <r>
    <n v="670"/>
    <x v="30"/>
    <x v="0"/>
    <x v="0"/>
    <x v="0"/>
    <x v="5"/>
    <x v="0"/>
    <s v="Weekday"/>
    <x v="2"/>
    <x v="0"/>
    <x v="0"/>
    <n v="0.18"/>
    <n v="0.16669999999999999"/>
    <n v="0.64"/>
    <n v="0.28360000000000002"/>
    <n v="0"/>
    <n v="8"/>
    <x v="0"/>
    <x v="7"/>
  </r>
  <r>
    <n v="671"/>
    <x v="30"/>
    <x v="0"/>
    <x v="0"/>
    <x v="0"/>
    <x v="6"/>
    <x v="0"/>
    <s v="Weekday"/>
    <x v="2"/>
    <x v="0"/>
    <x v="0"/>
    <n v="0.16"/>
    <n v="0.13639999999999999"/>
    <n v="0.69"/>
    <n v="0.32840000000000003"/>
    <n v="0"/>
    <n v="37"/>
    <x v="1"/>
    <x v="18"/>
  </r>
  <r>
    <n v="672"/>
    <x v="30"/>
    <x v="0"/>
    <x v="0"/>
    <x v="0"/>
    <x v="7"/>
    <x v="0"/>
    <s v="Weekday"/>
    <x v="2"/>
    <x v="1"/>
    <x v="1"/>
    <n v="0.16"/>
    <n v="0.13639999999999999"/>
    <n v="0.64"/>
    <n v="0.28360000000000002"/>
    <n v="1"/>
    <n v="71"/>
    <x v="1"/>
    <x v="44"/>
  </r>
  <r>
    <n v="673"/>
    <x v="30"/>
    <x v="0"/>
    <x v="0"/>
    <x v="0"/>
    <x v="8"/>
    <x v="0"/>
    <s v="Weekday"/>
    <x v="2"/>
    <x v="1"/>
    <x v="1"/>
    <n v="0.16"/>
    <n v="0.13639999999999999"/>
    <n v="0.59"/>
    <n v="0.28360000000000002"/>
    <n v="3"/>
    <n v="182"/>
    <x v="1"/>
    <x v="147"/>
  </r>
  <r>
    <n v="674"/>
    <x v="30"/>
    <x v="0"/>
    <x v="0"/>
    <x v="0"/>
    <x v="9"/>
    <x v="0"/>
    <s v="Weekday"/>
    <x v="2"/>
    <x v="1"/>
    <x v="1"/>
    <n v="0.16"/>
    <n v="0.13639999999999999"/>
    <n v="0.59"/>
    <n v="0.29849999999999999"/>
    <n v="0"/>
    <n v="112"/>
    <x v="1"/>
    <x v="59"/>
  </r>
  <r>
    <n v="675"/>
    <x v="30"/>
    <x v="0"/>
    <x v="0"/>
    <x v="0"/>
    <x v="10"/>
    <x v="0"/>
    <s v="Weekday"/>
    <x v="2"/>
    <x v="1"/>
    <x v="1"/>
    <n v="0.16"/>
    <n v="0.1515"/>
    <n v="0.59"/>
    <n v="0.19400000000000001"/>
    <n v="1"/>
    <n v="68"/>
    <x v="1"/>
    <x v="83"/>
  </r>
  <r>
    <n v="676"/>
    <x v="30"/>
    <x v="0"/>
    <x v="0"/>
    <x v="0"/>
    <x v="11"/>
    <x v="0"/>
    <s v="Weekday"/>
    <x v="2"/>
    <x v="1"/>
    <x v="1"/>
    <n v="0.16"/>
    <n v="0.1515"/>
    <n v="0.59"/>
    <n v="0.19400000000000001"/>
    <n v="2"/>
    <n v="46"/>
    <x v="1"/>
    <x v="61"/>
  </r>
  <r>
    <n v="677"/>
    <x v="30"/>
    <x v="0"/>
    <x v="0"/>
    <x v="0"/>
    <x v="12"/>
    <x v="0"/>
    <s v="Weekday"/>
    <x v="2"/>
    <x v="1"/>
    <x v="1"/>
    <n v="0.18"/>
    <n v="0.21210000000000001"/>
    <n v="0.55000000000000004"/>
    <n v="0.1045"/>
    <n v="6"/>
    <n v="62"/>
    <x v="1"/>
    <x v="118"/>
  </r>
  <r>
    <n v="678"/>
    <x v="30"/>
    <x v="0"/>
    <x v="0"/>
    <x v="0"/>
    <x v="13"/>
    <x v="0"/>
    <s v="Weekday"/>
    <x v="2"/>
    <x v="1"/>
    <x v="1"/>
    <n v="0.16"/>
    <n v="0.2273"/>
    <n v="0.59"/>
    <n v="0"/>
    <n v="2"/>
    <n v="52"/>
    <x v="1"/>
    <x v="60"/>
  </r>
  <r>
    <n v="679"/>
    <x v="30"/>
    <x v="0"/>
    <x v="0"/>
    <x v="0"/>
    <x v="14"/>
    <x v="0"/>
    <s v="Weekday"/>
    <x v="2"/>
    <x v="1"/>
    <x v="1"/>
    <n v="0.18"/>
    <n v="0.19700000000000001"/>
    <n v="0.55000000000000004"/>
    <n v="0.1343"/>
    <n v="1"/>
    <n v="85"/>
    <x v="1"/>
    <x v="80"/>
  </r>
  <r>
    <n v="680"/>
    <x v="30"/>
    <x v="0"/>
    <x v="0"/>
    <x v="0"/>
    <x v="15"/>
    <x v="0"/>
    <s v="Weekday"/>
    <x v="2"/>
    <x v="1"/>
    <x v="1"/>
    <n v="0.16"/>
    <n v="0.18179999999999999"/>
    <n v="0.59"/>
    <n v="0.1343"/>
    <n v="3"/>
    <n v="41"/>
    <x v="1"/>
    <x v="40"/>
  </r>
  <r>
    <n v="681"/>
    <x v="30"/>
    <x v="0"/>
    <x v="0"/>
    <x v="0"/>
    <x v="16"/>
    <x v="0"/>
    <s v="Weekday"/>
    <x v="2"/>
    <x v="1"/>
    <x v="1"/>
    <n v="0.16"/>
    <n v="0.18179999999999999"/>
    <n v="0.56000000000000005"/>
    <n v="0.19400000000000001"/>
    <n v="3"/>
    <n v="83"/>
    <x v="1"/>
    <x v="80"/>
  </r>
  <r>
    <n v="682"/>
    <x v="30"/>
    <x v="0"/>
    <x v="0"/>
    <x v="0"/>
    <x v="17"/>
    <x v="0"/>
    <s v="Weekday"/>
    <x v="2"/>
    <x v="1"/>
    <x v="1"/>
    <n v="0.16"/>
    <n v="0.1515"/>
    <n v="0.59"/>
    <n v="0.19400000000000001"/>
    <n v="6"/>
    <n v="155"/>
    <x v="1"/>
    <x v="143"/>
  </r>
  <r>
    <n v="683"/>
    <x v="30"/>
    <x v="0"/>
    <x v="0"/>
    <x v="0"/>
    <x v="18"/>
    <x v="0"/>
    <s v="Weekday"/>
    <x v="2"/>
    <x v="1"/>
    <x v="1"/>
    <n v="0.16"/>
    <n v="0.1515"/>
    <n v="0.55000000000000004"/>
    <n v="0.22389999999999999"/>
    <n v="3"/>
    <n v="153"/>
    <x v="1"/>
    <x v="167"/>
  </r>
  <r>
    <n v="684"/>
    <x v="30"/>
    <x v="0"/>
    <x v="0"/>
    <x v="0"/>
    <x v="19"/>
    <x v="0"/>
    <s v="Weekday"/>
    <x v="2"/>
    <x v="0"/>
    <x v="0"/>
    <n v="0.3"/>
    <n v="0.31819999999999998"/>
    <n v="0.61"/>
    <n v="0.1045"/>
    <n v="3"/>
    <n v="108"/>
    <x v="1"/>
    <x v="168"/>
  </r>
  <r>
    <n v="685"/>
    <x v="30"/>
    <x v="0"/>
    <x v="0"/>
    <x v="0"/>
    <x v="20"/>
    <x v="0"/>
    <s v="Weekday"/>
    <x v="2"/>
    <x v="2"/>
    <x v="2"/>
    <n v="0.16"/>
    <n v="0.16669999999999999"/>
    <n v="0.59"/>
    <n v="0.16420000000000001"/>
    <n v="0"/>
    <n v="78"/>
    <x v="1"/>
    <x v="53"/>
  </r>
  <r>
    <n v="686"/>
    <x v="30"/>
    <x v="0"/>
    <x v="0"/>
    <x v="0"/>
    <x v="21"/>
    <x v="0"/>
    <s v="Weekday"/>
    <x v="2"/>
    <x v="2"/>
    <x v="2"/>
    <n v="0.16"/>
    <n v="0.19700000000000001"/>
    <n v="0.59"/>
    <n v="8.9599999999999999E-2"/>
    <n v="3"/>
    <n v="53"/>
    <x v="1"/>
    <x v="10"/>
  </r>
  <r>
    <n v="687"/>
    <x v="30"/>
    <x v="0"/>
    <x v="0"/>
    <x v="0"/>
    <x v="22"/>
    <x v="0"/>
    <s v="Weekday"/>
    <x v="2"/>
    <x v="1"/>
    <x v="1"/>
    <n v="0.16"/>
    <n v="0.18179999999999999"/>
    <n v="0.59"/>
    <n v="0.1045"/>
    <n v="0"/>
    <n v="34"/>
    <x v="1"/>
    <x v="19"/>
  </r>
  <r>
    <n v="688"/>
    <x v="30"/>
    <x v="0"/>
    <x v="0"/>
    <x v="0"/>
    <x v="23"/>
    <x v="0"/>
    <s v="Weekday"/>
    <x v="2"/>
    <x v="1"/>
    <x v="1"/>
    <n v="0.16"/>
    <n v="0.19700000000000001"/>
    <n v="0.64"/>
    <n v="8.9599999999999999E-2"/>
    <n v="2"/>
    <n v="15"/>
    <x v="0"/>
    <x v="22"/>
  </r>
  <r>
    <n v="689"/>
    <x v="31"/>
    <x v="0"/>
    <x v="0"/>
    <x v="1"/>
    <x v="0"/>
    <x v="0"/>
    <s v="Weekday"/>
    <x v="3"/>
    <x v="1"/>
    <x v="1"/>
    <n v="0.16"/>
    <n v="0.18179999999999999"/>
    <n v="0.64"/>
    <n v="0.1045"/>
    <n v="2"/>
    <n v="6"/>
    <x v="0"/>
    <x v="7"/>
  </r>
  <r>
    <n v="690"/>
    <x v="31"/>
    <x v="0"/>
    <x v="0"/>
    <x v="1"/>
    <x v="1"/>
    <x v="0"/>
    <s v="Weekday"/>
    <x v="3"/>
    <x v="1"/>
    <x v="1"/>
    <n v="0.16"/>
    <n v="0.18179999999999999"/>
    <n v="0.69"/>
    <n v="0.1045"/>
    <n v="0"/>
    <n v="3"/>
    <x v="0"/>
    <x v="6"/>
  </r>
  <r>
    <n v="691"/>
    <x v="31"/>
    <x v="0"/>
    <x v="0"/>
    <x v="1"/>
    <x v="2"/>
    <x v="0"/>
    <s v="Weekday"/>
    <x v="3"/>
    <x v="1"/>
    <x v="1"/>
    <n v="0.16"/>
    <n v="0.2273"/>
    <n v="0.69"/>
    <n v="0"/>
    <n v="0"/>
    <n v="2"/>
    <x v="0"/>
    <x v="5"/>
  </r>
  <r>
    <n v="692"/>
    <x v="31"/>
    <x v="0"/>
    <x v="0"/>
    <x v="1"/>
    <x v="3"/>
    <x v="0"/>
    <s v="Weekday"/>
    <x v="3"/>
    <x v="1"/>
    <x v="1"/>
    <n v="0.16"/>
    <n v="0.2273"/>
    <n v="0.69"/>
    <n v="0"/>
    <n v="0"/>
    <n v="2"/>
    <x v="0"/>
    <x v="5"/>
  </r>
  <r>
    <n v="693"/>
    <x v="31"/>
    <x v="0"/>
    <x v="0"/>
    <x v="1"/>
    <x v="5"/>
    <x v="0"/>
    <s v="Weekday"/>
    <x v="3"/>
    <x v="2"/>
    <x v="2"/>
    <n v="0.14000000000000001"/>
    <n v="0.21210000000000001"/>
    <n v="0.93"/>
    <n v="0"/>
    <n v="0"/>
    <n v="3"/>
    <x v="0"/>
    <x v="6"/>
  </r>
  <r>
    <n v="694"/>
    <x v="31"/>
    <x v="0"/>
    <x v="0"/>
    <x v="1"/>
    <x v="6"/>
    <x v="0"/>
    <s v="Weekday"/>
    <x v="3"/>
    <x v="2"/>
    <x v="2"/>
    <n v="0.14000000000000001"/>
    <n v="0.21210000000000001"/>
    <n v="0.93"/>
    <n v="0"/>
    <n v="0"/>
    <n v="22"/>
    <x v="0"/>
    <x v="34"/>
  </r>
  <r>
    <n v="695"/>
    <x v="31"/>
    <x v="0"/>
    <x v="0"/>
    <x v="1"/>
    <x v="7"/>
    <x v="0"/>
    <s v="Weekday"/>
    <x v="3"/>
    <x v="2"/>
    <x v="2"/>
    <n v="0.16"/>
    <n v="0.2273"/>
    <n v="0.93"/>
    <n v="0"/>
    <n v="0"/>
    <n v="52"/>
    <x v="1"/>
    <x v="46"/>
  </r>
  <r>
    <n v="696"/>
    <x v="31"/>
    <x v="0"/>
    <x v="0"/>
    <x v="1"/>
    <x v="8"/>
    <x v="0"/>
    <s v="Weekday"/>
    <x v="3"/>
    <x v="2"/>
    <x v="2"/>
    <n v="0.16"/>
    <n v="0.2273"/>
    <n v="0.93"/>
    <n v="0"/>
    <n v="3"/>
    <n v="132"/>
    <x v="1"/>
    <x v="169"/>
  </r>
  <r>
    <n v="697"/>
    <x v="31"/>
    <x v="0"/>
    <x v="0"/>
    <x v="1"/>
    <x v="9"/>
    <x v="0"/>
    <s v="Weekday"/>
    <x v="3"/>
    <x v="1"/>
    <x v="1"/>
    <n v="0.16"/>
    <n v="0.2273"/>
    <n v="0.93"/>
    <n v="0"/>
    <n v="2"/>
    <n v="114"/>
    <x v="1"/>
    <x v="155"/>
  </r>
  <r>
    <n v="698"/>
    <x v="31"/>
    <x v="0"/>
    <x v="0"/>
    <x v="1"/>
    <x v="10"/>
    <x v="0"/>
    <s v="Weekday"/>
    <x v="3"/>
    <x v="1"/>
    <x v="1"/>
    <n v="0.16"/>
    <n v="0.2273"/>
    <n v="0.93"/>
    <n v="0"/>
    <n v="0"/>
    <n v="47"/>
    <x v="1"/>
    <x v="105"/>
  </r>
  <r>
    <n v="699"/>
    <x v="31"/>
    <x v="0"/>
    <x v="0"/>
    <x v="1"/>
    <x v="11"/>
    <x v="0"/>
    <s v="Weekday"/>
    <x v="3"/>
    <x v="1"/>
    <x v="1"/>
    <n v="0.18"/>
    <n v="0.2424"/>
    <n v="0.86"/>
    <n v="0"/>
    <n v="2"/>
    <n v="49"/>
    <x v="1"/>
    <x v="41"/>
  </r>
  <r>
    <n v="700"/>
    <x v="31"/>
    <x v="0"/>
    <x v="0"/>
    <x v="1"/>
    <x v="12"/>
    <x v="0"/>
    <s v="Weekday"/>
    <x v="3"/>
    <x v="1"/>
    <x v="1"/>
    <n v="0.2"/>
    <n v="0.2576"/>
    <n v="0.86"/>
    <n v="0"/>
    <n v="2"/>
    <n v="53"/>
    <x v="1"/>
    <x v="97"/>
  </r>
  <r>
    <n v="701"/>
    <x v="31"/>
    <x v="0"/>
    <x v="0"/>
    <x v="1"/>
    <x v="13"/>
    <x v="0"/>
    <s v="Weekday"/>
    <x v="3"/>
    <x v="1"/>
    <x v="1"/>
    <n v="0.2"/>
    <n v="0.2576"/>
    <n v="0.86"/>
    <n v="0"/>
    <n v="3"/>
    <n v="49"/>
    <x v="1"/>
    <x v="46"/>
  </r>
  <r>
    <n v="702"/>
    <x v="31"/>
    <x v="0"/>
    <x v="0"/>
    <x v="1"/>
    <x v="14"/>
    <x v="0"/>
    <s v="Weekday"/>
    <x v="3"/>
    <x v="1"/>
    <x v="1"/>
    <n v="0.22"/>
    <n v="0.2576"/>
    <n v="0.8"/>
    <n v="8.9599999999999999E-2"/>
    <n v="5"/>
    <n v="49"/>
    <x v="1"/>
    <x v="60"/>
  </r>
  <r>
    <n v="703"/>
    <x v="31"/>
    <x v="0"/>
    <x v="0"/>
    <x v="1"/>
    <x v="15"/>
    <x v="0"/>
    <s v="Weekday"/>
    <x v="3"/>
    <x v="1"/>
    <x v="1"/>
    <n v="0.24"/>
    <n v="0.28789999999999999"/>
    <n v="0.75"/>
    <n v="0"/>
    <n v="7"/>
    <n v="45"/>
    <x v="1"/>
    <x v="46"/>
  </r>
  <r>
    <n v="704"/>
    <x v="31"/>
    <x v="0"/>
    <x v="0"/>
    <x v="1"/>
    <x v="16"/>
    <x v="0"/>
    <s v="Weekday"/>
    <x v="3"/>
    <x v="1"/>
    <x v="1"/>
    <n v="0.24"/>
    <n v="0.2424"/>
    <n v="0.75"/>
    <n v="0.1343"/>
    <n v="3"/>
    <n v="61"/>
    <x v="1"/>
    <x v="37"/>
  </r>
  <r>
    <n v="705"/>
    <x v="31"/>
    <x v="0"/>
    <x v="0"/>
    <x v="1"/>
    <x v="17"/>
    <x v="0"/>
    <s v="Weekday"/>
    <x v="3"/>
    <x v="1"/>
    <x v="1"/>
    <n v="0.24"/>
    <n v="0.28789999999999999"/>
    <n v="0.75"/>
    <n v="0"/>
    <n v="4"/>
    <n v="172"/>
    <x v="1"/>
    <x v="170"/>
  </r>
  <r>
    <n v="706"/>
    <x v="31"/>
    <x v="0"/>
    <x v="0"/>
    <x v="1"/>
    <x v="18"/>
    <x v="0"/>
    <s v="Weekday"/>
    <x v="3"/>
    <x v="1"/>
    <x v="1"/>
    <n v="0.24"/>
    <n v="0.2576"/>
    <n v="0.81"/>
    <n v="0.1045"/>
    <n v="3"/>
    <n v="165"/>
    <x v="1"/>
    <x v="171"/>
  </r>
  <r>
    <n v="707"/>
    <x v="31"/>
    <x v="0"/>
    <x v="0"/>
    <x v="1"/>
    <x v="19"/>
    <x v="0"/>
    <s v="Weekday"/>
    <x v="3"/>
    <x v="1"/>
    <x v="1"/>
    <n v="0.24"/>
    <n v="0.2424"/>
    <n v="0.81"/>
    <n v="0.1343"/>
    <n v="3"/>
    <n v="105"/>
    <x v="1"/>
    <x v="159"/>
  </r>
  <r>
    <n v="708"/>
    <x v="31"/>
    <x v="0"/>
    <x v="0"/>
    <x v="1"/>
    <x v="20"/>
    <x v="0"/>
    <s v="Weekday"/>
    <x v="3"/>
    <x v="1"/>
    <x v="1"/>
    <n v="0.22"/>
    <n v="0.2273"/>
    <n v="0.87"/>
    <n v="0.1343"/>
    <n v="5"/>
    <n v="69"/>
    <x v="1"/>
    <x v="30"/>
  </r>
  <r>
    <n v="709"/>
    <x v="31"/>
    <x v="0"/>
    <x v="0"/>
    <x v="1"/>
    <x v="21"/>
    <x v="0"/>
    <s v="Weekday"/>
    <x v="3"/>
    <x v="1"/>
    <x v="1"/>
    <n v="0.22"/>
    <n v="0.2273"/>
    <n v="0.87"/>
    <n v="0.1343"/>
    <n v="0"/>
    <n v="64"/>
    <x v="1"/>
    <x v="37"/>
  </r>
  <r>
    <n v="710"/>
    <x v="31"/>
    <x v="0"/>
    <x v="0"/>
    <x v="1"/>
    <x v="22"/>
    <x v="0"/>
    <s v="Weekday"/>
    <x v="3"/>
    <x v="1"/>
    <x v="1"/>
    <n v="0.22"/>
    <n v="0.2576"/>
    <n v="0.87"/>
    <n v="8.9599999999999999E-2"/>
    <n v="2"/>
    <n v="34"/>
    <x v="1"/>
    <x v="9"/>
  </r>
  <r>
    <n v="711"/>
    <x v="31"/>
    <x v="0"/>
    <x v="0"/>
    <x v="1"/>
    <x v="23"/>
    <x v="0"/>
    <s v="Weekday"/>
    <x v="3"/>
    <x v="2"/>
    <x v="2"/>
    <n v="0.2"/>
    <n v="0.19700000000000001"/>
    <n v="0.93"/>
    <n v="0.19400000000000001"/>
    <n v="1"/>
    <n v="15"/>
    <x v="0"/>
    <x v="0"/>
  </r>
  <r>
    <n v="712"/>
    <x v="32"/>
    <x v="0"/>
    <x v="0"/>
    <x v="1"/>
    <x v="0"/>
    <x v="0"/>
    <s v="Weekday"/>
    <x v="4"/>
    <x v="2"/>
    <x v="2"/>
    <n v="0.22"/>
    <n v="0.2424"/>
    <n v="0.93"/>
    <n v="0.1045"/>
    <n v="0"/>
    <n v="2"/>
    <x v="0"/>
    <x v="5"/>
  </r>
  <r>
    <n v="713"/>
    <x v="32"/>
    <x v="0"/>
    <x v="0"/>
    <x v="1"/>
    <x v="1"/>
    <x v="0"/>
    <s v="Weekday"/>
    <x v="4"/>
    <x v="2"/>
    <x v="2"/>
    <n v="0.22"/>
    <n v="0.2273"/>
    <n v="0.93"/>
    <n v="0.19400000000000001"/>
    <n v="0"/>
    <n v="3"/>
    <x v="0"/>
    <x v="6"/>
  </r>
  <r>
    <n v="714"/>
    <x v="32"/>
    <x v="0"/>
    <x v="0"/>
    <x v="1"/>
    <x v="2"/>
    <x v="0"/>
    <s v="Weekday"/>
    <x v="4"/>
    <x v="2"/>
    <x v="2"/>
    <n v="0.22"/>
    <n v="0.2273"/>
    <n v="0.93"/>
    <n v="0.1343"/>
    <n v="4"/>
    <n v="0"/>
    <x v="0"/>
    <x v="48"/>
  </r>
  <r>
    <n v="715"/>
    <x v="32"/>
    <x v="0"/>
    <x v="0"/>
    <x v="1"/>
    <x v="3"/>
    <x v="0"/>
    <s v="Weekday"/>
    <x v="4"/>
    <x v="2"/>
    <x v="2"/>
    <n v="0.22"/>
    <n v="0.2273"/>
    <n v="0.93"/>
    <n v="0.1343"/>
    <n v="0"/>
    <n v="1"/>
    <x v="0"/>
    <x v="4"/>
  </r>
  <r>
    <n v="716"/>
    <x v="32"/>
    <x v="0"/>
    <x v="0"/>
    <x v="1"/>
    <x v="4"/>
    <x v="0"/>
    <s v="Weekday"/>
    <x v="4"/>
    <x v="2"/>
    <x v="2"/>
    <n v="0.22"/>
    <n v="0.21210000000000001"/>
    <n v="0.93"/>
    <n v="0.28360000000000002"/>
    <n v="0"/>
    <n v="1"/>
    <x v="0"/>
    <x v="4"/>
  </r>
  <r>
    <n v="717"/>
    <x v="32"/>
    <x v="0"/>
    <x v="0"/>
    <x v="1"/>
    <x v="5"/>
    <x v="0"/>
    <s v="Weekday"/>
    <x v="4"/>
    <x v="2"/>
    <x v="2"/>
    <n v="0.22"/>
    <n v="0.2424"/>
    <n v="0.93"/>
    <n v="0.1045"/>
    <n v="0"/>
    <n v="3"/>
    <x v="0"/>
    <x v="6"/>
  </r>
  <r>
    <n v="718"/>
    <x v="32"/>
    <x v="0"/>
    <x v="0"/>
    <x v="1"/>
    <x v="6"/>
    <x v="0"/>
    <s v="Weekday"/>
    <x v="4"/>
    <x v="2"/>
    <x v="2"/>
    <n v="0.22"/>
    <n v="0.2424"/>
    <n v="0.93"/>
    <n v="0.1045"/>
    <n v="1"/>
    <n v="17"/>
    <x v="0"/>
    <x v="109"/>
  </r>
  <r>
    <n v="719"/>
    <x v="32"/>
    <x v="0"/>
    <x v="0"/>
    <x v="1"/>
    <x v="7"/>
    <x v="0"/>
    <s v="Weekday"/>
    <x v="4"/>
    <x v="2"/>
    <x v="2"/>
    <n v="0.22"/>
    <n v="0.21210000000000001"/>
    <n v="0.93"/>
    <n v="0.22389999999999999"/>
    <n v="1"/>
    <n v="48"/>
    <x v="1"/>
    <x v="99"/>
  </r>
  <r>
    <n v="720"/>
    <x v="32"/>
    <x v="0"/>
    <x v="0"/>
    <x v="1"/>
    <x v="8"/>
    <x v="0"/>
    <s v="Weekday"/>
    <x v="4"/>
    <x v="2"/>
    <x v="2"/>
    <n v="0.22"/>
    <n v="0.21210000000000001"/>
    <n v="0.93"/>
    <n v="0.22389999999999999"/>
    <n v="1"/>
    <n v="154"/>
    <x v="1"/>
    <x v="107"/>
  </r>
  <r>
    <n v="721"/>
    <x v="32"/>
    <x v="0"/>
    <x v="0"/>
    <x v="1"/>
    <x v="9"/>
    <x v="0"/>
    <s v="Weekday"/>
    <x v="4"/>
    <x v="1"/>
    <x v="1"/>
    <n v="0.24"/>
    <n v="0.2576"/>
    <n v="0.93"/>
    <n v="8.9599999999999999E-2"/>
    <n v="4"/>
    <n v="119"/>
    <x v="1"/>
    <x v="92"/>
  </r>
  <r>
    <n v="722"/>
    <x v="32"/>
    <x v="0"/>
    <x v="0"/>
    <x v="1"/>
    <x v="10"/>
    <x v="0"/>
    <s v="Weekday"/>
    <x v="4"/>
    <x v="1"/>
    <x v="1"/>
    <n v="0.22"/>
    <n v="0.2727"/>
    <n v="1"/>
    <n v="0"/>
    <n v="2"/>
    <n v="59"/>
    <x v="1"/>
    <x v="42"/>
  </r>
  <r>
    <n v="723"/>
    <x v="32"/>
    <x v="0"/>
    <x v="0"/>
    <x v="1"/>
    <x v="11"/>
    <x v="0"/>
    <s v="Weekday"/>
    <x v="4"/>
    <x v="1"/>
    <x v="1"/>
    <n v="0.24"/>
    <n v="0.2273"/>
    <n v="0.93"/>
    <n v="0.19400000000000001"/>
    <n v="5"/>
    <n v="47"/>
    <x v="1"/>
    <x v="46"/>
  </r>
  <r>
    <n v="724"/>
    <x v="32"/>
    <x v="0"/>
    <x v="0"/>
    <x v="1"/>
    <x v="12"/>
    <x v="0"/>
    <s v="Weekday"/>
    <x v="4"/>
    <x v="1"/>
    <x v="1"/>
    <n v="0.24"/>
    <n v="0.2273"/>
    <n v="0.93"/>
    <n v="0.22389999999999999"/>
    <n v="3"/>
    <n v="61"/>
    <x v="1"/>
    <x v="37"/>
  </r>
  <r>
    <n v="725"/>
    <x v="32"/>
    <x v="0"/>
    <x v="0"/>
    <x v="1"/>
    <x v="13"/>
    <x v="0"/>
    <s v="Weekday"/>
    <x v="4"/>
    <x v="0"/>
    <x v="0"/>
    <n v="0.34"/>
    <n v="0.33329999999999999"/>
    <n v="0.93"/>
    <n v="0.16420000000000001"/>
    <n v="1"/>
    <n v="74"/>
    <x v="1"/>
    <x v="28"/>
  </r>
  <r>
    <n v="726"/>
    <x v="32"/>
    <x v="0"/>
    <x v="0"/>
    <x v="1"/>
    <x v="14"/>
    <x v="0"/>
    <s v="Weekday"/>
    <x v="4"/>
    <x v="0"/>
    <x v="0"/>
    <n v="0.38"/>
    <n v="0.39389999999999997"/>
    <n v="0.82"/>
    <n v="0.3881"/>
    <n v="2"/>
    <n v="61"/>
    <x v="1"/>
    <x v="55"/>
  </r>
  <r>
    <n v="727"/>
    <x v="32"/>
    <x v="0"/>
    <x v="0"/>
    <x v="1"/>
    <x v="15"/>
    <x v="0"/>
    <s v="Weekday"/>
    <x v="4"/>
    <x v="0"/>
    <x v="0"/>
    <n v="0.38"/>
    <n v="0.39389999999999997"/>
    <n v="0.76"/>
    <n v="0.32840000000000003"/>
    <n v="10"/>
    <n v="66"/>
    <x v="1"/>
    <x v="31"/>
  </r>
  <r>
    <n v="728"/>
    <x v="32"/>
    <x v="0"/>
    <x v="0"/>
    <x v="1"/>
    <x v="16"/>
    <x v="0"/>
    <s v="Weekday"/>
    <x v="4"/>
    <x v="0"/>
    <x v="0"/>
    <n v="0.36"/>
    <n v="0.33329999999999999"/>
    <n v="0.71"/>
    <n v="0.29849999999999999"/>
    <n v="8"/>
    <n v="95"/>
    <x v="1"/>
    <x v="153"/>
  </r>
  <r>
    <n v="729"/>
    <x v="32"/>
    <x v="0"/>
    <x v="0"/>
    <x v="1"/>
    <x v="17"/>
    <x v="0"/>
    <s v="Weekday"/>
    <x v="4"/>
    <x v="0"/>
    <x v="0"/>
    <n v="0.36"/>
    <n v="0.31819999999999998"/>
    <n v="0.53"/>
    <n v="0.52239999999999998"/>
    <n v="7"/>
    <n v="183"/>
    <x v="1"/>
    <x v="71"/>
  </r>
  <r>
    <n v="730"/>
    <x v="32"/>
    <x v="0"/>
    <x v="0"/>
    <x v="1"/>
    <x v="18"/>
    <x v="0"/>
    <s v="Weekday"/>
    <x v="4"/>
    <x v="0"/>
    <x v="0"/>
    <n v="0.34"/>
    <n v="0.28789999999999999"/>
    <n v="0.42"/>
    <n v="0.55220000000000002"/>
    <n v="7"/>
    <n v="175"/>
    <x v="1"/>
    <x v="58"/>
  </r>
  <r>
    <n v="731"/>
    <x v="32"/>
    <x v="0"/>
    <x v="0"/>
    <x v="1"/>
    <x v="19"/>
    <x v="0"/>
    <s v="Weekday"/>
    <x v="4"/>
    <x v="0"/>
    <x v="0"/>
    <n v="0.28000000000000003"/>
    <n v="0.2424"/>
    <n v="0.45"/>
    <n v="0.49249999999999999"/>
    <n v="3"/>
    <n v="88"/>
    <x v="1"/>
    <x v="134"/>
  </r>
  <r>
    <n v="732"/>
    <x v="32"/>
    <x v="0"/>
    <x v="0"/>
    <x v="1"/>
    <x v="20"/>
    <x v="0"/>
    <s v="Weekday"/>
    <x v="4"/>
    <x v="0"/>
    <x v="0"/>
    <n v="0.24"/>
    <n v="0.19700000000000001"/>
    <n v="0.48"/>
    <n v="0.55220000000000002"/>
    <n v="4"/>
    <n v="71"/>
    <x v="1"/>
    <x v="28"/>
  </r>
  <r>
    <n v="733"/>
    <x v="32"/>
    <x v="0"/>
    <x v="0"/>
    <x v="1"/>
    <x v="21"/>
    <x v="0"/>
    <s v="Weekday"/>
    <x v="4"/>
    <x v="0"/>
    <x v="0"/>
    <n v="0.22"/>
    <n v="0.19700000000000001"/>
    <n v="0.47"/>
    <n v="0.32840000000000003"/>
    <n v="1"/>
    <n v="62"/>
    <x v="1"/>
    <x v="55"/>
  </r>
  <r>
    <n v="734"/>
    <x v="32"/>
    <x v="0"/>
    <x v="0"/>
    <x v="1"/>
    <x v="22"/>
    <x v="0"/>
    <s v="Weekday"/>
    <x v="4"/>
    <x v="0"/>
    <x v="0"/>
    <n v="0.22"/>
    <n v="0.21210000000000001"/>
    <n v="0.44"/>
    <n v="0.25369999999999998"/>
    <n v="5"/>
    <n v="35"/>
    <x v="1"/>
    <x v="1"/>
  </r>
  <r>
    <n v="735"/>
    <x v="32"/>
    <x v="0"/>
    <x v="0"/>
    <x v="1"/>
    <x v="23"/>
    <x v="0"/>
    <s v="Weekday"/>
    <x v="4"/>
    <x v="0"/>
    <x v="0"/>
    <n v="0.2"/>
    <n v="0.16669999999999999"/>
    <n v="0.44"/>
    <n v="0.44779999999999998"/>
    <n v="3"/>
    <n v="29"/>
    <x v="1"/>
    <x v="2"/>
  </r>
  <r>
    <n v="736"/>
    <x v="33"/>
    <x v="0"/>
    <x v="0"/>
    <x v="1"/>
    <x v="0"/>
    <x v="0"/>
    <s v="Weekday"/>
    <x v="5"/>
    <x v="0"/>
    <x v="0"/>
    <n v="0.2"/>
    <n v="0.16669999999999999"/>
    <n v="0.4"/>
    <n v="0.44779999999999998"/>
    <n v="1"/>
    <n v="11"/>
    <x v="0"/>
    <x v="47"/>
  </r>
  <r>
    <n v="737"/>
    <x v="33"/>
    <x v="0"/>
    <x v="0"/>
    <x v="1"/>
    <x v="1"/>
    <x v="0"/>
    <s v="Weekday"/>
    <x v="5"/>
    <x v="0"/>
    <x v="0"/>
    <n v="0.2"/>
    <n v="0.1515"/>
    <n v="0.44"/>
    <n v="0.52239999999999998"/>
    <n v="0"/>
    <n v="5"/>
    <x v="0"/>
    <x v="36"/>
  </r>
  <r>
    <n v="738"/>
    <x v="33"/>
    <x v="0"/>
    <x v="0"/>
    <x v="1"/>
    <x v="2"/>
    <x v="0"/>
    <s v="Weekday"/>
    <x v="5"/>
    <x v="0"/>
    <x v="0"/>
    <n v="0.18"/>
    <n v="0.16669999999999999"/>
    <n v="0.43"/>
    <n v="0.25369999999999998"/>
    <n v="0"/>
    <n v="2"/>
    <x v="0"/>
    <x v="5"/>
  </r>
  <r>
    <n v="739"/>
    <x v="33"/>
    <x v="0"/>
    <x v="0"/>
    <x v="1"/>
    <x v="3"/>
    <x v="0"/>
    <s v="Weekday"/>
    <x v="5"/>
    <x v="0"/>
    <x v="0"/>
    <n v="0.18"/>
    <n v="0.16669999999999999"/>
    <n v="0.43"/>
    <n v="0.25369999999999998"/>
    <n v="0"/>
    <n v="1"/>
    <x v="0"/>
    <x v="4"/>
  </r>
  <r>
    <n v="740"/>
    <x v="33"/>
    <x v="0"/>
    <x v="0"/>
    <x v="1"/>
    <x v="5"/>
    <x v="0"/>
    <s v="Weekday"/>
    <x v="5"/>
    <x v="0"/>
    <x v="0"/>
    <n v="0.16"/>
    <n v="0.13639999999999999"/>
    <n v="0.5"/>
    <n v="0.29849999999999999"/>
    <n v="0"/>
    <n v="2"/>
    <x v="0"/>
    <x v="5"/>
  </r>
  <r>
    <n v="741"/>
    <x v="33"/>
    <x v="0"/>
    <x v="0"/>
    <x v="1"/>
    <x v="6"/>
    <x v="0"/>
    <s v="Weekday"/>
    <x v="5"/>
    <x v="0"/>
    <x v="0"/>
    <n v="0.16"/>
    <n v="0.13639999999999999"/>
    <n v="0.43"/>
    <n v="0.35820000000000002"/>
    <n v="0"/>
    <n v="39"/>
    <x v="1"/>
    <x v="21"/>
  </r>
  <r>
    <n v="742"/>
    <x v="33"/>
    <x v="0"/>
    <x v="0"/>
    <x v="1"/>
    <x v="7"/>
    <x v="0"/>
    <s v="Weekday"/>
    <x v="5"/>
    <x v="0"/>
    <x v="0"/>
    <n v="0.14000000000000001"/>
    <n v="0.1212"/>
    <n v="0.5"/>
    <n v="0.32840000000000003"/>
    <n v="1"/>
    <n v="86"/>
    <x v="1"/>
    <x v="90"/>
  </r>
  <r>
    <n v="743"/>
    <x v="33"/>
    <x v="0"/>
    <x v="0"/>
    <x v="1"/>
    <x v="8"/>
    <x v="0"/>
    <s v="Weekday"/>
    <x v="5"/>
    <x v="0"/>
    <x v="0"/>
    <n v="0.14000000000000001"/>
    <n v="0.1212"/>
    <n v="0.5"/>
    <n v="0.35820000000000002"/>
    <n v="4"/>
    <n v="184"/>
    <x v="1"/>
    <x v="104"/>
  </r>
  <r>
    <n v="744"/>
    <x v="33"/>
    <x v="0"/>
    <x v="0"/>
    <x v="1"/>
    <x v="9"/>
    <x v="0"/>
    <s v="Weekday"/>
    <x v="5"/>
    <x v="0"/>
    <x v="0"/>
    <n v="0.16"/>
    <n v="0.13639999999999999"/>
    <n v="0.47"/>
    <n v="0.29849999999999999"/>
    <n v="6"/>
    <n v="127"/>
    <x v="1"/>
    <x v="140"/>
  </r>
  <r>
    <n v="745"/>
    <x v="33"/>
    <x v="0"/>
    <x v="0"/>
    <x v="1"/>
    <x v="10"/>
    <x v="0"/>
    <s v="Weekday"/>
    <x v="5"/>
    <x v="0"/>
    <x v="0"/>
    <n v="0.18"/>
    <n v="0.1515"/>
    <n v="0.43"/>
    <n v="0.32840000000000003"/>
    <n v="2"/>
    <n v="50"/>
    <x v="1"/>
    <x v="46"/>
  </r>
  <r>
    <n v="746"/>
    <x v="33"/>
    <x v="0"/>
    <x v="0"/>
    <x v="1"/>
    <x v="11"/>
    <x v="0"/>
    <s v="Weekday"/>
    <x v="5"/>
    <x v="0"/>
    <x v="0"/>
    <n v="0.18"/>
    <n v="0.13639999999999999"/>
    <n v="0.43"/>
    <n v="0.44779999999999998"/>
    <n v="9"/>
    <n v="55"/>
    <x v="1"/>
    <x v="37"/>
  </r>
  <r>
    <n v="747"/>
    <x v="33"/>
    <x v="0"/>
    <x v="0"/>
    <x v="1"/>
    <x v="12"/>
    <x v="0"/>
    <s v="Weekday"/>
    <x v="5"/>
    <x v="0"/>
    <x v="0"/>
    <n v="0.2"/>
    <n v="0.18179999999999999"/>
    <n v="0.4"/>
    <n v="0.35820000000000002"/>
    <n v="2"/>
    <n v="67"/>
    <x v="1"/>
    <x v="83"/>
  </r>
  <r>
    <n v="748"/>
    <x v="33"/>
    <x v="0"/>
    <x v="0"/>
    <x v="1"/>
    <x v="13"/>
    <x v="0"/>
    <s v="Weekday"/>
    <x v="5"/>
    <x v="0"/>
    <x v="0"/>
    <n v="0.2"/>
    <n v="0.16669999999999999"/>
    <n v="0.4"/>
    <n v="0.41789999999999999"/>
    <n v="4"/>
    <n v="47"/>
    <x v="1"/>
    <x v="41"/>
  </r>
  <r>
    <n v="749"/>
    <x v="33"/>
    <x v="0"/>
    <x v="0"/>
    <x v="1"/>
    <x v="14"/>
    <x v="0"/>
    <s v="Weekday"/>
    <x v="5"/>
    <x v="0"/>
    <x v="0"/>
    <n v="0.22"/>
    <n v="0.19700000000000001"/>
    <n v="0.37"/>
    <n v="0.3881"/>
    <n v="4"/>
    <n v="43"/>
    <x v="1"/>
    <x v="105"/>
  </r>
  <r>
    <n v="750"/>
    <x v="33"/>
    <x v="0"/>
    <x v="0"/>
    <x v="1"/>
    <x v="15"/>
    <x v="0"/>
    <s v="Weekday"/>
    <x v="5"/>
    <x v="0"/>
    <x v="0"/>
    <n v="0.22"/>
    <n v="0.19700000000000001"/>
    <n v="0.37"/>
    <n v="0.32840000000000003"/>
    <n v="4"/>
    <n v="56"/>
    <x v="1"/>
    <x v="122"/>
  </r>
  <r>
    <n v="751"/>
    <x v="33"/>
    <x v="0"/>
    <x v="0"/>
    <x v="1"/>
    <x v="16"/>
    <x v="0"/>
    <s v="Weekday"/>
    <x v="5"/>
    <x v="0"/>
    <x v="0"/>
    <n v="0.22"/>
    <n v="0.21210000000000001"/>
    <n v="0.37"/>
    <n v="0.25369999999999998"/>
    <n v="5"/>
    <n v="73"/>
    <x v="1"/>
    <x v="53"/>
  </r>
  <r>
    <n v="752"/>
    <x v="33"/>
    <x v="0"/>
    <x v="0"/>
    <x v="1"/>
    <x v="17"/>
    <x v="0"/>
    <s v="Weekday"/>
    <x v="5"/>
    <x v="0"/>
    <x v="0"/>
    <n v="0.2"/>
    <n v="0.19700000000000001"/>
    <n v="0.4"/>
    <n v="0.19400000000000001"/>
    <n v="5"/>
    <n v="170"/>
    <x v="1"/>
    <x v="172"/>
  </r>
  <r>
    <n v="753"/>
    <x v="33"/>
    <x v="0"/>
    <x v="0"/>
    <x v="1"/>
    <x v="18"/>
    <x v="0"/>
    <s v="Weekday"/>
    <x v="5"/>
    <x v="0"/>
    <x v="0"/>
    <n v="0.2"/>
    <n v="0.21210000000000001"/>
    <n v="0.4"/>
    <n v="0.16420000000000001"/>
    <n v="2"/>
    <n v="145"/>
    <x v="1"/>
    <x v="173"/>
  </r>
  <r>
    <n v="754"/>
    <x v="33"/>
    <x v="0"/>
    <x v="0"/>
    <x v="1"/>
    <x v="19"/>
    <x v="0"/>
    <s v="Weekday"/>
    <x v="5"/>
    <x v="0"/>
    <x v="0"/>
    <n v="0.2"/>
    <n v="0.2576"/>
    <n v="0.4"/>
    <n v="0"/>
    <n v="4"/>
    <n v="92"/>
    <x v="1"/>
    <x v="152"/>
  </r>
  <r>
    <n v="755"/>
    <x v="33"/>
    <x v="0"/>
    <x v="0"/>
    <x v="1"/>
    <x v="20"/>
    <x v="0"/>
    <s v="Weekday"/>
    <x v="5"/>
    <x v="0"/>
    <x v="0"/>
    <n v="0.2"/>
    <n v="0.2273"/>
    <n v="0.47"/>
    <n v="8.9599999999999999E-2"/>
    <n v="1"/>
    <n v="108"/>
    <x v="1"/>
    <x v="142"/>
  </r>
  <r>
    <n v="756"/>
    <x v="33"/>
    <x v="0"/>
    <x v="0"/>
    <x v="1"/>
    <x v="21"/>
    <x v="0"/>
    <s v="Weekday"/>
    <x v="5"/>
    <x v="0"/>
    <x v="0"/>
    <n v="0.18"/>
    <n v="0.21210000000000001"/>
    <n v="0.55000000000000004"/>
    <n v="0.1045"/>
    <n v="1"/>
    <n v="53"/>
    <x v="1"/>
    <x v="60"/>
  </r>
  <r>
    <n v="757"/>
    <x v="33"/>
    <x v="0"/>
    <x v="0"/>
    <x v="1"/>
    <x v="22"/>
    <x v="0"/>
    <s v="Weekday"/>
    <x v="5"/>
    <x v="0"/>
    <x v="0"/>
    <n v="0.18"/>
    <n v="0.21210000000000001"/>
    <n v="0.51"/>
    <n v="8.9599999999999999E-2"/>
    <n v="2"/>
    <n v="39"/>
    <x v="1"/>
    <x v="102"/>
  </r>
  <r>
    <n v="758"/>
    <x v="33"/>
    <x v="0"/>
    <x v="0"/>
    <x v="1"/>
    <x v="23"/>
    <x v="0"/>
    <s v="Weekday"/>
    <x v="5"/>
    <x v="0"/>
    <x v="0"/>
    <n v="0.2"/>
    <n v="0.2273"/>
    <n v="0.47"/>
    <n v="0.1045"/>
    <n v="4"/>
    <n v="34"/>
    <x v="1"/>
    <x v="103"/>
  </r>
  <r>
    <n v="759"/>
    <x v="34"/>
    <x v="0"/>
    <x v="0"/>
    <x v="1"/>
    <x v="0"/>
    <x v="0"/>
    <s v="Weekday"/>
    <x v="6"/>
    <x v="1"/>
    <x v="1"/>
    <n v="0.2"/>
    <n v="0.2576"/>
    <n v="0.44"/>
    <n v="0"/>
    <n v="3"/>
    <n v="10"/>
    <x v="0"/>
    <x v="3"/>
  </r>
  <r>
    <n v="760"/>
    <x v="34"/>
    <x v="0"/>
    <x v="0"/>
    <x v="1"/>
    <x v="1"/>
    <x v="0"/>
    <s v="Weekday"/>
    <x v="6"/>
    <x v="1"/>
    <x v="1"/>
    <n v="0.16"/>
    <n v="0.2273"/>
    <n v="0.59"/>
    <n v="0"/>
    <n v="0"/>
    <n v="7"/>
    <x v="0"/>
    <x v="85"/>
  </r>
  <r>
    <n v="761"/>
    <x v="34"/>
    <x v="0"/>
    <x v="0"/>
    <x v="1"/>
    <x v="2"/>
    <x v="0"/>
    <s v="Weekday"/>
    <x v="6"/>
    <x v="1"/>
    <x v="1"/>
    <n v="0.14000000000000001"/>
    <n v="0.16669999999999999"/>
    <n v="0.63"/>
    <n v="0.1045"/>
    <n v="0"/>
    <n v="1"/>
    <x v="0"/>
    <x v="4"/>
  </r>
  <r>
    <n v="762"/>
    <x v="34"/>
    <x v="0"/>
    <x v="0"/>
    <x v="1"/>
    <x v="3"/>
    <x v="0"/>
    <s v="Weekday"/>
    <x v="6"/>
    <x v="1"/>
    <x v="1"/>
    <n v="0.14000000000000001"/>
    <n v="0.16669999999999999"/>
    <n v="0.63"/>
    <n v="0.1045"/>
    <n v="0"/>
    <n v="1"/>
    <x v="0"/>
    <x v="4"/>
  </r>
  <r>
    <n v="763"/>
    <x v="34"/>
    <x v="0"/>
    <x v="0"/>
    <x v="1"/>
    <x v="5"/>
    <x v="0"/>
    <s v="Weekday"/>
    <x v="6"/>
    <x v="1"/>
    <x v="1"/>
    <n v="0.14000000000000001"/>
    <n v="0.1515"/>
    <n v="0.63"/>
    <n v="0.1343"/>
    <n v="0"/>
    <n v="7"/>
    <x v="0"/>
    <x v="85"/>
  </r>
  <r>
    <n v="764"/>
    <x v="34"/>
    <x v="0"/>
    <x v="0"/>
    <x v="1"/>
    <x v="6"/>
    <x v="0"/>
    <s v="Weekday"/>
    <x v="6"/>
    <x v="1"/>
    <x v="1"/>
    <n v="0.16"/>
    <n v="0.2273"/>
    <n v="0.55000000000000004"/>
    <n v="0"/>
    <n v="2"/>
    <n v="26"/>
    <x v="0"/>
    <x v="20"/>
  </r>
  <r>
    <n v="765"/>
    <x v="34"/>
    <x v="0"/>
    <x v="0"/>
    <x v="1"/>
    <x v="7"/>
    <x v="0"/>
    <s v="Weekday"/>
    <x v="6"/>
    <x v="0"/>
    <x v="0"/>
    <n v="0.14000000000000001"/>
    <n v="0.21210000000000001"/>
    <n v="0.59"/>
    <n v="0"/>
    <n v="0"/>
    <n v="87"/>
    <x v="1"/>
    <x v="90"/>
  </r>
  <r>
    <n v="766"/>
    <x v="34"/>
    <x v="0"/>
    <x v="0"/>
    <x v="1"/>
    <x v="8"/>
    <x v="0"/>
    <s v="Weekday"/>
    <x v="6"/>
    <x v="0"/>
    <x v="0"/>
    <n v="0.14000000000000001"/>
    <n v="0.1515"/>
    <n v="0.74"/>
    <n v="0.1343"/>
    <n v="3"/>
    <n v="217"/>
    <x v="1"/>
    <x v="174"/>
  </r>
  <r>
    <n v="767"/>
    <x v="34"/>
    <x v="0"/>
    <x v="0"/>
    <x v="1"/>
    <x v="9"/>
    <x v="0"/>
    <s v="Weekday"/>
    <x v="6"/>
    <x v="1"/>
    <x v="1"/>
    <n v="0.16"/>
    <n v="0.18179999999999999"/>
    <n v="0.8"/>
    <n v="0.1343"/>
    <n v="3"/>
    <n v="124"/>
    <x v="1"/>
    <x v="175"/>
  </r>
  <r>
    <n v="768"/>
    <x v="34"/>
    <x v="0"/>
    <x v="0"/>
    <x v="1"/>
    <x v="10"/>
    <x v="0"/>
    <s v="Weekday"/>
    <x v="6"/>
    <x v="1"/>
    <x v="1"/>
    <n v="0.2"/>
    <n v="0.21210000000000001"/>
    <n v="0.51"/>
    <n v="0.1343"/>
    <n v="5"/>
    <n v="46"/>
    <x v="1"/>
    <x v="41"/>
  </r>
  <r>
    <n v="769"/>
    <x v="34"/>
    <x v="0"/>
    <x v="0"/>
    <x v="1"/>
    <x v="11"/>
    <x v="0"/>
    <s v="Weekday"/>
    <x v="6"/>
    <x v="0"/>
    <x v="0"/>
    <n v="0.22"/>
    <n v="0.2273"/>
    <n v="0.51"/>
    <n v="0.16420000000000001"/>
    <n v="3"/>
    <n v="61"/>
    <x v="1"/>
    <x v="37"/>
  </r>
  <r>
    <n v="770"/>
    <x v="34"/>
    <x v="0"/>
    <x v="0"/>
    <x v="1"/>
    <x v="12"/>
    <x v="0"/>
    <s v="Weekday"/>
    <x v="6"/>
    <x v="1"/>
    <x v="1"/>
    <n v="0.24"/>
    <n v="0.2424"/>
    <n v="0.48"/>
    <n v="0.16420000000000001"/>
    <n v="8"/>
    <n v="78"/>
    <x v="1"/>
    <x v="80"/>
  </r>
  <r>
    <n v="771"/>
    <x v="34"/>
    <x v="0"/>
    <x v="0"/>
    <x v="1"/>
    <x v="13"/>
    <x v="0"/>
    <s v="Weekday"/>
    <x v="6"/>
    <x v="1"/>
    <x v="1"/>
    <n v="0.26"/>
    <n v="0.2576"/>
    <n v="0.5"/>
    <n v="0.22389999999999999"/>
    <n v="9"/>
    <n v="73"/>
    <x v="1"/>
    <x v="100"/>
  </r>
  <r>
    <n v="772"/>
    <x v="34"/>
    <x v="0"/>
    <x v="0"/>
    <x v="1"/>
    <x v="14"/>
    <x v="0"/>
    <s v="Weekday"/>
    <x v="6"/>
    <x v="1"/>
    <x v="1"/>
    <n v="0.28000000000000003"/>
    <n v="0.2727"/>
    <n v="0.45"/>
    <n v="0.16420000000000001"/>
    <n v="15"/>
    <n v="76"/>
    <x v="1"/>
    <x v="134"/>
  </r>
  <r>
    <n v="773"/>
    <x v="34"/>
    <x v="0"/>
    <x v="0"/>
    <x v="1"/>
    <x v="15"/>
    <x v="0"/>
    <s v="Weekday"/>
    <x v="6"/>
    <x v="1"/>
    <x v="1"/>
    <n v="0.28000000000000003"/>
    <n v="0.2727"/>
    <n v="0.48"/>
    <n v="0.25369999999999998"/>
    <n v="9"/>
    <n v="81"/>
    <x v="1"/>
    <x v="127"/>
  </r>
  <r>
    <n v="774"/>
    <x v="34"/>
    <x v="0"/>
    <x v="0"/>
    <x v="1"/>
    <x v="16"/>
    <x v="0"/>
    <s v="Weekday"/>
    <x v="6"/>
    <x v="1"/>
    <x v="1"/>
    <n v="0.3"/>
    <n v="0.28789999999999999"/>
    <n v="0.42"/>
    <n v="0.22389999999999999"/>
    <n v="8"/>
    <n v="91"/>
    <x v="1"/>
    <x v="111"/>
  </r>
  <r>
    <n v="775"/>
    <x v="34"/>
    <x v="0"/>
    <x v="0"/>
    <x v="1"/>
    <x v="17"/>
    <x v="0"/>
    <s v="Weekday"/>
    <x v="6"/>
    <x v="1"/>
    <x v="1"/>
    <n v="0.26"/>
    <n v="0.2727"/>
    <n v="0.56000000000000005"/>
    <n v="0.1343"/>
    <n v="10"/>
    <n v="195"/>
    <x v="1"/>
    <x v="176"/>
  </r>
  <r>
    <n v="776"/>
    <x v="34"/>
    <x v="0"/>
    <x v="0"/>
    <x v="1"/>
    <x v="18"/>
    <x v="0"/>
    <s v="Weekday"/>
    <x v="6"/>
    <x v="1"/>
    <x v="1"/>
    <n v="0.24"/>
    <n v="0.2576"/>
    <n v="0.6"/>
    <n v="0.1045"/>
    <n v="3"/>
    <n v="152"/>
    <x v="1"/>
    <x v="107"/>
  </r>
  <r>
    <n v="777"/>
    <x v="34"/>
    <x v="0"/>
    <x v="0"/>
    <x v="1"/>
    <x v="19"/>
    <x v="0"/>
    <s v="Weekday"/>
    <x v="6"/>
    <x v="1"/>
    <x v="1"/>
    <n v="0.24"/>
    <n v="0.2424"/>
    <n v="0.65"/>
    <n v="0.1343"/>
    <n v="1"/>
    <n v="102"/>
    <x v="1"/>
    <x v="153"/>
  </r>
  <r>
    <n v="778"/>
    <x v="34"/>
    <x v="0"/>
    <x v="0"/>
    <x v="1"/>
    <x v="20"/>
    <x v="0"/>
    <s v="Weekday"/>
    <x v="6"/>
    <x v="1"/>
    <x v="1"/>
    <n v="0.24"/>
    <n v="0.2424"/>
    <n v="0.65"/>
    <n v="0.16420000000000001"/>
    <n v="2"/>
    <n v="69"/>
    <x v="1"/>
    <x v="68"/>
  </r>
  <r>
    <n v="779"/>
    <x v="34"/>
    <x v="0"/>
    <x v="0"/>
    <x v="1"/>
    <x v="21"/>
    <x v="0"/>
    <s v="Weekday"/>
    <x v="6"/>
    <x v="1"/>
    <x v="1"/>
    <n v="0.24"/>
    <n v="0.2424"/>
    <n v="0.7"/>
    <n v="0.16420000000000001"/>
    <n v="2"/>
    <n v="41"/>
    <x v="1"/>
    <x v="74"/>
  </r>
  <r>
    <n v="780"/>
    <x v="34"/>
    <x v="0"/>
    <x v="0"/>
    <x v="1"/>
    <x v="22"/>
    <x v="0"/>
    <s v="Weekday"/>
    <x v="6"/>
    <x v="1"/>
    <x v="1"/>
    <n v="0.24"/>
    <n v="0.2424"/>
    <n v="0.65"/>
    <n v="0.16420000000000001"/>
    <n v="1"/>
    <n v="45"/>
    <x v="1"/>
    <x v="66"/>
  </r>
  <r>
    <n v="781"/>
    <x v="34"/>
    <x v="0"/>
    <x v="0"/>
    <x v="1"/>
    <x v="23"/>
    <x v="0"/>
    <s v="Weekday"/>
    <x v="6"/>
    <x v="1"/>
    <x v="1"/>
    <n v="0.24"/>
    <n v="0.2424"/>
    <n v="0.7"/>
    <n v="0.1343"/>
    <n v="1"/>
    <n v="30"/>
    <x v="1"/>
    <x v="35"/>
  </r>
  <r>
    <n v="782"/>
    <x v="35"/>
    <x v="0"/>
    <x v="0"/>
    <x v="1"/>
    <x v="0"/>
    <x v="0"/>
    <s v="Weekend"/>
    <x v="0"/>
    <x v="1"/>
    <x v="1"/>
    <n v="0.24"/>
    <n v="0.2424"/>
    <n v="0.7"/>
    <n v="0.16420000000000001"/>
    <n v="3"/>
    <n v="36"/>
    <x v="1"/>
    <x v="21"/>
  </r>
  <r>
    <n v="783"/>
    <x v="35"/>
    <x v="0"/>
    <x v="0"/>
    <x v="1"/>
    <x v="1"/>
    <x v="0"/>
    <s v="Weekend"/>
    <x v="0"/>
    <x v="1"/>
    <x v="1"/>
    <n v="0.24"/>
    <n v="0.2424"/>
    <n v="0.65"/>
    <n v="0.16420000000000001"/>
    <n v="1"/>
    <n v="17"/>
    <x v="0"/>
    <x v="109"/>
  </r>
  <r>
    <n v="784"/>
    <x v="35"/>
    <x v="0"/>
    <x v="0"/>
    <x v="1"/>
    <x v="2"/>
    <x v="0"/>
    <s v="Weekend"/>
    <x v="0"/>
    <x v="1"/>
    <x v="1"/>
    <n v="0.24"/>
    <n v="0.2424"/>
    <n v="0.75"/>
    <n v="0.16420000000000001"/>
    <n v="5"/>
    <n v="12"/>
    <x v="0"/>
    <x v="22"/>
  </r>
  <r>
    <n v="785"/>
    <x v="35"/>
    <x v="0"/>
    <x v="0"/>
    <x v="1"/>
    <x v="3"/>
    <x v="0"/>
    <s v="Weekend"/>
    <x v="0"/>
    <x v="1"/>
    <x v="1"/>
    <n v="0.24"/>
    <n v="0.2424"/>
    <n v="0.75"/>
    <n v="0.16420000000000001"/>
    <n v="1"/>
    <n v="10"/>
    <x v="0"/>
    <x v="62"/>
  </r>
  <r>
    <n v="786"/>
    <x v="35"/>
    <x v="0"/>
    <x v="0"/>
    <x v="1"/>
    <x v="4"/>
    <x v="0"/>
    <s v="Weekend"/>
    <x v="0"/>
    <x v="2"/>
    <x v="2"/>
    <n v="0.22"/>
    <n v="0.2273"/>
    <n v="0.93"/>
    <n v="0.1343"/>
    <n v="0"/>
    <n v="8"/>
    <x v="0"/>
    <x v="7"/>
  </r>
  <r>
    <n v="787"/>
    <x v="35"/>
    <x v="0"/>
    <x v="0"/>
    <x v="1"/>
    <x v="5"/>
    <x v="0"/>
    <s v="Weekend"/>
    <x v="0"/>
    <x v="2"/>
    <x v="2"/>
    <n v="0.2"/>
    <n v="0.2273"/>
    <n v="1"/>
    <n v="8.9599999999999999E-2"/>
    <n v="0"/>
    <n v="9"/>
    <x v="0"/>
    <x v="23"/>
  </r>
  <r>
    <n v="788"/>
    <x v="35"/>
    <x v="0"/>
    <x v="0"/>
    <x v="1"/>
    <x v="6"/>
    <x v="0"/>
    <s v="Weekend"/>
    <x v="0"/>
    <x v="2"/>
    <x v="2"/>
    <n v="0.2"/>
    <n v="0.2576"/>
    <n v="1"/>
    <n v="0"/>
    <n v="0"/>
    <n v="4"/>
    <x v="0"/>
    <x v="48"/>
  </r>
  <r>
    <n v="789"/>
    <x v="35"/>
    <x v="0"/>
    <x v="0"/>
    <x v="1"/>
    <x v="7"/>
    <x v="0"/>
    <s v="Weekend"/>
    <x v="0"/>
    <x v="2"/>
    <x v="2"/>
    <n v="0.22"/>
    <n v="0.2576"/>
    <n v="0.93"/>
    <n v="8.9599999999999999E-2"/>
    <n v="0"/>
    <n v="4"/>
    <x v="0"/>
    <x v="48"/>
  </r>
  <r>
    <n v="790"/>
    <x v="35"/>
    <x v="0"/>
    <x v="0"/>
    <x v="1"/>
    <x v="8"/>
    <x v="0"/>
    <s v="Weekend"/>
    <x v="0"/>
    <x v="2"/>
    <x v="2"/>
    <n v="0.2"/>
    <n v="0.2273"/>
    <n v="1"/>
    <n v="8.9599999999999999E-2"/>
    <n v="0"/>
    <n v="10"/>
    <x v="0"/>
    <x v="98"/>
  </r>
  <r>
    <n v="791"/>
    <x v="35"/>
    <x v="0"/>
    <x v="0"/>
    <x v="1"/>
    <x v="9"/>
    <x v="0"/>
    <s v="Weekend"/>
    <x v="0"/>
    <x v="2"/>
    <x v="2"/>
    <n v="0.2"/>
    <n v="0.2273"/>
    <n v="1"/>
    <n v="8.9599999999999999E-2"/>
    <n v="3"/>
    <n v="17"/>
    <x v="0"/>
    <x v="25"/>
  </r>
  <r>
    <n v="792"/>
    <x v="35"/>
    <x v="0"/>
    <x v="0"/>
    <x v="1"/>
    <x v="10"/>
    <x v="0"/>
    <s v="Weekend"/>
    <x v="0"/>
    <x v="2"/>
    <x v="2"/>
    <n v="0.2"/>
    <n v="0.21210000000000001"/>
    <n v="1"/>
    <n v="0.1343"/>
    <n v="3"/>
    <n v="31"/>
    <x v="1"/>
    <x v="19"/>
  </r>
  <r>
    <n v="793"/>
    <x v="35"/>
    <x v="0"/>
    <x v="0"/>
    <x v="1"/>
    <x v="11"/>
    <x v="0"/>
    <s v="Weekend"/>
    <x v="0"/>
    <x v="2"/>
    <x v="2"/>
    <n v="0.22"/>
    <n v="0.2273"/>
    <n v="1"/>
    <n v="0.1343"/>
    <n v="1"/>
    <n v="46"/>
    <x v="1"/>
    <x v="105"/>
  </r>
  <r>
    <n v="794"/>
    <x v="35"/>
    <x v="0"/>
    <x v="0"/>
    <x v="1"/>
    <x v="12"/>
    <x v="0"/>
    <s v="Weekend"/>
    <x v="0"/>
    <x v="2"/>
    <x v="2"/>
    <n v="0.22"/>
    <n v="0.2273"/>
    <n v="1"/>
    <n v="0.16420000000000001"/>
    <n v="10"/>
    <n v="42"/>
    <x v="1"/>
    <x v="46"/>
  </r>
  <r>
    <n v="795"/>
    <x v="35"/>
    <x v="0"/>
    <x v="0"/>
    <x v="1"/>
    <x v="13"/>
    <x v="0"/>
    <s v="Weekend"/>
    <x v="0"/>
    <x v="2"/>
    <x v="2"/>
    <n v="0.22"/>
    <n v="0.2273"/>
    <n v="1"/>
    <n v="0.16420000000000001"/>
    <n v="10"/>
    <n v="62"/>
    <x v="1"/>
    <x v="44"/>
  </r>
  <r>
    <n v="796"/>
    <x v="35"/>
    <x v="0"/>
    <x v="0"/>
    <x v="1"/>
    <x v="14"/>
    <x v="0"/>
    <s v="Weekend"/>
    <x v="0"/>
    <x v="2"/>
    <x v="2"/>
    <n v="0.22"/>
    <n v="0.2727"/>
    <n v="1"/>
    <n v="0"/>
    <n v="5"/>
    <n v="50"/>
    <x v="1"/>
    <x v="97"/>
  </r>
  <r>
    <n v="797"/>
    <x v="35"/>
    <x v="0"/>
    <x v="0"/>
    <x v="1"/>
    <x v="15"/>
    <x v="0"/>
    <s v="Weekend"/>
    <x v="0"/>
    <x v="2"/>
    <x v="2"/>
    <n v="0.22"/>
    <n v="0.2727"/>
    <n v="1"/>
    <n v="0"/>
    <n v="11"/>
    <n v="49"/>
    <x v="1"/>
    <x v="122"/>
  </r>
  <r>
    <n v="798"/>
    <x v="35"/>
    <x v="0"/>
    <x v="0"/>
    <x v="1"/>
    <x v="16"/>
    <x v="0"/>
    <s v="Weekend"/>
    <x v="0"/>
    <x v="2"/>
    <x v="2"/>
    <n v="0.22"/>
    <n v="0.2273"/>
    <n v="1"/>
    <n v="0.1343"/>
    <n v="8"/>
    <n v="63"/>
    <x v="1"/>
    <x v="68"/>
  </r>
  <r>
    <n v="799"/>
    <x v="35"/>
    <x v="0"/>
    <x v="0"/>
    <x v="1"/>
    <x v="17"/>
    <x v="0"/>
    <s v="Weekend"/>
    <x v="0"/>
    <x v="1"/>
    <x v="1"/>
    <n v="0.24"/>
    <n v="0.21210000000000001"/>
    <n v="1"/>
    <n v="0.28360000000000002"/>
    <n v="14"/>
    <n v="64"/>
    <x v="1"/>
    <x v="53"/>
  </r>
  <r>
    <n v="800"/>
    <x v="35"/>
    <x v="0"/>
    <x v="0"/>
    <x v="1"/>
    <x v="18"/>
    <x v="0"/>
    <s v="Weekend"/>
    <x v="0"/>
    <x v="1"/>
    <x v="1"/>
    <n v="0.28000000000000003"/>
    <n v="0.2424"/>
    <n v="0.93"/>
    <n v="0.44779999999999998"/>
    <n v="2"/>
    <n v="81"/>
    <x v="1"/>
    <x v="56"/>
  </r>
  <r>
    <n v="801"/>
    <x v="35"/>
    <x v="0"/>
    <x v="0"/>
    <x v="1"/>
    <x v="19"/>
    <x v="0"/>
    <s v="Weekend"/>
    <x v="0"/>
    <x v="1"/>
    <x v="1"/>
    <n v="0.28000000000000003"/>
    <n v="0.2424"/>
    <n v="0.93"/>
    <n v="0.44779999999999998"/>
    <n v="6"/>
    <n v="78"/>
    <x v="1"/>
    <x v="11"/>
  </r>
  <r>
    <n v="802"/>
    <x v="35"/>
    <x v="0"/>
    <x v="0"/>
    <x v="1"/>
    <x v="20"/>
    <x v="0"/>
    <s v="Weekend"/>
    <x v="0"/>
    <x v="0"/>
    <x v="0"/>
    <n v="0.3"/>
    <n v="0.28789999999999999"/>
    <n v="0.87"/>
    <n v="0.25369999999999998"/>
    <n v="5"/>
    <n v="64"/>
    <x v="1"/>
    <x v="83"/>
  </r>
  <r>
    <n v="803"/>
    <x v="35"/>
    <x v="0"/>
    <x v="0"/>
    <x v="1"/>
    <x v="21"/>
    <x v="0"/>
    <s v="Weekend"/>
    <x v="0"/>
    <x v="0"/>
    <x v="0"/>
    <n v="0.26"/>
    <n v="0.2576"/>
    <n v="1"/>
    <n v="0.19400000000000001"/>
    <n v="3"/>
    <n v="53"/>
    <x v="1"/>
    <x v="10"/>
  </r>
  <r>
    <n v="804"/>
    <x v="35"/>
    <x v="0"/>
    <x v="0"/>
    <x v="1"/>
    <x v="22"/>
    <x v="0"/>
    <s v="Weekend"/>
    <x v="0"/>
    <x v="0"/>
    <x v="0"/>
    <n v="0.26"/>
    <n v="0.2727"/>
    <n v="0.93"/>
    <n v="0.1343"/>
    <n v="2"/>
    <n v="43"/>
    <x v="1"/>
    <x v="79"/>
  </r>
  <r>
    <n v="805"/>
    <x v="35"/>
    <x v="0"/>
    <x v="0"/>
    <x v="1"/>
    <x v="23"/>
    <x v="0"/>
    <s v="Weekend"/>
    <x v="0"/>
    <x v="0"/>
    <x v="0"/>
    <n v="0.26"/>
    <n v="0.2576"/>
    <n v="0.93"/>
    <n v="0.22389999999999999"/>
    <n v="7"/>
    <n v="52"/>
    <x v="1"/>
    <x v="29"/>
  </r>
  <r>
    <n v="806"/>
    <x v="36"/>
    <x v="0"/>
    <x v="0"/>
    <x v="1"/>
    <x v="0"/>
    <x v="0"/>
    <s v="Weekend"/>
    <x v="1"/>
    <x v="0"/>
    <x v="0"/>
    <n v="0.26"/>
    <n v="0.2576"/>
    <n v="0.7"/>
    <n v="0.19400000000000001"/>
    <n v="2"/>
    <n v="37"/>
    <x v="1"/>
    <x v="21"/>
  </r>
  <r>
    <n v="807"/>
    <x v="36"/>
    <x v="0"/>
    <x v="0"/>
    <x v="1"/>
    <x v="1"/>
    <x v="0"/>
    <s v="Weekend"/>
    <x v="1"/>
    <x v="0"/>
    <x v="0"/>
    <n v="0.26"/>
    <n v="0.2273"/>
    <n v="0.65"/>
    <n v="0.41789999999999999"/>
    <n v="4"/>
    <n v="40"/>
    <x v="1"/>
    <x v="40"/>
  </r>
  <r>
    <n v="808"/>
    <x v="36"/>
    <x v="0"/>
    <x v="0"/>
    <x v="1"/>
    <x v="2"/>
    <x v="0"/>
    <s v="Weekend"/>
    <x v="1"/>
    <x v="0"/>
    <x v="0"/>
    <n v="0.26"/>
    <n v="0.2273"/>
    <n v="0.6"/>
    <n v="0.32840000000000003"/>
    <n v="0"/>
    <n v="20"/>
    <x v="0"/>
    <x v="25"/>
  </r>
  <r>
    <n v="809"/>
    <x v="36"/>
    <x v="0"/>
    <x v="0"/>
    <x v="1"/>
    <x v="3"/>
    <x v="0"/>
    <s v="Weekend"/>
    <x v="1"/>
    <x v="0"/>
    <x v="0"/>
    <n v="0.26"/>
    <n v="0.28789999999999999"/>
    <n v="0.6"/>
    <n v="8.9599999999999999E-2"/>
    <n v="3"/>
    <n v="10"/>
    <x v="0"/>
    <x v="3"/>
  </r>
  <r>
    <n v="810"/>
    <x v="36"/>
    <x v="0"/>
    <x v="0"/>
    <x v="1"/>
    <x v="4"/>
    <x v="0"/>
    <s v="Weekend"/>
    <x v="1"/>
    <x v="0"/>
    <x v="0"/>
    <n v="0.26"/>
    <n v="0.2273"/>
    <n v="0.6"/>
    <n v="0.35820000000000002"/>
    <n v="0"/>
    <n v="2"/>
    <x v="0"/>
    <x v="5"/>
  </r>
  <r>
    <n v="811"/>
    <x v="36"/>
    <x v="0"/>
    <x v="0"/>
    <x v="1"/>
    <x v="5"/>
    <x v="0"/>
    <s v="Weekend"/>
    <x v="1"/>
    <x v="0"/>
    <x v="0"/>
    <n v="0.26"/>
    <n v="0.2576"/>
    <n v="0.6"/>
    <n v="0.22389999999999999"/>
    <n v="0"/>
    <n v="1"/>
    <x v="0"/>
    <x v="4"/>
  </r>
  <r>
    <n v="812"/>
    <x v="36"/>
    <x v="0"/>
    <x v="0"/>
    <x v="1"/>
    <x v="6"/>
    <x v="0"/>
    <s v="Weekend"/>
    <x v="1"/>
    <x v="0"/>
    <x v="0"/>
    <n v="0.26"/>
    <n v="0.2576"/>
    <n v="0.6"/>
    <n v="0.22389999999999999"/>
    <n v="0"/>
    <n v="1"/>
    <x v="0"/>
    <x v="4"/>
  </r>
  <r>
    <n v="813"/>
    <x v="36"/>
    <x v="0"/>
    <x v="0"/>
    <x v="1"/>
    <x v="7"/>
    <x v="0"/>
    <s v="Weekend"/>
    <x v="1"/>
    <x v="0"/>
    <x v="0"/>
    <n v="0.24"/>
    <n v="0.2424"/>
    <n v="0.65"/>
    <n v="0.16420000000000001"/>
    <n v="0"/>
    <n v="8"/>
    <x v="0"/>
    <x v="7"/>
  </r>
  <r>
    <n v="814"/>
    <x v="36"/>
    <x v="0"/>
    <x v="0"/>
    <x v="1"/>
    <x v="8"/>
    <x v="0"/>
    <s v="Weekend"/>
    <x v="1"/>
    <x v="0"/>
    <x v="0"/>
    <n v="0.24"/>
    <n v="0.2576"/>
    <n v="0.65"/>
    <n v="0.1045"/>
    <n v="2"/>
    <n v="21"/>
    <x v="0"/>
    <x v="84"/>
  </r>
  <r>
    <n v="815"/>
    <x v="36"/>
    <x v="0"/>
    <x v="0"/>
    <x v="1"/>
    <x v="9"/>
    <x v="0"/>
    <s v="Weekend"/>
    <x v="1"/>
    <x v="0"/>
    <x v="0"/>
    <n v="0.28000000000000003"/>
    <n v="0.28789999999999999"/>
    <n v="0.56000000000000005"/>
    <n v="0.1045"/>
    <n v="7"/>
    <n v="38"/>
    <x v="1"/>
    <x v="79"/>
  </r>
  <r>
    <n v="816"/>
    <x v="36"/>
    <x v="0"/>
    <x v="0"/>
    <x v="1"/>
    <x v="10"/>
    <x v="0"/>
    <s v="Weekend"/>
    <x v="1"/>
    <x v="0"/>
    <x v="0"/>
    <n v="0.3"/>
    <n v="0.28789999999999999"/>
    <n v="0.52"/>
    <n v="0.25369999999999998"/>
    <n v="15"/>
    <n v="74"/>
    <x v="1"/>
    <x v="70"/>
  </r>
  <r>
    <n v="817"/>
    <x v="36"/>
    <x v="0"/>
    <x v="0"/>
    <x v="1"/>
    <x v="11"/>
    <x v="0"/>
    <s v="Weekend"/>
    <x v="1"/>
    <x v="0"/>
    <x v="0"/>
    <n v="0.32"/>
    <n v="0.30299999999999999"/>
    <n v="0.49"/>
    <n v="0.25369999999999998"/>
    <n v="28"/>
    <n v="89"/>
    <x v="1"/>
    <x v="126"/>
  </r>
  <r>
    <n v="818"/>
    <x v="36"/>
    <x v="0"/>
    <x v="0"/>
    <x v="1"/>
    <x v="12"/>
    <x v="0"/>
    <s v="Weekend"/>
    <x v="1"/>
    <x v="0"/>
    <x v="0"/>
    <n v="0.34"/>
    <n v="0.33329999999999999"/>
    <n v="0.46"/>
    <n v="0"/>
    <n v="48"/>
    <n v="126"/>
    <x v="1"/>
    <x v="177"/>
  </r>
  <r>
    <n v="819"/>
    <x v="36"/>
    <x v="0"/>
    <x v="0"/>
    <x v="1"/>
    <x v="13"/>
    <x v="0"/>
    <s v="Weekend"/>
    <x v="1"/>
    <x v="0"/>
    <x v="0"/>
    <n v="0.34"/>
    <n v="0.36359999999999998"/>
    <n v="0.46"/>
    <n v="0"/>
    <n v="47"/>
    <n v="135"/>
    <x v="1"/>
    <x v="58"/>
  </r>
  <r>
    <n v="820"/>
    <x v="36"/>
    <x v="0"/>
    <x v="0"/>
    <x v="1"/>
    <x v="14"/>
    <x v="0"/>
    <s v="Weekend"/>
    <x v="1"/>
    <x v="0"/>
    <x v="0"/>
    <n v="0.34"/>
    <n v="0.34849999999999998"/>
    <n v="0.46"/>
    <n v="8.9599999999999999E-2"/>
    <n v="47"/>
    <n v="114"/>
    <x v="1"/>
    <x v="143"/>
  </r>
  <r>
    <n v="821"/>
    <x v="36"/>
    <x v="0"/>
    <x v="0"/>
    <x v="1"/>
    <x v="15"/>
    <x v="0"/>
    <s v="Weekend"/>
    <x v="1"/>
    <x v="0"/>
    <x v="0"/>
    <n v="0.34"/>
    <n v="0.34849999999999998"/>
    <n v="0.46"/>
    <n v="8.9599999999999999E-2"/>
    <n v="52"/>
    <n v="130"/>
    <x v="1"/>
    <x v="58"/>
  </r>
  <r>
    <n v="822"/>
    <x v="36"/>
    <x v="0"/>
    <x v="0"/>
    <x v="1"/>
    <x v="16"/>
    <x v="0"/>
    <s v="Weekend"/>
    <x v="1"/>
    <x v="0"/>
    <x v="0"/>
    <n v="0.34"/>
    <n v="0.34849999999999998"/>
    <n v="0.49"/>
    <n v="0.1045"/>
    <n v="42"/>
    <n v="115"/>
    <x v="1"/>
    <x v="45"/>
  </r>
  <r>
    <n v="823"/>
    <x v="36"/>
    <x v="0"/>
    <x v="0"/>
    <x v="1"/>
    <x v="17"/>
    <x v="0"/>
    <s v="Weekend"/>
    <x v="1"/>
    <x v="0"/>
    <x v="0"/>
    <n v="0.34"/>
    <n v="0.36359999999999998"/>
    <n v="0.46"/>
    <n v="0"/>
    <n v="24"/>
    <n v="97"/>
    <x v="1"/>
    <x v="178"/>
  </r>
  <r>
    <n v="824"/>
    <x v="36"/>
    <x v="0"/>
    <x v="0"/>
    <x v="1"/>
    <x v="18"/>
    <x v="0"/>
    <s v="Weekend"/>
    <x v="1"/>
    <x v="0"/>
    <x v="0"/>
    <n v="0.3"/>
    <n v="0.30299999999999999"/>
    <n v="0.56000000000000005"/>
    <n v="0.16420000000000001"/>
    <n v="13"/>
    <n v="65"/>
    <x v="1"/>
    <x v="53"/>
  </r>
  <r>
    <n v="825"/>
    <x v="36"/>
    <x v="0"/>
    <x v="0"/>
    <x v="1"/>
    <x v="19"/>
    <x v="0"/>
    <s v="Weekend"/>
    <x v="1"/>
    <x v="0"/>
    <x v="0"/>
    <n v="0.28000000000000003"/>
    <n v="0.28789999999999999"/>
    <n v="0.61"/>
    <n v="0.1343"/>
    <n v="1"/>
    <n v="20"/>
    <x v="0"/>
    <x v="137"/>
  </r>
  <r>
    <n v="826"/>
    <x v="36"/>
    <x v="0"/>
    <x v="0"/>
    <x v="1"/>
    <x v="20"/>
    <x v="0"/>
    <s v="Weekend"/>
    <x v="1"/>
    <x v="0"/>
    <x v="0"/>
    <n v="0.28000000000000003"/>
    <n v="0.28789999999999999"/>
    <n v="0.61"/>
    <n v="0.1045"/>
    <n v="5"/>
    <n v="21"/>
    <x v="0"/>
    <x v="132"/>
  </r>
  <r>
    <n v="827"/>
    <x v="36"/>
    <x v="0"/>
    <x v="0"/>
    <x v="1"/>
    <x v="21"/>
    <x v="0"/>
    <s v="Weekend"/>
    <x v="1"/>
    <x v="0"/>
    <x v="0"/>
    <n v="0.26"/>
    <n v="0.30299999999999999"/>
    <n v="0.6"/>
    <n v="0"/>
    <n v="5"/>
    <n v="22"/>
    <x v="0"/>
    <x v="110"/>
  </r>
  <r>
    <n v="828"/>
    <x v="36"/>
    <x v="0"/>
    <x v="0"/>
    <x v="1"/>
    <x v="22"/>
    <x v="0"/>
    <s v="Weekend"/>
    <x v="1"/>
    <x v="0"/>
    <x v="0"/>
    <n v="0.26"/>
    <n v="0.30299999999999999"/>
    <n v="0.6"/>
    <n v="0"/>
    <n v="5"/>
    <n v="57"/>
    <x v="1"/>
    <x v="69"/>
  </r>
  <r>
    <n v="829"/>
    <x v="36"/>
    <x v="0"/>
    <x v="0"/>
    <x v="1"/>
    <x v="23"/>
    <x v="0"/>
    <s v="Weekend"/>
    <x v="1"/>
    <x v="0"/>
    <x v="0"/>
    <n v="0.24"/>
    <n v="0.28789999999999999"/>
    <n v="0.65"/>
    <n v="0"/>
    <n v="4"/>
    <n v="26"/>
    <x v="0"/>
    <x v="33"/>
  </r>
  <r>
    <n v="830"/>
    <x v="37"/>
    <x v="0"/>
    <x v="0"/>
    <x v="1"/>
    <x v="0"/>
    <x v="0"/>
    <s v="Weekday"/>
    <x v="2"/>
    <x v="0"/>
    <x v="0"/>
    <n v="0.24"/>
    <n v="0.28789999999999999"/>
    <n v="0.65"/>
    <n v="0"/>
    <n v="1"/>
    <n v="14"/>
    <x v="0"/>
    <x v="93"/>
  </r>
  <r>
    <n v="831"/>
    <x v="37"/>
    <x v="0"/>
    <x v="0"/>
    <x v="1"/>
    <x v="1"/>
    <x v="0"/>
    <s v="Weekday"/>
    <x v="2"/>
    <x v="0"/>
    <x v="0"/>
    <n v="0.22"/>
    <n v="0.2727"/>
    <n v="0.75"/>
    <n v="0"/>
    <n v="1"/>
    <n v="4"/>
    <x v="0"/>
    <x v="36"/>
  </r>
  <r>
    <n v="832"/>
    <x v="37"/>
    <x v="0"/>
    <x v="0"/>
    <x v="1"/>
    <x v="2"/>
    <x v="0"/>
    <s v="Weekday"/>
    <x v="2"/>
    <x v="0"/>
    <x v="0"/>
    <n v="0.2"/>
    <n v="0.2576"/>
    <n v="0.8"/>
    <n v="0"/>
    <n v="0"/>
    <n v="3"/>
    <x v="0"/>
    <x v="6"/>
  </r>
  <r>
    <n v="833"/>
    <x v="37"/>
    <x v="0"/>
    <x v="0"/>
    <x v="1"/>
    <x v="3"/>
    <x v="0"/>
    <s v="Weekday"/>
    <x v="2"/>
    <x v="0"/>
    <x v="0"/>
    <n v="0.2"/>
    <n v="0.2576"/>
    <n v="0.86"/>
    <n v="0"/>
    <n v="0"/>
    <n v="1"/>
    <x v="0"/>
    <x v="4"/>
  </r>
  <r>
    <n v="834"/>
    <x v="37"/>
    <x v="0"/>
    <x v="0"/>
    <x v="1"/>
    <x v="4"/>
    <x v="0"/>
    <s v="Weekday"/>
    <x v="2"/>
    <x v="0"/>
    <x v="0"/>
    <n v="0.2"/>
    <n v="0.2576"/>
    <n v="0.86"/>
    <n v="0"/>
    <n v="1"/>
    <n v="1"/>
    <x v="0"/>
    <x v="5"/>
  </r>
  <r>
    <n v="835"/>
    <x v="37"/>
    <x v="0"/>
    <x v="0"/>
    <x v="1"/>
    <x v="5"/>
    <x v="0"/>
    <s v="Weekday"/>
    <x v="2"/>
    <x v="0"/>
    <x v="0"/>
    <n v="0.2"/>
    <n v="0.2576"/>
    <n v="0.86"/>
    <n v="0"/>
    <n v="1"/>
    <n v="9"/>
    <x v="0"/>
    <x v="98"/>
  </r>
  <r>
    <n v="836"/>
    <x v="37"/>
    <x v="0"/>
    <x v="0"/>
    <x v="1"/>
    <x v="6"/>
    <x v="0"/>
    <s v="Weekday"/>
    <x v="2"/>
    <x v="0"/>
    <x v="0"/>
    <n v="0.18"/>
    <n v="0.2424"/>
    <n v="0.93"/>
    <n v="0"/>
    <n v="1"/>
    <n v="29"/>
    <x v="0"/>
    <x v="33"/>
  </r>
  <r>
    <n v="837"/>
    <x v="37"/>
    <x v="0"/>
    <x v="0"/>
    <x v="1"/>
    <x v="7"/>
    <x v="0"/>
    <s v="Weekday"/>
    <x v="2"/>
    <x v="0"/>
    <x v="0"/>
    <n v="0.18"/>
    <n v="0.2424"/>
    <n v="0.86"/>
    <n v="0"/>
    <n v="6"/>
    <n v="89"/>
    <x v="1"/>
    <x v="76"/>
  </r>
  <r>
    <n v="838"/>
    <x v="37"/>
    <x v="0"/>
    <x v="0"/>
    <x v="1"/>
    <x v="8"/>
    <x v="0"/>
    <s v="Weekday"/>
    <x v="2"/>
    <x v="1"/>
    <x v="1"/>
    <n v="0.16"/>
    <n v="0.2273"/>
    <n v="1"/>
    <n v="0"/>
    <n v="7"/>
    <n v="223"/>
    <x v="1"/>
    <x v="179"/>
  </r>
  <r>
    <n v="839"/>
    <x v="37"/>
    <x v="0"/>
    <x v="0"/>
    <x v="1"/>
    <x v="9"/>
    <x v="0"/>
    <s v="Weekday"/>
    <x v="2"/>
    <x v="0"/>
    <x v="0"/>
    <n v="0.22"/>
    <n v="0.2727"/>
    <n v="0.8"/>
    <n v="0"/>
    <n v="3"/>
    <n v="115"/>
    <x v="1"/>
    <x v="130"/>
  </r>
  <r>
    <n v="840"/>
    <x v="37"/>
    <x v="0"/>
    <x v="0"/>
    <x v="1"/>
    <x v="10"/>
    <x v="0"/>
    <s v="Weekday"/>
    <x v="2"/>
    <x v="0"/>
    <x v="0"/>
    <n v="0.24"/>
    <n v="0.2576"/>
    <n v="0.75"/>
    <n v="0.1045"/>
    <n v="6"/>
    <n v="49"/>
    <x v="1"/>
    <x v="97"/>
  </r>
  <r>
    <n v="841"/>
    <x v="37"/>
    <x v="0"/>
    <x v="0"/>
    <x v="1"/>
    <x v="11"/>
    <x v="0"/>
    <s v="Weekday"/>
    <x v="2"/>
    <x v="0"/>
    <x v="0"/>
    <n v="0.3"/>
    <n v="0.31819999999999998"/>
    <n v="0.65"/>
    <n v="8.9599999999999999E-2"/>
    <n v="11"/>
    <n v="36"/>
    <x v="1"/>
    <x v="105"/>
  </r>
  <r>
    <n v="842"/>
    <x v="37"/>
    <x v="0"/>
    <x v="0"/>
    <x v="1"/>
    <x v="12"/>
    <x v="0"/>
    <s v="Weekday"/>
    <x v="2"/>
    <x v="1"/>
    <x v="1"/>
    <n v="0.32"/>
    <n v="0.34849999999999998"/>
    <n v="0.62"/>
    <n v="0"/>
    <n v="7"/>
    <n v="59"/>
    <x v="1"/>
    <x v="180"/>
  </r>
  <r>
    <n v="843"/>
    <x v="37"/>
    <x v="0"/>
    <x v="0"/>
    <x v="1"/>
    <x v="13"/>
    <x v="0"/>
    <s v="Weekday"/>
    <x v="2"/>
    <x v="1"/>
    <x v="1"/>
    <n v="0.36"/>
    <n v="0.36359999999999998"/>
    <n v="0.56999999999999995"/>
    <n v="8.9599999999999999E-2"/>
    <n v="10"/>
    <n v="54"/>
    <x v="1"/>
    <x v="37"/>
  </r>
  <r>
    <n v="844"/>
    <x v="37"/>
    <x v="0"/>
    <x v="0"/>
    <x v="1"/>
    <x v="14"/>
    <x v="0"/>
    <s v="Weekday"/>
    <x v="2"/>
    <x v="1"/>
    <x v="1"/>
    <n v="0.36"/>
    <n v="0.36359999999999998"/>
    <n v="0.56999999999999995"/>
    <n v="8.9599999999999999E-2"/>
    <n v="8"/>
    <n v="52"/>
    <x v="1"/>
    <x v="122"/>
  </r>
  <r>
    <n v="845"/>
    <x v="37"/>
    <x v="0"/>
    <x v="0"/>
    <x v="1"/>
    <x v="15"/>
    <x v="0"/>
    <s v="Weekday"/>
    <x v="2"/>
    <x v="1"/>
    <x v="1"/>
    <n v="0.38"/>
    <n v="0.39389999999999997"/>
    <n v="0.54"/>
    <n v="8.9599999999999999E-2"/>
    <n v="4"/>
    <n v="46"/>
    <x v="1"/>
    <x v="89"/>
  </r>
  <r>
    <n v="846"/>
    <x v="37"/>
    <x v="0"/>
    <x v="0"/>
    <x v="1"/>
    <x v="16"/>
    <x v="0"/>
    <s v="Weekday"/>
    <x v="2"/>
    <x v="1"/>
    <x v="1"/>
    <n v="0.36"/>
    <n v="0.34849999999999998"/>
    <n v="0.56999999999999995"/>
    <n v="0.1343"/>
    <n v="16"/>
    <n v="98"/>
    <x v="1"/>
    <x v="181"/>
  </r>
  <r>
    <n v="847"/>
    <x v="37"/>
    <x v="0"/>
    <x v="0"/>
    <x v="1"/>
    <x v="17"/>
    <x v="0"/>
    <s v="Weekday"/>
    <x v="2"/>
    <x v="1"/>
    <x v="1"/>
    <n v="0.32"/>
    <n v="0.31819999999999998"/>
    <n v="0.7"/>
    <n v="0.16420000000000001"/>
    <n v="9"/>
    <n v="207"/>
    <x v="1"/>
    <x v="182"/>
  </r>
  <r>
    <n v="848"/>
    <x v="37"/>
    <x v="0"/>
    <x v="0"/>
    <x v="1"/>
    <x v="18"/>
    <x v="0"/>
    <s v="Weekday"/>
    <x v="2"/>
    <x v="1"/>
    <x v="1"/>
    <n v="0.34"/>
    <n v="0.33329999999999999"/>
    <n v="0.66"/>
    <n v="0.1343"/>
    <n v="5"/>
    <n v="170"/>
    <x v="1"/>
    <x v="172"/>
  </r>
  <r>
    <n v="849"/>
    <x v="37"/>
    <x v="0"/>
    <x v="0"/>
    <x v="1"/>
    <x v="19"/>
    <x v="0"/>
    <s v="Weekday"/>
    <x v="2"/>
    <x v="1"/>
    <x v="1"/>
    <n v="0.32"/>
    <n v="0.34849999999999998"/>
    <n v="0.7"/>
    <n v="0"/>
    <n v="5"/>
    <n v="123"/>
    <x v="1"/>
    <x v="116"/>
  </r>
  <r>
    <n v="850"/>
    <x v="37"/>
    <x v="0"/>
    <x v="0"/>
    <x v="1"/>
    <x v="20"/>
    <x v="0"/>
    <s v="Weekday"/>
    <x v="2"/>
    <x v="1"/>
    <x v="1"/>
    <n v="0.32"/>
    <n v="0.33329999999999999"/>
    <n v="0.7"/>
    <n v="0.1045"/>
    <n v="6"/>
    <n v="82"/>
    <x v="1"/>
    <x v="39"/>
  </r>
  <r>
    <n v="851"/>
    <x v="37"/>
    <x v="0"/>
    <x v="0"/>
    <x v="1"/>
    <x v="21"/>
    <x v="0"/>
    <s v="Weekday"/>
    <x v="2"/>
    <x v="0"/>
    <x v="0"/>
    <n v="0.32"/>
    <n v="0.34849999999999998"/>
    <n v="0.7"/>
    <n v="0"/>
    <n v="3"/>
    <n v="75"/>
    <x v="1"/>
    <x v="53"/>
  </r>
  <r>
    <n v="852"/>
    <x v="37"/>
    <x v="0"/>
    <x v="0"/>
    <x v="1"/>
    <x v="22"/>
    <x v="0"/>
    <s v="Weekday"/>
    <x v="2"/>
    <x v="0"/>
    <x v="0"/>
    <n v="0.28000000000000003"/>
    <n v="0.30299999999999999"/>
    <n v="0.81"/>
    <n v="8.9599999999999999E-2"/>
    <n v="3"/>
    <n v="34"/>
    <x v="1"/>
    <x v="18"/>
  </r>
  <r>
    <n v="853"/>
    <x v="37"/>
    <x v="0"/>
    <x v="0"/>
    <x v="1"/>
    <x v="23"/>
    <x v="0"/>
    <s v="Weekday"/>
    <x v="2"/>
    <x v="1"/>
    <x v="1"/>
    <n v="0.3"/>
    <n v="0.33329999999999999"/>
    <n v="0.81"/>
    <n v="0"/>
    <n v="6"/>
    <n v="19"/>
    <x v="0"/>
    <x v="94"/>
  </r>
  <r>
    <n v="854"/>
    <x v="38"/>
    <x v="0"/>
    <x v="0"/>
    <x v="1"/>
    <x v="0"/>
    <x v="0"/>
    <s v="Weekday"/>
    <x v="3"/>
    <x v="1"/>
    <x v="1"/>
    <n v="0.28000000000000003"/>
    <n v="0.31819999999999998"/>
    <n v="0.87"/>
    <n v="0"/>
    <n v="4"/>
    <n v="6"/>
    <x v="0"/>
    <x v="98"/>
  </r>
  <r>
    <n v="855"/>
    <x v="38"/>
    <x v="0"/>
    <x v="0"/>
    <x v="1"/>
    <x v="1"/>
    <x v="0"/>
    <s v="Weekday"/>
    <x v="3"/>
    <x v="1"/>
    <x v="1"/>
    <n v="0.28000000000000003"/>
    <n v="0.31819999999999998"/>
    <n v="0.87"/>
    <n v="0"/>
    <n v="0"/>
    <n v="4"/>
    <x v="0"/>
    <x v="48"/>
  </r>
  <r>
    <n v="856"/>
    <x v="38"/>
    <x v="0"/>
    <x v="0"/>
    <x v="1"/>
    <x v="2"/>
    <x v="0"/>
    <s v="Weekday"/>
    <x v="3"/>
    <x v="1"/>
    <x v="1"/>
    <n v="0.26"/>
    <n v="0.2727"/>
    <n v="0.93"/>
    <n v="0.1045"/>
    <n v="1"/>
    <n v="1"/>
    <x v="0"/>
    <x v="5"/>
  </r>
  <r>
    <n v="857"/>
    <x v="38"/>
    <x v="0"/>
    <x v="0"/>
    <x v="1"/>
    <x v="3"/>
    <x v="0"/>
    <s v="Weekday"/>
    <x v="3"/>
    <x v="2"/>
    <x v="2"/>
    <n v="0.28000000000000003"/>
    <n v="0.2727"/>
    <n v="0.93"/>
    <n v="0.16420000000000001"/>
    <n v="0"/>
    <n v="1"/>
    <x v="0"/>
    <x v="4"/>
  </r>
  <r>
    <n v="858"/>
    <x v="38"/>
    <x v="0"/>
    <x v="0"/>
    <x v="1"/>
    <x v="4"/>
    <x v="0"/>
    <s v="Weekday"/>
    <x v="3"/>
    <x v="0"/>
    <x v="0"/>
    <n v="0.26"/>
    <n v="0.2576"/>
    <n v="0.93"/>
    <n v="0.16420000000000001"/>
    <n v="0"/>
    <n v="3"/>
    <x v="0"/>
    <x v="6"/>
  </r>
  <r>
    <n v="859"/>
    <x v="38"/>
    <x v="0"/>
    <x v="0"/>
    <x v="1"/>
    <x v="5"/>
    <x v="0"/>
    <s v="Weekday"/>
    <x v="3"/>
    <x v="0"/>
    <x v="0"/>
    <n v="0.26"/>
    <n v="0.2273"/>
    <n v="0.81"/>
    <n v="0.32840000000000003"/>
    <n v="0"/>
    <n v="2"/>
    <x v="0"/>
    <x v="5"/>
  </r>
  <r>
    <n v="860"/>
    <x v="38"/>
    <x v="0"/>
    <x v="0"/>
    <x v="1"/>
    <x v="6"/>
    <x v="0"/>
    <s v="Weekday"/>
    <x v="3"/>
    <x v="0"/>
    <x v="0"/>
    <n v="0.26"/>
    <n v="0.2273"/>
    <n v="0.7"/>
    <n v="0.32840000000000003"/>
    <n v="0"/>
    <n v="39"/>
    <x v="1"/>
    <x v="21"/>
  </r>
  <r>
    <n v="861"/>
    <x v="38"/>
    <x v="0"/>
    <x v="0"/>
    <x v="1"/>
    <x v="7"/>
    <x v="0"/>
    <s v="Weekday"/>
    <x v="3"/>
    <x v="0"/>
    <x v="0"/>
    <n v="0.24"/>
    <n v="0.19700000000000001"/>
    <n v="0.65"/>
    <n v="0.41789999999999999"/>
    <n v="3"/>
    <n v="97"/>
    <x v="1"/>
    <x v="50"/>
  </r>
  <r>
    <n v="862"/>
    <x v="38"/>
    <x v="0"/>
    <x v="0"/>
    <x v="1"/>
    <x v="8"/>
    <x v="0"/>
    <s v="Weekday"/>
    <x v="3"/>
    <x v="0"/>
    <x v="0"/>
    <n v="0.24"/>
    <n v="0.19700000000000001"/>
    <n v="0.56000000000000005"/>
    <n v="0.49249999999999999"/>
    <n v="7"/>
    <n v="236"/>
    <x v="1"/>
    <x v="183"/>
  </r>
  <r>
    <n v="863"/>
    <x v="38"/>
    <x v="0"/>
    <x v="0"/>
    <x v="1"/>
    <x v="9"/>
    <x v="0"/>
    <s v="Weekday"/>
    <x v="3"/>
    <x v="0"/>
    <x v="0"/>
    <n v="0.24"/>
    <n v="0.19700000000000001"/>
    <n v="0.52"/>
    <n v="0.49249999999999999"/>
    <n v="7"/>
    <n v="128"/>
    <x v="1"/>
    <x v="169"/>
  </r>
  <r>
    <n v="864"/>
    <x v="38"/>
    <x v="0"/>
    <x v="0"/>
    <x v="1"/>
    <x v="10"/>
    <x v="0"/>
    <s v="Weekday"/>
    <x v="3"/>
    <x v="0"/>
    <x v="0"/>
    <n v="0.22"/>
    <n v="0.18179999999999999"/>
    <n v="0.47"/>
    <n v="0.55220000000000002"/>
    <n v="4"/>
    <n v="44"/>
    <x v="1"/>
    <x v="61"/>
  </r>
  <r>
    <n v="865"/>
    <x v="38"/>
    <x v="0"/>
    <x v="0"/>
    <x v="1"/>
    <x v="11"/>
    <x v="0"/>
    <s v="Weekday"/>
    <x v="3"/>
    <x v="0"/>
    <x v="0"/>
    <n v="0.22"/>
    <n v="0.18179999999999999"/>
    <n v="0.47"/>
    <n v="0.4627"/>
    <n v="1"/>
    <n v="49"/>
    <x v="1"/>
    <x v="89"/>
  </r>
  <r>
    <n v="866"/>
    <x v="38"/>
    <x v="0"/>
    <x v="0"/>
    <x v="1"/>
    <x v="12"/>
    <x v="0"/>
    <s v="Weekday"/>
    <x v="3"/>
    <x v="0"/>
    <x v="0"/>
    <n v="0.24"/>
    <n v="0.19700000000000001"/>
    <n v="0.38"/>
    <n v="0.49249999999999999"/>
    <n v="2"/>
    <n v="63"/>
    <x v="1"/>
    <x v="32"/>
  </r>
  <r>
    <n v="867"/>
    <x v="38"/>
    <x v="0"/>
    <x v="0"/>
    <x v="1"/>
    <x v="13"/>
    <x v="0"/>
    <s v="Weekday"/>
    <x v="3"/>
    <x v="1"/>
    <x v="1"/>
    <n v="0.24"/>
    <n v="0.19700000000000001"/>
    <n v="0.32"/>
    <n v="0.44779999999999998"/>
    <n v="2"/>
    <n v="48"/>
    <x v="1"/>
    <x v="89"/>
  </r>
  <r>
    <n v="868"/>
    <x v="38"/>
    <x v="0"/>
    <x v="0"/>
    <x v="1"/>
    <x v="14"/>
    <x v="0"/>
    <s v="Weekday"/>
    <x v="3"/>
    <x v="0"/>
    <x v="0"/>
    <n v="0.22"/>
    <n v="0.19700000000000001"/>
    <n v="0.37"/>
    <n v="0.41789999999999999"/>
    <n v="3"/>
    <n v="61"/>
    <x v="1"/>
    <x v="37"/>
  </r>
  <r>
    <n v="869"/>
    <x v="38"/>
    <x v="0"/>
    <x v="0"/>
    <x v="1"/>
    <x v="15"/>
    <x v="0"/>
    <s v="Weekday"/>
    <x v="3"/>
    <x v="0"/>
    <x v="0"/>
    <n v="0.22"/>
    <n v="0.19700000000000001"/>
    <n v="0.35"/>
    <n v="0.3881"/>
    <n v="6"/>
    <n v="45"/>
    <x v="1"/>
    <x v="41"/>
  </r>
  <r>
    <n v="870"/>
    <x v="38"/>
    <x v="0"/>
    <x v="0"/>
    <x v="1"/>
    <x v="16"/>
    <x v="0"/>
    <s v="Weekday"/>
    <x v="3"/>
    <x v="0"/>
    <x v="0"/>
    <n v="0.22"/>
    <n v="0.18179999999999999"/>
    <n v="0.35"/>
    <n v="0.52239999999999998"/>
    <n v="4"/>
    <n v="79"/>
    <x v="1"/>
    <x v="56"/>
  </r>
  <r>
    <n v="871"/>
    <x v="38"/>
    <x v="0"/>
    <x v="0"/>
    <x v="1"/>
    <x v="17"/>
    <x v="0"/>
    <s v="Weekday"/>
    <x v="3"/>
    <x v="0"/>
    <x v="0"/>
    <n v="0.22"/>
    <n v="0.18179999999999999"/>
    <n v="0.32"/>
    <n v="0.58209999999999995"/>
    <n v="4"/>
    <n v="172"/>
    <x v="1"/>
    <x v="170"/>
  </r>
  <r>
    <n v="872"/>
    <x v="38"/>
    <x v="0"/>
    <x v="0"/>
    <x v="1"/>
    <x v="18"/>
    <x v="0"/>
    <s v="Weekday"/>
    <x v="3"/>
    <x v="0"/>
    <x v="0"/>
    <n v="0.2"/>
    <n v="0.18179999999999999"/>
    <n v="0.32"/>
    <n v="0.3881"/>
    <n v="1"/>
    <n v="151"/>
    <x v="1"/>
    <x v="148"/>
  </r>
  <r>
    <n v="873"/>
    <x v="38"/>
    <x v="0"/>
    <x v="0"/>
    <x v="1"/>
    <x v="19"/>
    <x v="0"/>
    <s v="Weekday"/>
    <x v="3"/>
    <x v="0"/>
    <x v="0"/>
    <n v="0.16"/>
    <n v="0.1212"/>
    <n v="0.4"/>
    <n v="0.4627"/>
    <n v="1"/>
    <n v="100"/>
    <x v="1"/>
    <x v="129"/>
  </r>
  <r>
    <n v="874"/>
    <x v="38"/>
    <x v="0"/>
    <x v="0"/>
    <x v="1"/>
    <x v="20"/>
    <x v="0"/>
    <s v="Weekday"/>
    <x v="3"/>
    <x v="0"/>
    <x v="0"/>
    <n v="0.16"/>
    <n v="0.13639999999999999"/>
    <n v="0.4"/>
    <n v="0.32840000000000003"/>
    <n v="3"/>
    <n v="53"/>
    <x v="1"/>
    <x v="10"/>
  </r>
  <r>
    <n v="875"/>
    <x v="38"/>
    <x v="0"/>
    <x v="0"/>
    <x v="1"/>
    <x v="21"/>
    <x v="0"/>
    <s v="Weekday"/>
    <x v="3"/>
    <x v="0"/>
    <x v="0"/>
    <n v="0.14000000000000001"/>
    <n v="0.1061"/>
    <n v="0.33"/>
    <n v="0.4627"/>
    <n v="8"/>
    <n v="46"/>
    <x v="1"/>
    <x v="60"/>
  </r>
  <r>
    <n v="876"/>
    <x v="38"/>
    <x v="0"/>
    <x v="0"/>
    <x v="1"/>
    <x v="22"/>
    <x v="0"/>
    <s v="Weekday"/>
    <x v="3"/>
    <x v="0"/>
    <x v="0"/>
    <n v="0.12"/>
    <n v="0.1061"/>
    <n v="0.33"/>
    <n v="0.35820000000000002"/>
    <n v="0"/>
    <n v="29"/>
    <x v="0"/>
    <x v="115"/>
  </r>
  <r>
    <n v="877"/>
    <x v="38"/>
    <x v="0"/>
    <x v="0"/>
    <x v="1"/>
    <x v="23"/>
    <x v="0"/>
    <s v="Weekday"/>
    <x v="3"/>
    <x v="0"/>
    <x v="0"/>
    <n v="0.12"/>
    <n v="0.1061"/>
    <n v="0.33"/>
    <n v="0.32840000000000003"/>
    <n v="3"/>
    <n v="9"/>
    <x v="0"/>
    <x v="47"/>
  </r>
  <r>
    <n v="878"/>
    <x v="39"/>
    <x v="0"/>
    <x v="0"/>
    <x v="1"/>
    <x v="0"/>
    <x v="0"/>
    <s v="Weekday"/>
    <x v="4"/>
    <x v="0"/>
    <x v="0"/>
    <n v="0.1"/>
    <n v="7.5800000000000006E-2"/>
    <n v="0.36"/>
    <n v="0.35820000000000002"/>
    <n v="0"/>
    <n v="17"/>
    <x v="0"/>
    <x v="22"/>
  </r>
  <r>
    <n v="879"/>
    <x v="39"/>
    <x v="0"/>
    <x v="0"/>
    <x v="1"/>
    <x v="1"/>
    <x v="0"/>
    <s v="Weekday"/>
    <x v="4"/>
    <x v="0"/>
    <x v="0"/>
    <n v="0.1"/>
    <n v="0.1061"/>
    <n v="0.36"/>
    <n v="0.22389999999999999"/>
    <n v="0"/>
    <n v="7"/>
    <x v="0"/>
    <x v="85"/>
  </r>
  <r>
    <n v="880"/>
    <x v="39"/>
    <x v="0"/>
    <x v="0"/>
    <x v="1"/>
    <x v="2"/>
    <x v="0"/>
    <s v="Weekday"/>
    <x v="4"/>
    <x v="0"/>
    <x v="0"/>
    <n v="0.08"/>
    <n v="7.5800000000000006E-2"/>
    <n v="0.38"/>
    <n v="0.28360000000000002"/>
    <n v="1"/>
    <n v="2"/>
    <x v="0"/>
    <x v="6"/>
  </r>
  <r>
    <n v="881"/>
    <x v="39"/>
    <x v="0"/>
    <x v="0"/>
    <x v="1"/>
    <x v="3"/>
    <x v="0"/>
    <s v="Weekday"/>
    <x v="4"/>
    <x v="0"/>
    <x v="0"/>
    <n v="0.06"/>
    <n v="7.5800000000000006E-2"/>
    <n v="0.45"/>
    <n v="0.1343"/>
    <n v="0"/>
    <n v="2"/>
    <x v="0"/>
    <x v="5"/>
  </r>
  <r>
    <n v="882"/>
    <x v="39"/>
    <x v="0"/>
    <x v="0"/>
    <x v="1"/>
    <x v="5"/>
    <x v="0"/>
    <s v="Weekday"/>
    <x v="4"/>
    <x v="0"/>
    <x v="0"/>
    <n v="0.06"/>
    <n v="0.1061"/>
    <n v="0.45"/>
    <n v="0.1045"/>
    <n v="0"/>
    <n v="7"/>
    <x v="0"/>
    <x v="85"/>
  </r>
  <r>
    <n v="883"/>
    <x v="39"/>
    <x v="0"/>
    <x v="0"/>
    <x v="1"/>
    <x v="6"/>
    <x v="0"/>
    <s v="Weekday"/>
    <x v="4"/>
    <x v="0"/>
    <x v="0"/>
    <n v="0.06"/>
    <n v="0.1515"/>
    <n v="0.45"/>
    <n v="0"/>
    <n v="0"/>
    <n v="43"/>
    <x v="1"/>
    <x v="74"/>
  </r>
  <r>
    <n v="884"/>
    <x v="39"/>
    <x v="0"/>
    <x v="0"/>
    <x v="1"/>
    <x v="7"/>
    <x v="0"/>
    <s v="Weekday"/>
    <x v="4"/>
    <x v="0"/>
    <x v="0"/>
    <n v="0.06"/>
    <n v="0.1061"/>
    <n v="0.49"/>
    <n v="0.1045"/>
    <n v="4"/>
    <n v="95"/>
    <x v="1"/>
    <x v="111"/>
  </r>
  <r>
    <n v="885"/>
    <x v="39"/>
    <x v="0"/>
    <x v="0"/>
    <x v="1"/>
    <x v="8"/>
    <x v="0"/>
    <s v="Weekday"/>
    <x v="4"/>
    <x v="0"/>
    <x v="0"/>
    <n v="0.1"/>
    <n v="0.13639999999999999"/>
    <n v="0.42"/>
    <n v="0"/>
    <n v="1"/>
    <n v="198"/>
    <x v="1"/>
    <x v="184"/>
  </r>
  <r>
    <n v="886"/>
    <x v="39"/>
    <x v="0"/>
    <x v="0"/>
    <x v="1"/>
    <x v="9"/>
    <x v="0"/>
    <s v="Weekday"/>
    <x v="4"/>
    <x v="0"/>
    <x v="0"/>
    <n v="0.12"/>
    <n v="0.13639999999999999"/>
    <n v="0.39"/>
    <n v="0.16420000000000001"/>
    <n v="4"/>
    <n v="119"/>
    <x v="1"/>
    <x v="92"/>
  </r>
  <r>
    <n v="887"/>
    <x v="39"/>
    <x v="0"/>
    <x v="0"/>
    <x v="1"/>
    <x v="10"/>
    <x v="0"/>
    <s v="Weekday"/>
    <x v="4"/>
    <x v="0"/>
    <x v="0"/>
    <n v="0.14000000000000001"/>
    <n v="0.18179999999999999"/>
    <n v="0.36"/>
    <n v="0"/>
    <n v="8"/>
    <n v="51"/>
    <x v="1"/>
    <x v="29"/>
  </r>
  <r>
    <n v="888"/>
    <x v="39"/>
    <x v="0"/>
    <x v="0"/>
    <x v="1"/>
    <x v="11"/>
    <x v="0"/>
    <s v="Weekday"/>
    <x v="4"/>
    <x v="1"/>
    <x v="1"/>
    <n v="0.14000000000000001"/>
    <n v="0.1515"/>
    <n v="0.43"/>
    <n v="0.16420000000000001"/>
    <n v="1"/>
    <n v="40"/>
    <x v="1"/>
    <x v="102"/>
  </r>
  <r>
    <n v="889"/>
    <x v="39"/>
    <x v="0"/>
    <x v="0"/>
    <x v="1"/>
    <x v="12"/>
    <x v="0"/>
    <s v="Weekday"/>
    <x v="4"/>
    <x v="1"/>
    <x v="1"/>
    <n v="0.18"/>
    <n v="0.18179999999999999"/>
    <n v="0.4"/>
    <n v="0.22389999999999999"/>
    <n v="4"/>
    <n v="57"/>
    <x v="1"/>
    <x v="42"/>
  </r>
  <r>
    <n v="890"/>
    <x v="39"/>
    <x v="0"/>
    <x v="0"/>
    <x v="1"/>
    <x v="13"/>
    <x v="0"/>
    <s v="Weekday"/>
    <x v="4"/>
    <x v="0"/>
    <x v="0"/>
    <n v="0.18"/>
    <n v="0.16669999999999999"/>
    <n v="0.4"/>
    <n v="0.25369999999999998"/>
    <n v="2"/>
    <n v="67"/>
    <x v="1"/>
    <x v="83"/>
  </r>
  <r>
    <n v="891"/>
    <x v="39"/>
    <x v="0"/>
    <x v="0"/>
    <x v="1"/>
    <x v="14"/>
    <x v="0"/>
    <s v="Weekday"/>
    <x v="4"/>
    <x v="0"/>
    <x v="0"/>
    <n v="0.2"/>
    <n v="0.18179999999999999"/>
    <n v="0.34"/>
    <n v="0.29849999999999999"/>
    <n v="2"/>
    <n v="56"/>
    <x v="1"/>
    <x v="154"/>
  </r>
  <r>
    <n v="892"/>
    <x v="39"/>
    <x v="0"/>
    <x v="0"/>
    <x v="1"/>
    <x v="15"/>
    <x v="0"/>
    <s v="Weekday"/>
    <x v="4"/>
    <x v="1"/>
    <x v="1"/>
    <n v="0.2"/>
    <n v="0.18179999999999999"/>
    <n v="0.34"/>
    <n v="0.28360000000000002"/>
    <n v="3"/>
    <n v="61"/>
    <x v="1"/>
    <x v="37"/>
  </r>
  <r>
    <n v="893"/>
    <x v="39"/>
    <x v="0"/>
    <x v="0"/>
    <x v="1"/>
    <x v="16"/>
    <x v="0"/>
    <s v="Weekday"/>
    <x v="4"/>
    <x v="1"/>
    <x v="1"/>
    <n v="0.2"/>
    <n v="0.19700000000000001"/>
    <n v="0.37"/>
    <n v="0.25369999999999998"/>
    <n v="7"/>
    <n v="72"/>
    <x v="1"/>
    <x v="67"/>
  </r>
  <r>
    <n v="894"/>
    <x v="39"/>
    <x v="0"/>
    <x v="0"/>
    <x v="1"/>
    <x v="17"/>
    <x v="0"/>
    <s v="Weekday"/>
    <x v="4"/>
    <x v="1"/>
    <x v="1"/>
    <n v="0.2"/>
    <n v="0.19700000000000001"/>
    <n v="0.34"/>
    <n v="0.25369999999999998"/>
    <n v="9"/>
    <n v="157"/>
    <x v="1"/>
    <x v="150"/>
  </r>
  <r>
    <n v="895"/>
    <x v="39"/>
    <x v="0"/>
    <x v="0"/>
    <x v="1"/>
    <x v="18"/>
    <x v="0"/>
    <s v="Weekday"/>
    <x v="4"/>
    <x v="1"/>
    <x v="1"/>
    <n v="0.18"/>
    <n v="0.16669999999999999"/>
    <n v="0.47"/>
    <n v="0.29849999999999999"/>
    <n v="2"/>
    <n v="168"/>
    <x v="1"/>
    <x v="185"/>
  </r>
  <r>
    <n v="896"/>
    <x v="39"/>
    <x v="0"/>
    <x v="0"/>
    <x v="1"/>
    <x v="19"/>
    <x v="0"/>
    <s v="Weekday"/>
    <x v="4"/>
    <x v="2"/>
    <x v="2"/>
    <n v="0.14000000000000001"/>
    <n v="0.1212"/>
    <n v="0.86"/>
    <n v="0.25369999999999998"/>
    <n v="1"/>
    <n v="87"/>
    <x v="1"/>
    <x v="39"/>
  </r>
  <r>
    <n v="897"/>
    <x v="39"/>
    <x v="0"/>
    <x v="0"/>
    <x v="1"/>
    <x v="20"/>
    <x v="0"/>
    <s v="Weekday"/>
    <x v="4"/>
    <x v="2"/>
    <x v="2"/>
    <n v="0.14000000000000001"/>
    <n v="0.1515"/>
    <n v="0.86"/>
    <n v="0.16420000000000001"/>
    <n v="0"/>
    <n v="84"/>
    <x v="1"/>
    <x v="11"/>
  </r>
  <r>
    <n v="898"/>
    <x v="39"/>
    <x v="0"/>
    <x v="0"/>
    <x v="1"/>
    <x v="21"/>
    <x v="0"/>
    <s v="Weekday"/>
    <x v="4"/>
    <x v="1"/>
    <x v="1"/>
    <n v="0.14000000000000001"/>
    <n v="0.1515"/>
    <n v="0.86"/>
    <n v="0.16420000000000001"/>
    <n v="0"/>
    <n v="83"/>
    <x v="1"/>
    <x v="56"/>
  </r>
  <r>
    <n v="899"/>
    <x v="39"/>
    <x v="0"/>
    <x v="0"/>
    <x v="1"/>
    <x v="22"/>
    <x v="0"/>
    <s v="Weekday"/>
    <x v="4"/>
    <x v="2"/>
    <x v="2"/>
    <n v="0.16"/>
    <n v="0.16669999999999999"/>
    <n v="0.8"/>
    <n v="0.16420000000000001"/>
    <n v="4"/>
    <n v="42"/>
    <x v="1"/>
    <x v="66"/>
  </r>
  <r>
    <n v="900"/>
    <x v="39"/>
    <x v="0"/>
    <x v="0"/>
    <x v="1"/>
    <x v="23"/>
    <x v="0"/>
    <s v="Weekday"/>
    <x v="4"/>
    <x v="2"/>
    <x v="2"/>
    <n v="0.16"/>
    <n v="0.1515"/>
    <n v="0.8"/>
    <n v="0.19400000000000001"/>
    <n v="0"/>
    <n v="37"/>
    <x v="1"/>
    <x v="18"/>
  </r>
  <r>
    <n v="901"/>
    <x v="40"/>
    <x v="0"/>
    <x v="0"/>
    <x v="1"/>
    <x v="0"/>
    <x v="0"/>
    <s v="Weekday"/>
    <x v="5"/>
    <x v="2"/>
    <x v="2"/>
    <n v="0.14000000000000001"/>
    <n v="0.13639999999999999"/>
    <n v="0.86"/>
    <n v="0.19400000000000001"/>
    <n v="0"/>
    <n v="16"/>
    <x v="0"/>
    <x v="0"/>
  </r>
  <r>
    <n v="902"/>
    <x v="40"/>
    <x v="0"/>
    <x v="0"/>
    <x v="1"/>
    <x v="1"/>
    <x v="0"/>
    <s v="Weekday"/>
    <x v="5"/>
    <x v="2"/>
    <x v="2"/>
    <n v="0.14000000000000001"/>
    <n v="0.1515"/>
    <n v="0.8"/>
    <n v="0.1343"/>
    <n v="0"/>
    <n v="7"/>
    <x v="0"/>
    <x v="85"/>
  </r>
  <r>
    <n v="903"/>
    <x v="40"/>
    <x v="0"/>
    <x v="0"/>
    <x v="1"/>
    <x v="2"/>
    <x v="0"/>
    <s v="Weekday"/>
    <x v="5"/>
    <x v="2"/>
    <x v="2"/>
    <n v="0.14000000000000001"/>
    <n v="0.1515"/>
    <n v="0.8"/>
    <n v="0.1343"/>
    <n v="0"/>
    <n v="3"/>
    <x v="0"/>
    <x v="6"/>
  </r>
  <r>
    <n v="904"/>
    <x v="40"/>
    <x v="0"/>
    <x v="0"/>
    <x v="1"/>
    <x v="4"/>
    <x v="0"/>
    <s v="Weekday"/>
    <x v="5"/>
    <x v="1"/>
    <x v="1"/>
    <n v="0.14000000000000001"/>
    <n v="0.13639999999999999"/>
    <n v="0.59"/>
    <n v="0.22389999999999999"/>
    <n v="0"/>
    <n v="1"/>
    <x v="0"/>
    <x v="4"/>
  </r>
  <r>
    <n v="905"/>
    <x v="40"/>
    <x v="0"/>
    <x v="0"/>
    <x v="1"/>
    <x v="5"/>
    <x v="0"/>
    <s v="Weekday"/>
    <x v="5"/>
    <x v="1"/>
    <x v="1"/>
    <n v="0.12"/>
    <n v="0.1212"/>
    <n v="0.5"/>
    <n v="0.22389999999999999"/>
    <n v="0"/>
    <n v="6"/>
    <x v="0"/>
    <x v="24"/>
  </r>
  <r>
    <n v="906"/>
    <x v="40"/>
    <x v="0"/>
    <x v="0"/>
    <x v="1"/>
    <x v="6"/>
    <x v="0"/>
    <s v="Weekday"/>
    <x v="5"/>
    <x v="1"/>
    <x v="1"/>
    <n v="0.12"/>
    <n v="0.1212"/>
    <n v="0.54"/>
    <n v="0.28360000000000002"/>
    <n v="0"/>
    <n v="26"/>
    <x v="0"/>
    <x v="132"/>
  </r>
  <r>
    <n v="907"/>
    <x v="40"/>
    <x v="0"/>
    <x v="0"/>
    <x v="1"/>
    <x v="7"/>
    <x v="0"/>
    <s v="Weekday"/>
    <x v="5"/>
    <x v="0"/>
    <x v="0"/>
    <n v="0.1"/>
    <n v="7.5800000000000006E-2"/>
    <n v="0.5"/>
    <n v="0.41789999999999999"/>
    <n v="0"/>
    <n v="99"/>
    <x v="1"/>
    <x v="111"/>
  </r>
  <r>
    <n v="908"/>
    <x v="40"/>
    <x v="0"/>
    <x v="0"/>
    <x v="1"/>
    <x v="8"/>
    <x v="0"/>
    <s v="Weekday"/>
    <x v="5"/>
    <x v="0"/>
    <x v="0"/>
    <n v="0.1"/>
    <n v="7.5800000000000006E-2"/>
    <n v="0.49"/>
    <n v="0.32840000000000003"/>
    <n v="5"/>
    <n v="173"/>
    <x v="1"/>
    <x v="106"/>
  </r>
  <r>
    <n v="909"/>
    <x v="40"/>
    <x v="0"/>
    <x v="0"/>
    <x v="1"/>
    <x v="9"/>
    <x v="0"/>
    <s v="Weekday"/>
    <x v="5"/>
    <x v="0"/>
    <x v="0"/>
    <n v="0.12"/>
    <n v="0.1061"/>
    <n v="0.42"/>
    <n v="0.35820000000000002"/>
    <n v="1"/>
    <n v="121"/>
    <x v="1"/>
    <x v="78"/>
  </r>
  <r>
    <n v="910"/>
    <x v="40"/>
    <x v="0"/>
    <x v="0"/>
    <x v="1"/>
    <x v="10"/>
    <x v="0"/>
    <s v="Weekday"/>
    <x v="5"/>
    <x v="0"/>
    <x v="0"/>
    <n v="0.12"/>
    <n v="0.1061"/>
    <n v="0.42"/>
    <n v="0.29849999999999999"/>
    <n v="1"/>
    <n v="34"/>
    <x v="1"/>
    <x v="17"/>
  </r>
  <r>
    <n v="911"/>
    <x v="40"/>
    <x v="0"/>
    <x v="0"/>
    <x v="1"/>
    <x v="11"/>
    <x v="0"/>
    <s v="Weekday"/>
    <x v="5"/>
    <x v="0"/>
    <x v="0"/>
    <n v="0.14000000000000001"/>
    <n v="0.1212"/>
    <n v="0.39"/>
    <n v="0.35820000000000002"/>
    <n v="1"/>
    <n v="44"/>
    <x v="1"/>
    <x v="79"/>
  </r>
  <r>
    <n v="912"/>
    <x v="40"/>
    <x v="0"/>
    <x v="0"/>
    <x v="1"/>
    <x v="12"/>
    <x v="0"/>
    <s v="Weekday"/>
    <x v="5"/>
    <x v="0"/>
    <x v="0"/>
    <n v="0.16"/>
    <n v="0.13639999999999999"/>
    <n v="0.34"/>
    <n v="0.3881"/>
    <n v="4"/>
    <n v="65"/>
    <x v="1"/>
    <x v="83"/>
  </r>
  <r>
    <n v="913"/>
    <x v="40"/>
    <x v="0"/>
    <x v="0"/>
    <x v="1"/>
    <x v="13"/>
    <x v="0"/>
    <s v="Weekday"/>
    <x v="5"/>
    <x v="0"/>
    <x v="0"/>
    <n v="0.18"/>
    <n v="0.16669999999999999"/>
    <n v="0.28999999999999998"/>
    <n v="0.29849999999999999"/>
    <n v="3"/>
    <n v="59"/>
    <x v="1"/>
    <x v="69"/>
  </r>
  <r>
    <n v="914"/>
    <x v="40"/>
    <x v="0"/>
    <x v="0"/>
    <x v="1"/>
    <x v="14"/>
    <x v="0"/>
    <s v="Weekday"/>
    <x v="5"/>
    <x v="0"/>
    <x v="0"/>
    <n v="0.2"/>
    <n v="0.18179999999999999"/>
    <n v="0.27"/>
    <n v="0.28360000000000002"/>
    <n v="6"/>
    <n v="42"/>
    <x v="1"/>
    <x v="61"/>
  </r>
  <r>
    <n v="915"/>
    <x v="40"/>
    <x v="0"/>
    <x v="0"/>
    <x v="1"/>
    <x v="15"/>
    <x v="0"/>
    <s v="Weekday"/>
    <x v="5"/>
    <x v="0"/>
    <x v="0"/>
    <n v="0.2"/>
    <n v="0.19700000000000001"/>
    <n v="0.25"/>
    <n v="0.25369999999999998"/>
    <n v="0"/>
    <n v="50"/>
    <x v="1"/>
    <x v="89"/>
  </r>
  <r>
    <n v="916"/>
    <x v="40"/>
    <x v="0"/>
    <x v="0"/>
    <x v="1"/>
    <x v="16"/>
    <x v="0"/>
    <s v="Weekday"/>
    <x v="5"/>
    <x v="0"/>
    <x v="0"/>
    <n v="0.2"/>
    <n v="0.18179999999999999"/>
    <n v="0.27"/>
    <n v="0.29849999999999999"/>
    <n v="4"/>
    <n v="76"/>
    <x v="1"/>
    <x v="138"/>
  </r>
  <r>
    <n v="917"/>
    <x v="40"/>
    <x v="0"/>
    <x v="0"/>
    <x v="1"/>
    <x v="17"/>
    <x v="0"/>
    <s v="Weekday"/>
    <x v="5"/>
    <x v="0"/>
    <x v="0"/>
    <n v="0.18"/>
    <n v="0.18179999999999999"/>
    <n v="0.26"/>
    <n v="0.19400000000000001"/>
    <n v="6"/>
    <n v="159"/>
    <x v="1"/>
    <x v="186"/>
  </r>
  <r>
    <n v="918"/>
    <x v="40"/>
    <x v="0"/>
    <x v="0"/>
    <x v="1"/>
    <x v="18"/>
    <x v="0"/>
    <s v="Weekday"/>
    <x v="5"/>
    <x v="0"/>
    <x v="0"/>
    <n v="0.16"/>
    <n v="0.18179999999999999"/>
    <n v="0.28000000000000003"/>
    <n v="0.1343"/>
    <n v="3"/>
    <n v="157"/>
    <x v="1"/>
    <x v="187"/>
  </r>
  <r>
    <n v="919"/>
    <x v="40"/>
    <x v="0"/>
    <x v="0"/>
    <x v="1"/>
    <x v="19"/>
    <x v="0"/>
    <s v="Weekday"/>
    <x v="5"/>
    <x v="0"/>
    <x v="0"/>
    <n v="0.14000000000000001"/>
    <n v="0.16669999999999999"/>
    <n v="0.28000000000000003"/>
    <n v="0.1045"/>
    <n v="2"/>
    <n v="110"/>
    <x v="1"/>
    <x v="59"/>
  </r>
  <r>
    <n v="920"/>
    <x v="40"/>
    <x v="0"/>
    <x v="0"/>
    <x v="1"/>
    <x v="20"/>
    <x v="0"/>
    <s v="Weekday"/>
    <x v="5"/>
    <x v="0"/>
    <x v="0"/>
    <n v="0.14000000000000001"/>
    <n v="0.18179999999999999"/>
    <n v="0.31"/>
    <n v="8.9599999999999999E-2"/>
    <n v="4"/>
    <n v="93"/>
    <x v="1"/>
    <x v="54"/>
  </r>
  <r>
    <n v="921"/>
    <x v="40"/>
    <x v="0"/>
    <x v="0"/>
    <x v="1"/>
    <x v="21"/>
    <x v="0"/>
    <s v="Weekday"/>
    <x v="5"/>
    <x v="0"/>
    <x v="0"/>
    <n v="0.14000000000000001"/>
    <n v="0.21210000000000001"/>
    <n v="0.39"/>
    <n v="0"/>
    <n v="2"/>
    <n v="70"/>
    <x v="1"/>
    <x v="44"/>
  </r>
  <r>
    <n v="922"/>
    <x v="40"/>
    <x v="0"/>
    <x v="0"/>
    <x v="1"/>
    <x v="22"/>
    <x v="0"/>
    <s v="Weekday"/>
    <x v="5"/>
    <x v="0"/>
    <x v="0"/>
    <n v="0.12"/>
    <n v="0.19700000000000001"/>
    <n v="0.39"/>
    <n v="0"/>
    <n v="4"/>
    <n v="47"/>
    <x v="1"/>
    <x v="41"/>
  </r>
  <r>
    <n v="923"/>
    <x v="40"/>
    <x v="0"/>
    <x v="0"/>
    <x v="1"/>
    <x v="23"/>
    <x v="0"/>
    <s v="Weekday"/>
    <x v="5"/>
    <x v="0"/>
    <x v="0"/>
    <n v="0.12"/>
    <n v="0.1515"/>
    <n v="0.42"/>
    <n v="0.1045"/>
    <n v="1"/>
    <n v="33"/>
    <x v="1"/>
    <x v="19"/>
  </r>
  <r>
    <n v="924"/>
    <x v="41"/>
    <x v="0"/>
    <x v="0"/>
    <x v="1"/>
    <x v="0"/>
    <x v="0"/>
    <s v="Weekday"/>
    <x v="6"/>
    <x v="0"/>
    <x v="0"/>
    <n v="0.1"/>
    <n v="0.13639999999999999"/>
    <n v="0.49"/>
    <n v="0.1045"/>
    <n v="2"/>
    <n v="12"/>
    <x v="0"/>
    <x v="8"/>
  </r>
  <r>
    <n v="925"/>
    <x v="41"/>
    <x v="0"/>
    <x v="0"/>
    <x v="1"/>
    <x v="1"/>
    <x v="0"/>
    <s v="Weekday"/>
    <x v="6"/>
    <x v="0"/>
    <x v="0"/>
    <n v="0.1"/>
    <n v="0.13639999999999999"/>
    <n v="0.54"/>
    <n v="8.9599999999999999E-2"/>
    <n v="1"/>
    <n v="6"/>
    <x v="0"/>
    <x v="85"/>
  </r>
  <r>
    <n v="926"/>
    <x v="41"/>
    <x v="0"/>
    <x v="0"/>
    <x v="1"/>
    <x v="2"/>
    <x v="0"/>
    <s v="Weekday"/>
    <x v="6"/>
    <x v="0"/>
    <x v="0"/>
    <n v="0.1"/>
    <n v="0.13639999999999999"/>
    <n v="0.54"/>
    <n v="8.9599999999999999E-2"/>
    <n v="0"/>
    <n v="3"/>
    <x v="0"/>
    <x v="6"/>
  </r>
  <r>
    <n v="927"/>
    <x v="41"/>
    <x v="0"/>
    <x v="0"/>
    <x v="1"/>
    <x v="5"/>
    <x v="0"/>
    <s v="Weekday"/>
    <x v="6"/>
    <x v="0"/>
    <x v="0"/>
    <n v="0.08"/>
    <n v="0.1212"/>
    <n v="0.63"/>
    <n v="8.9599999999999999E-2"/>
    <n v="0"/>
    <n v="4"/>
    <x v="0"/>
    <x v="48"/>
  </r>
  <r>
    <n v="928"/>
    <x v="41"/>
    <x v="0"/>
    <x v="0"/>
    <x v="1"/>
    <x v="6"/>
    <x v="0"/>
    <s v="Weekday"/>
    <x v="6"/>
    <x v="0"/>
    <x v="0"/>
    <n v="0.1"/>
    <n v="0.18179999999999999"/>
    <n v="0.68"/>
    <n v="0"/>
    <n v="1"/>
    <n v="23"/>
    <x v="0"/>
    <x v="108"/>
  </r>
  <r>
    <n v="929"/>
    <x v="41"/>
    <x v="0"/>
    <x v="0"/>
    <x v="1"/>
    <x v="7"/>
    <x v="0"/>
    <s v="Weekday"/>
    <x v="6"/>
    <x v="0"/>
    <x v="0"/>
    <n v="0.08"/>
    <n v="0.16669999999999999"/>
    <n v="0.73"/>
    <n v="0"/>
    <n v="1"/>
    <n v="73"/>
    <x v="1"/>
    <x v="30"/>
  </r>
  <r>
    <n v="930"/>
    <x v="41"/>
    <x v="0"/>
    <x v="0"/>
    <x v="1"/>
    <x v="8"/>
    <x v="0"/>
    <s v="Weekday"/>
    <x v="6"/>
    <x v="0"/>
    <x v="0"/>
    <n v="0.1"/>
    <n v="0.1212"/>
    <n v="0.74"/>
    <n v="0.16420000000000001"/>
    <n v="4"/>
    <n v="212"/>
    <x v="1"/>
    <x v="182"/>
  </r>
  <r>
    <n v="931"/>
    <x v="41"/>
    <x v="0"/>
    <x v="0"/>
    <x v="1"/>
    <x v="9"/>
    <x v="0"/>
    <s v="Weekday"/>
    <x v="6"/>
    <x v="0"/>
    <x v="0"/>
    <n v="0.12"/>
    <n v="0.1212"/>
    <n v="0.74"/>
    <n v="0.22389999999999999"/>
    <n v="8"/>
    <n v="132"/>
    <x v="1"/>
    <x v="188"/>
  </r>
  <r>
    <n v="932"/>
    <x v="41"/>
    <x v="0"/>
    <x v="0"/>
    <x v="1"/>
    <x v="10"/>
    <x v="0"/>
    <s v="Weekday"/>
    <x v="6"/>
    <x v="0"/>
    <x v="0"/>
    <n v="0.14000000000000001"/>
    <n v="0.13639999999999999"/>
    <n v="0.69"/>
    <n v="0.19400000000000001"/>
    <n v="5"/>
    <n v="39"/>
    <x v="1"/>
    <x v="40"/>
  </r>
  <r>
    <n v="933"/>
    <x v="41"/>
    <x v="0"/>
    <x v="0"/>
    <x v="1"/>
    <x v="11"/>
    <x v="0"/>
    <s v="Weekday"/>
    <x v="6"/>
    <x v="0"/>
    <x v="0"/>
    <n v="0.22"/>
    <n v="0.2273"/>
    <n v="0.47"/>
    <n v="0.1343"/>
    <n v="12"/>
    <n v="52"/>
    <x v="1"/>
    <x v="37"/>
  </r>
  <r>
    <n v="934"/>
    <x v="41"/>
    <x v="0"/>
    <x v="0"/>
    <x v="1"/>
    <x v="12"/>
    <x v="0"/>
    <s v="Weekday"/>
    <x v="6"/>
    <x v="0"/>
    <x v="0"/>
    <n v="0.22"/>
    <n v="0.2273"/>
    <n v="0.47"/>
    <n v="0.1343"/>
    <n v="7"/>
    <n v="64"/>
    <x v="1"/>
    <x v="68"/>
  </r>
  <r>
    <n v="935"/>
    <x v="41"/>
    <x v="0"/>
    <x v="0"/>
    <x v="1"/>
    <x v="13"/>
    <x v="0"/>
    <s v="Weekday"/>
    <x v="6"/>
    <x v="0"/>
    <x v="0"/>
    <n v="0.24"/>
    <n v="0.2273"/>
    <n v="0.35"/>
    <n v="0.19400000000000001"/>
    <n v="21"/>
    <n v="89"/>
    <x v="1"/>
    <x v="14"/>
  </r>
  <r>
    <n v="936"/>
    <x v="41"/>
    <x v="0"/>
    <x v="0"/>
    <x v="1"/>
    <x v="14"/>
    <x v="0"/>
    <s v="Weekday"/>
    <x v="6"/>
    <x v="0"/>
    <x v="0"/>
    <n v="0.3"/>
    <n v="0.28789999999999999"/>
    <n v="0.26"/>
    <n v="0.25369999999999998"/>
    <n v="17"/>
    <n v="67"/>
    <x v="1"/>
    <x v="11"/>
  </r>
  <r>
    <n v="937"/>
    <x v="41"/>
    <x v="0"/>
    <x v="0"/>
    <x v="1"/>
    <x v="15"/>
    <x v="0"/>
    <s v="Weekday"/>
    <x v="6"/>
    <x v="0"/>
    <x v="0"/>
    <n v="0.32"/>
    <n v="0.31819999999999998"/>
    <n v="0.21"/>
    <n v="0.16420000000000001"/>
    <n v="12"/>
    <n v="62"/>
    <x v="1"/>
    <x v="30"/>
  </r>
  <r>
    <n v="938"/>
    <x v="41"/>
    <x v="0"/>
    <x v="0"/>
    <x v="1"/>
    <x v="16"/>
    <x v="0"/>
    <s v="Weekday"/>
    <x v="6"/>
    <x v="0"/>
    <x v="0"/>
    <n v="0.3"/>
    <n v="0.28789999999999999"/>
    <n v="0.28000000000000003"/>
    <n v="0.19400000000000001"/>
    <n v="14"/>
    <n v="111"/>
    <x v="1"/>
    <x v="139"/>
  </r>
  <r>
    <n v="939"/>
    <x v="41"/>
    <x v="0"/>
    <x v="0"/>
    <x v="1"/>
    <x v="17"/>
    <x v="0"/>
    <s v="Weekday"/>
    <x v="6"/>
    <x v="0"/>
    <x v="0"/>
    <n v="0.3"/>
    <n v="0.33329999999999999"/>
    <n v="0.24"/>
    <n v="0"/>
    <n v="18"/>
    <n v="193"/>
    <x v="1"/>
    <x v="189"/>
  </r>
  <r>
    <n v="940"/>
    <x v="41"/>
    <x v="0"/>
    <x v="0"/>
    <x v="1"/>
    <x v="18"/>
    <x v="0"/>
    <s v="Weekday"/>
    <x v="6"/>
    <x v="0"/>
    <x v="0"/>
    <n v="0.28000000000000003"/>
    <n v="0.31819999999999998"/>
    <n v="0.28000000000000003"/>
    <n v="0"/>
    <n v="9"/>
    <n v="165"/>
    <x v="1"/>
    <x v="177"/>
  </r>
  <r>
    <n v="941"/>
    <x v="41"/>
    <x v="0"/>
    <x v="0"/>
    <x v="1"/>
    <x v="19"/>
    <x v="0"/>
    <s v="Weekday"/>
    <x v="6"/>
    <x v="0"/>
    <x v="0"/>
    <n v="0.26"/>
    <n v="0.30299999999999999"/>
    <n v="0.33"/>
    <n v="0"/>
    <n v="7"/>
    <n v="94"/>
    <x v="1"/>
    <x v="129"/>
  </r>
  <r>
    <n v="942"/>
    <x v="41"/>
    <x v="0"/>
    <x v="0"/>
    <x v="1"/>
    <x v="20"/>
    <x v="0"/>
    <s v="Weekday"/>
    <x v="6"/>
    <x v="0"/>
    <x v="0"/>
    <n v="0.22"/>
    <n v="0.2273"/>
    <n v="0.55000000000000004"/>
    <n v="0.1343"/>
    <n v="2"/>
    <n v="61"/>
    <x v="1"/>
    <x v="55"/>
  </r>
  <r>
    <n v="943"/>
    <x v="41"/>
    <x v="0"/>
    <x v="0"/>
    <x v="1"/>
    <x v="21"/>
    <x v="0"/>
    <s v="Weekday"/>
    <x v="6"/>
    <x v="0"/>
    <x v="0"/>
    <n v="0.2"/>
    <n v="0.21210000000000001"/>
    <n v="0.59"/>
    <n v="0.1343"/>
    <n v="1"/>
    <n v="46"/>
    <x v="1"/>
    <x v="105"/>
  </r>
  <r>
    <n v="944"/>
    <x v="41"/>
    <x v="0"/>
    <x v="0"/>
    <x v="1"/>
    <x v="22"/>
    <x v="0"/>
    <s v="Weekday"/>
    <x v="6"/>
    <x v="0"/>
    <x v="0"/>
    <n v="0.2"/>
    <n v="0.2273"/>
    <n v="0.64"/>
    <n v="8.9599999999999999E-2"/>
    <n v="2"/>
    <n v="41"/>
    <x v="1"/>
    <x v="74"/>
  </r>
  <r>
    <n v="945"/>
    <x v="41"/>
    <x v="0"/>
    <x v="0"/>
    <x v="1"/>
    <x v="23"/>
    <x v="0"/>
    <s v="Weekday"/>
    <x v="6"/>
    <x v="0"/>
    <x v="0"/>
    <n v="0.18"/>
    <n v="0.2424"/>
    <n v="0.69"/>
    <n v="0"/>
    <n v="5"/>
    <n v="48"/>
    <x v="1"/>
    <x v="26"/>
  </r>
  <r>
    <n v="946"/>
    <x v="42"/>
    <x v="0"/>
    <x v="0"/>
    <x v="1"/>
    <x v="0"/>
    <x v="0"/>
    <s v="Weekend"/>
    <x v="0"/>
    <x v="0"/>
    <x v="0"/>
    <n v="0.16"/>
    <n v="0.19700000000000001"/>
    <n v="0.69"/>
    <n v="8.9599999999999999E-2"/>
    <n v="3"/>
    <n v="27"/>
    <x v="0"/>
    <x v="33"/>
  </r>
  <r>
    <n v="947"/>
    <x v="42"/>
    <x v="0"/>
    <x v="0"/>
    <x v="1"/>
    <x v="1"/>
    <x v="0"/>
    <s v="Weekend"/>
    <x v="0"/>
    <x v="0"/>
    <x v="0"/>
    <n v="0.14000000000000001"/>
    <n v="0.21210000000000001"/>
    <n v="0.86"/>
    <n v="0"/>
    <n v="2"/>
    <n v="22"/>
    <x v="0"/>
    <x v="108"/>
  </r>
  <r>
    <n v="948"/>
    <x v="42"/>
    <x v="0"/>
    <x v="0"/>
    <x v="1"/>
    <x v="2"/>
    <x v="0"/>
    <s v="Weekend"/>
    <x v="0"/>
    <x v="0"/>
    <x v="0"/>
    <n v="0.14000000000000001"/>
    <n v="0.21210000000000001"/>
    <n v="0.8"/>
    <n v="0"/>
    <n v="2"/>
    <n v="13"/>
    <x v="0"/>
    <x v="93"/>
  </r>
  <r>
    <n v="949"/>
    <x v="42"/>
    <x v="0"/>
    <x v="0"/>
    <x v="1"/>
    <x v="3"/>
    <x v="0"/>
    <s v="Weekend"/>
    <x v="0"/>
    <x v="0"/>
    <x v="0"/>
    <n v="0.12"/>
    <n v="0.19700000000000001"/>
    <n v="0.8"/>
    <n v="0"/>
    <n v="3"/>
    <n v="7"/>
    <x v="0"/>
    <x v="98"/>
  </r>
  <r>
    <n v="950"/>
    <x v="42"/>
    <x v="0"/>
    <x v="0"/>
    <x v="1"/>
    <x v="4"/>
    <x v="0"/>
    <s v="Weekend"/>
    <x v="0"/>
    <x v="0"/>
    <x v="0"/>
    <n v="0.12"/>
    <n v="0.16669999999999999"/>
    <n v="0.74"/>
    <n v="8.9599999999999999E-2"/>
    <n v="0"/>
    <n v="4"/>
    <x v="0"/>
    <x v="48"/>
  </r>
  <r>
    <n v="951"/>
    <x v="42"/>
    <x v="0"/>
    <x v="0"/>
    <x v="1"/>
    <x v="5"/>
    <x v="0"/>
    <s v="Weekend"/>
    <x v="0"/>
    <x v="0"/>
    <x v="0"/>
    <n v="0.12"/>
    <n v="0.16669999999999999"/>
    <n v="0.74"/>
    <n v="8.9599999999999999E-2"/>
    <n v="0"/>
    <n v="1"/>
    <x v="0"/>
    <x v="4"/>
  </r>
  <r>
    <n v="952"/>
    <x v="42"/>
    <x v="0"/>
    <x v="0"/>
    <x v="1"/>
    <x v="6"/>
    <x v="0"/>
    <s v="Weekend"/>
    <x v="0"/>
    <x v="0"/>
    <x v="0"/>
    <n v="0.12"/>
    <n v="0.13639999999999999"/>
    <n v="0.93"/>
    <n v="0.19400000000000001"/>
    <n v="1"/>
    <n v="1"/>
    <x v="0"/>
    <x v="5"/>
  </r>
  <r>
    <n v="953"/>
    <x v="42"/>
    <x v="0"/>
    <x v="0"/>
    <x v="1"/>
    <x v="7"/>
    <x v="0"/>
    <s v="Weekend"/>
    <x v="0"/>
    <x v="0"/>
    <x v="0"/>
    <n v="0.12"/>
    <n v="0.1515"/>
    <n v="0.8"/>
    <n v="0.1045"/>
    <n v="2"/>
    <n v="9"/>
    <x v="0"/>
    <x v="62"/>
  </r>
  <r>
    <n v="954"/>
    <x v="42"/>
    <x v="0"/>
    <x v="0"/>
    <x v="1"/>
    <x v="8"/>
    <x v="0"/>
    <s v="Weekend"/>
    <x v="0"/>
    <x v="0"/>
    <x v="0"/>
    <n v="0.14000000000000001"/>
    <n v="0.1515"/>
    <n v="0.86"/>
    <n v="0.1343"/>
    <n v="2"/>
    <n v="28"/>
    <x v="0"/>
    <x v="33"/>
  </r>
  <r>
    <n v="955"/>
    <x v="42"/>
    <x v="0"/>
    <x v="0"/>
    <x v="1"/>
    <x v="9"/>
    <x v="0"/>
    <s v="Weekend"/>
    <x v="0"/>
    <x v="0"/>
    <x v="0"/>
    <n v="0.16"/>
    <n v="0.18179999999999999"/>
    <n v="0.64"/>
    <n v="0.1343"/>
    <n v="5"/>
    <n v="38"/>
    <x v="1"/>
    <x v="74"/>
  </r>
  <r>
    <n v="956"/>
    <x v="42"/>
    <x v="0"/>
    <x v="0"/>
    <x v="1"/>
    <x v="10"/>
    <x v="0"/>
    <s v="Weekend"/>
    <x v="0"/>
    <x v="0"/>
    <x v="0"/>
    <n v="0.22"/>
    <n v="0.21210000000000001"/>
    <n v="0.41"/>
    <n v="0.25369999999999998"/>
    <n v="13"/>
    <n v="71"/>
    <x v="1"/>
    <x v="11"/>
  </r>
  <r>
    <n v="957"/>
    <x v="42"/>
    <x v="0"/>
    <x v="0"/>
    <x v="1"/>
    <x v="11"/>
    <x v="0"/>
    <s v="Weekend"/>
    <x v="0"/>
    <x v="0"/>
    <x v="0"/>
    <n v="0.3"/>
    <n v="0.2727"/>
    <n v="0.28000000000000003"/>
    <n v="0.32840000000000003"/>
    <n v="30"/>
    <n v="84"/>
    <x v="1"/>
    <x v="181"/>
  </r>
  <r>
    <n v="958"/>
    <x v="42"/>
    <x v="0"/>
    <x v="0"/>
    <x v="1"/>
    <x v="12"/>
    <x v="0"/>
    <s v="Weekend"/>
    <x v="0"/>
    <x v="0"/>
    <x v="0"/>
    <n v="0.3"/>
    <n v="0.2727"/>
    <n v="0.39"/>
    <n v="0.4627"/>
    <n v="27"/>
    <n v="93"/>
    <x v="1"/>
    <x v="151"/>
  </r>
  <r>
    <n v="959"/>
    <x v="42"/>
    <x v="0"/>
    <x v="0"/>
    <x v="1"/>
    <x v="13"/>
    <x v="0"/>
    <s v="Weekend"/>
    <x v="0"/>
    <x v="0"/>
    <x v="0"/>
    <n v="0.3"/>
    <n v="0.2727"/>
    <n v="0.39"/>
    <n v="0.41789999999999999"/>
    <n v="32"/>
    <n v="103"/>
    <x v="1"/>
    <x v="169"/>
  </r>
  <r>
    <n v="960"/>
    <x v="42"/>
    <x v="0"/>
    <x v="0"/>
    <x v="1"/>
    <x v="14"/>
    <x v="0"/>
    <s v="Weekend"/>
    <x v="0"/>
    <x v="0"/>
    <x v="0"/>
    <n v="0.34"/>
    <n v="0.31819999999999998"/>
    <n v="0.31"/>
    <n v="0.28360000000000002"/>
    <n v="30"/>
    <n v="90"/>
    <x v="1"/>
    <x v="151"/>
  </r>
  <r>
    <n v="961"/>
    <x v="42"/>
    <x v="0"/>
    <x v="0"/>
    <x v="1"/>
    <x v="15"/>
    <x v="0"/>
    <s v="Weekend"/>
    <x v="0"/>
    <x v="0"/>
    <x v="0"/>
    <n v="0.34"/>
    <n v="0.30299999999999999"/>
    <n v="0.28999999999999998"/>
    <n v="0.41789999999999999"/>
    <n v="47"/>
    <n v="127"/>
    <x v="1"/>
    <x v="177"/>
  </r>
  <r>
    <n v="962"/>
    <x v="42"/>
    <x v="0"/>
    <x v="0"/>
    <x v="1"/>
    <x v="16"/>
    <x v="0"/>
    <s v="Weekend"/>
    <x v="0"/>
    <x v="0"/>
    <x v="0"/>
    <n v="0.34"/>
    <n v="0.30299999999999999"/>
    <n v="0.28999999999999998"/>
    <n v="0.41789999999999999"/>
    <n v="42"/>
    <n v="103"/>
    <x v="1"/>
    <x v="190"/>
  </r>
  <r>
    <n v="963"/>
    <x v="42"/>
    <x v="0"/>
    <x v="0"/>
    <x v="1"/>
    <x v="17"/>
    <x v="0"/>
    <s v="Weekend"/>
    <x v="0"/>
    <x v="0"/>
    <x v="0"/>
    <n v="0.32"/>
    <n v="0.28789999999999999"/>
    <n v="0.31"/>
    <n v="0.52239999999999998"/>
    <n v="24"/>
    <n v="113"/>
    <x v="1"/>
    <x v="120"/>
  </r>
  <r>
    <n v="964"/>
    <x v="42"/>
    <x v="0"/>
    <x v="0"/>
    <x v="1"/>
    <x v="18"/>
    <x v="0"/>
    <s v="Weekend"/>
    <x v="0"/>
    <x v="0"/>
    <x v="0"/>
    <n v="0.28000000000000003"/>
    <n v="0.2576"/>
    <n v="0.38"/>
    <n v="0.32840000000000003"/>
    <n v="4"/>
    <n v="60"/>
    <x v="1"/>
    <x v="37"/>
  </r>
  <r>
    <n v="965"/>
    <x v="42"/>
    <x v="0"/>
    <x v="0"/>
    <x v="1"/>
    <x v="19"/>
    <x v="0"/>
    <s v="Weekend"/>
    <x v="0"/>
    <x v="0"/>
    <x v="0"/>
    <n v="0.28000000000000003"/>
    <n v="0.2727"/>
    <n v="0.38"/>
    <n v="0.16420000000000001"/>
    <n v="2"/>
    <n v="39"/>
    <x v="1"/>
    <x v="102"/>
  </r>
  <r>
    <n v="966"/>
    <x v="42"/>
    <x v="0"/>
    <x v="0"/>
    <x v="1"/>
    <x v="20"/>
    <x v="0"/>
    <s v="Weekend"/>
    <x v="0"/>
    <x v="0"/>
    <x v="0"/>
    <n v="0.26"/>
    <n v="0.2576"/>
    <n v="0.41"/>
    <n v="0.22389999999999999"/>
    <n v="1"/>
    <n v="39"/>
    <x v="1"/>
    <x v="1"/>
  </r>
  <r>
    <n v="967"/>
    <x v="42"/>
    <x v="0"/>
    <x v="0"/>
    <x v="1"/>
    <x v="21"/>
    <x v="0"/>
    <s v="Weekend"/>
    <x v="0"/>
    <x v="0"/>
    <x v="0"/>
    <n v="0.26"/>
    <n v="0.30299999999999999"/>
    <n v="0.41"/>
    <n v="0"/>
    <n v="9"/>
    <n v="42"/>
    <x v="1"/>
    <x v="41"/>
  </r>
  <r>
    <n v="968"/>
    <x v="42"/>
    <x v="0"/>
    <x v="0"/>
    <x v="1"/>
    <x v="22"/>
    <x v="0"/>
    <s v="Weekend"/>
    <x v="0"/>
    <x v="0"/>
    <x v="0"/>
    <n v="0.24"/>
    <n v="0.2576"/>
    <n v="0.44"/>
    <n v="8.9599999999999999E-2"/>
    <n v="6"/>
    <n v="39"/>
    <x v="1"/>
    <x v="79"/>
  </r>
  <r>
    <n v="969"/>
    <x v="42"/>
    <x v="0"/>
    <x v="0"/>
    <x v="1"/>
    <x v="23"/>
    <x v="0"/>
    <s v="Weekend"/>
    <x v="0"/>
    <x v="0"/>
    <x v="0"/>
    <n v="0.22"/>
    <n v="0.2273"/>
    <n v="0.51"/>
    <n v="0.1343"/>
    <n v="1"/>
    <n v="31"/>
    <x v="1"/>
    <x v="2"/>
  </r>
  <r>
    <n v="970"/>
    <x v="43"/>
    <x v="0"/>
    <x v="0"/>
    <x v="1"/>
    <x v="0"/>
    <x v="0"/>
    <s v="Weekend"/>
    <x v="1"/>
    <x v="0"/>
    <x v="0"/>
    <n v="0.2"/>
    <n v="0.2273"/>
    <n v="0.64"/>
    <n v="0.1045"/>
    <n v="5"/>
    <n v="34"/>
    <x v="1"/>
    <x v="21"/>
  </r>
  <r>
    <n v="971"/>
    <x v="43"/>
    <x v="0"/>
    <x v="0"/>
    <x v="1"/>
    <x v="1"/>
    <x v="0"/>
    <s v="Weekend"/>
    <x v="1"/>
    <x v="0"/>
    <x v="0"/>
    <n v="0.2"/>
    <n v="0.2273"/>
    <n v="0.59"/>
    <n v="8.9599999999999999E-2"/>
    <n v="1"/>
    <n v="23"/>
    <x v="0"/>
    <x v="108"/>
  </r>
  <r>
    <n v="972"/>
    <x v="43"/>
    <x v="0"/>
    <x v="0"/>
    <x v="1"/>
    <x v="2"/>
    <x v="0"/>
    <s v="Weekend"/>
    <x v="1"/>
    <x v="1"/>
    <x v="1"/>
    <n v="0.2"/>
    <n v="0.2273"/>
    <n v="0.75"/>
    <n v="8.9599999999999999E-2"/>
    <n v="1"/>
    <n v="19"/>
    <x v="0"/>
    <x v="25"/>
  </r>
  <r>
    <n v="973"/>
    <x v="43"/>
    <x v="0"/>
    <x v="0"/>
    <x v="1"/>
    <x v="3"/>
    <x v="0"/>
    <s v="Weekend"/>
    <x v="1"/>
    <x v="1"/>
    <x v="1"/>
    <n v="0.2"/>
    <n v="0.2273"/>
    <n v="0.69"/>
    <n v="0.1045"/>
    <n v="4"/>
    <n v="8"/>
    <x v="0"/>
    <x v="47"/>
  </r>
  <r>
    <n v="974"/>
    <x v="43"/>
    <x v="0"/>
    <x v="0"/>
    <x v="1"/>
    <x v="4"/>
    <x v="0"/>
    <s v="Weekend"/>
    <x v="1"/>
    <x v="1"/>
    <x v="1"/>
    <n v="0.2"/>
    <n v="0.21210000000000001"/>
    <n v="0.69"/>
    <n v="0.16420000000000001"/>
    <n v="0"/>
    <n v="2"/>
    <x v="0"/>
    <x v="5"/>
  </r>
  <r>
    <n v="975"/>
    <x v="43"/>
    <x v="0"/>
    <x v="0"/>
    <x v="1"/>
    <x v="6"/>
    <x v="0"/>
    <s v="Weekend"/>
    <x v="1"/>
    <x v="1"/>
    <x v="1"/>
    <n v="0.2"/>
    <n v="0.21210000000000001"/>
    <n v="0.69"/>
    <n v="0.1343"/>
    <n v="2"/>
    <n v="3"/>
    <x v="0"/>
    <x v="36"/>
  </r>
  <r>
    <n v="976"/>
    <x v="43"/>
    <x v="0"/>
    <x v="0"/>
    <x v="1"/>
    <x v="7"/>
    <x v="0"/>
    <s v="Weekend"/>
    <x v="1"/>
    <x v="1"/>
    <x v="1"/>
    <n v="0.22"/>
    <n v="0.2727"/>
    <n v="0.55000000000000004"/>
    <n v="0"/>
    <n v="0"/>
    <n v="3"/>
    <x v="0"/>
    <x v="6"/>
  </r>
  <r>
    <n v="977"/>
    <x v="43"/>
    <x v="0"/>
    <x v="0"/>
    <x v="1"/>
    <x v="8"/>
    <x v="0"/>
    <s v="Weekend"/>
    <x v="1"/>
    <x v="1"/>
    <x v="1"/>
    <n v="0.22"/>
    <n v="0.2273"/>
    <n v="0.64"/>
    <n v="0.19400000000000001"/>
    <n v="1"/>
    <n v="11"/>
    <x v="0"/>
    <x v="47"/>
  </r>
  <r>
    <n v="978"/>
    <x v="43"/>
    <x v="0"/>
    <x v="0"/>
    <x v="1"/>
    <x v="9"/>
    <x v="0"/>
    <s v="Weekend"/>
    <x v="1"/>
    <x v="1"/>
    <x v="1"/>
    <n v="0.24"/>
    <n v="0.2273"/>
    <n v="0.6"/>
    <n v="0.22389999999999999"/>
    <n v="12"/>
    <n v="35"/>
    <x v="1"/>
    <x v="105"/>
  </r>
  <r>
    <n v="979"/>
    <x v="43"/>
    <x v="0"/>
    <x v="0"/>
    <x v="1"/>
    <x v="10"/>
    <x v="0"/>
    <s v="Weekend"/>
    <x v="1"/>
    <x v="0"/>
    <x v="0"/>
    <n v="0.3"/>
    <n v="0.2727"/>
    <n v="0.45"/>
    <n v="0.32840000000000003"/>
    <n v="19"/>
    <n v="86"/>
    <x v="1"/>
    <x v="136"/>
  </r>
  <r>
    <n v="980"/>
    <x v="43"/>
    <x v="0"/>
    <x v="0"/>
    <x v="1"/>
    <x v="11"/>
    <x v="0"/>
    <s v="Weekend"/>
    <x v="1"/>
    <x v="0"/>
    <x v="0"/>
    <n v="0.32"/>
    <n v="0.28789999999999999"/>
    <n v="0.39"/>
    <n v="0.44779999999999998"/>
    <n v="26"/>
    <n v="86"/>
    <x v="1"/>
    <x v="59"/>
  </r>
  <r>
    <n v="981"/>
    <x v="43"/>
    <x v="0"/>
    <x v="0"/>
    <x v="1"/>
    <x v="12"/>
    <x v="0"/>
    <s v="Weekend"/>
    <x v="1"/>
    <x v="0"/>
    <x v="0"/>
    <n v="0.36"/>
    <n v="0.31819999999999998"/>
    <n v="0.32"/>
    <n v="0.4627"/>
    <n v="58"/>
    <n v="94"/>
    <x v="1"/>
    <x v="148"/>
  </r>
  <r>
    <n v="982"/>
    <x v="43"/>
    <x v="0"/>
    <x v="0"/>
    <x v="1"/>
    <x v="13"/>
    <x v="0"/>
    <s v="Weekend"/>
    <x v="1"/>
    <x v="0"/>
    <x v="0"/>
    <n v="0.38"/>
    <n v="0.39389999999999997"/>
    <n v="0.28999999999999998"/>
    <n v="0.35820000000000002"/>
    <n v="62"/>
    <n v="92"/>
    <x v="1"/>
    <x v="38"/>
  </r>
  <r>
    <n v="983"/>
    <x v="43"/>
    <x v="0"/>
    <x v="0"/>
    <x v="1"/>
    <x v="14"/>
    <x v="0"/>
    <s v="Weekend"/>
    <x v="1"/>
    <x v="1"/>
    <x v="1"/>
    <n v="0.4"/>
    <n v="0.40910000000000002"/>
    <n v="0.3"/>
    <n v="0.41789999999999999"/>
    <n v="51"/>
    <n v="110"/>
    <x v="1"/>
    <x v="143"/>
  </r>
  <r>
    <n v="984"/>
    <x v="43"/>
    <x v="0"/>
    <x v="0"/>
    <x v="1"/>
    <x v="15"/>
    <x v="0"/>
    <s v="Weekend"/>
    <x v="1"/>
    <x v="1"/>
    <x v="1"/>
    <n v="0.4"/>
    <n v="0.40910000000000002"/>
    <n v="0.3"/>
    <n v="0.29849999999999999"/>
    <n v="40"/>
    <n v="122"/>
    <x v="1"/>
    <x v="123"/>
  </r>
  <r>
    <n v="985"/>
    <x v="43"/>
    <x v="0"/>
    <x v="0"/>
    <x v="1"/>
    <x v="16"/>
    <x v="0"/>
    <s v="Weekend"/>
    <x v="1"/>
    <x v="1"/>
    <x v="1"/>
    <n v="0.42"/>
    <n v="0.42420000000000002"/>
    <n v="0.28000000000000003"/>
    <n v="0.32840000000000003"/>
    <n v="28"/>
    <n v="106"/>
    <x v="1"/>
    <x v="87"/>
  </r>
  <r>
    <n v="986"/>
    <x v="43"/>
    <x v="0"/>
    <x v="0"/>
    <x v="1"/>
    <x v="17"/>
    <x v="0"/>
    <s v="Weekend"/>
    <x v="1"/>
    <x v="0"/>
    <x v="0"/>
    <n v="0.42"/>
    <n v="0.42420000000000002"/>
    <n v="0.28000000000000003"/>
    <n v="0.32840000000000003"/>
    <n v="30"/>
    <n v="95"/>
    <x v="1"/>
    <x v="139"/>
  </r>
  <r>
    <n v="987"/>
    <x v="43"/>
    <x v="0"/>
    <x v="0"/>
    <x v="1"/>
    <x v="18"/>
    <x v="0"/>
    <s v="Weekend"/>
    <x v="1"/>
    <x v="0"/>
    <x v="0"/>
    <n v="0.4"/>
    <n v="0.40910000000000002"/>
    <n v="0.32"/>
    <n v="0.29849999999999999"/>
    <n v="17"/>
    <n v="78"/>
    <x v="1"/>
    <x v="76"/>
  </r>
  <r>
    <n v="988"/>
    <x v="43"/>
    <x v="0"/>
    <x v="0"/>
    <x v="1"/>
    <x v="19"/>
    <x v="0"/>
    <s v="Weekend"/>
    <x v="1"/>
    <x v="0"/>
    <x v="0"/>
    <n v="0.4"/>
    <n v="0.40910000000000002"/>
    <n v="0.35"/>
    <n v="0.28360000000000002"/>
    <n v="11"/>
    <n v="50"/>
    <x v="1"/>
    <x v="42"/>
  </r>
  <r>
    <n v="989"/>
    <x v="43"/>
    <x v="0"/>
    <x v="0"/>
    <x v="1"/>
    <x v="20"/>
    <x v="0"/>
    <s v="Weekend"/>
    <x v="1"/>
    <x v="0"/>
    <x v="0"/>
    <n v="0.4"/>
    <n v="0.40910000000000002"/>
    <n v="0.35"/>
    <n v="0.32840000000000003"/>
    <n v="15"/>
    <n v="32"/>
    <x v="1"/>
    <x v="105"/>
  </r>
  <r>
    <n v="990"/>
    <x v="43"/>
    <x v="0"/>
    <x v="0"/>
    <x v="1"/>
    <x v="21"/>
    <x v="0"/>
    <s v="Weekend"/>
    <x v="1"/>
    <x v="0"/>
    <x v="0"/>
    <n v="0.4"/>
    <n v="0.40910000000000002"/>
    <n v="0.35"/>
    <n v="0.35820000000000002"/>
    <n v="6"/>
    <n v="45"/>
    <x v="1"/>
    <x v="41"/>
  </r>
  <r>
    <n v="991"/>
    <x v="43"/>
    <x v="0"/>
    <x v="0"/>
    <x v="1"/>
    <x v="22"/>
    <x v="0"/>
    <s v="Weekend"/>
    <x v="1"/>
    <x v="0"/>
    <x v="0"/>
    <n v="0.4"/>
    <n v="0.40910000000000002"/>
    <n v="0.35"/>
    <n v="0.29849999999999999"/>
    <n v="5"/>
    <n v="31"/>
    <x v="1"/>
    <x v="9"/>
  </r>
  <r>
    <n v="992"/>
    <x v="43"/>
    <x v="0"/>
    <x v="0"/>
    <x v="1"/>
    <x v="23"/>
    <x v="0"/>
    <s v="Weekend"/>
    <x v="1"/>
    <x v="0"/>
    <x v="0"/>
    <n v="0.4"/>
    <n v="0.40910000000000002"/>
    <n v="0.35"/>
    <n v="0.35820000000000002"/>
    <n v="3"/>
    <n v="27"/>
    <x v="0"/>
    <x v="33"/>
  </r>
  <r>
    <n v="993"/>
    <x v="44"/>
    <x v="0"/>
    <x v="0"/>
    <x v="1"/>
    <x v="0"/>
    <x v="0"/>
    <s v="Weekday"/>
    <x v="2"/>
    <x v="0"/>
    <x v="0"/>
    <n v="0.38"/>
    <n v="0.39389999999999997"/>
    <n v="0.37"/>
    <n v="0.35820000000000002"/>
    <n v="3"/>
    <n v="8"/>
    <x v="0"/>
    <x v="62"/>
  </r>
  <r>
    <n v="994"/>
    <x v="44"/>
    <x v="0"/>
    <x v="0"/>
    <x v="1"/>
    <x v="1"/>
    <x v="0"/>
    <s v="Weekday"/>
    <x v="2"/>
    <x v="0"/>
    <x v="0"/>
    <n v="0.38"/>
    <n v="0.39389999999999997"/>
    <n v="0.37"/>
    <n v="0.35820000000000002"/>
    <n v="1"/>
    <n v="6"/>
    <x v="0"/>
    <x v="85"/>
  </r>
  <r>
    <n v="995"/>
    <x v="44"/>
    <x v="0"/>
    <x v="0"/>
    <x v="1"/>
    <x v="2"/>
    <x v="0"/>
    <s v="Weekday"/>
    <x v="2"/>
    <x v="0"/>
    <x v="0"/>
    <n v="0.36"/>
    <n v="0.33329999999999999"/>
    <n v="0.4"/>
    <n v="0.29849999999999999"/>
    <n v="0"/>
    <n v="2"/>
    <x v="0"/>
    <x v="5"/>
  </r>
  <r>
    <n v="996"/>
    <x v="44"/>
    <x v="0"/>
    <x v="0"/>
    <x v="1"/>
    <x v="3"/>
    <x v="0"/>
    <s v="Weekday"/>
    <x v="2"/>
    <x v="0"/>
    <x v="0"/>
    <n v="0.34"/>
    <n v="0.31819999999999998"/>
    <n v="0.46"/>
    <n v="0.22389999999999999"/>
    <n v="1"/>
    <n v="1"/>
    <x v="0"/>
    <x v="5"/>
  </r>
  <r>
    <n v="997"/>
    <x v="44"/>
    <x v="0"/>
    <x v="0"/>
    <x v="1"/>
    <x v="4"/>
    <x v="0"/>
    <s v="Weekday"/>
    <x v="2"/>
    <x v="0"/>
    <x v="0"/>
    <n v="0.32"/>
    <n v="0.30299999999999999"/>
    <n v="0.53"/>
    <n v="0.28360000000000002"/>
    <n v="0"/>
    <n v="2"/>
    <x v="0"/>
    <x v="5"/>
  </r>
  <r>
    <n v="998"/>
    <x v="44"/>
    <x v="0"/>
    <x v="0"/>
    <x v="1"/>
    <x v="5"/>
    <x v="0"/>
    <s v="Weekday"/>
    <x v="2"/>
    <x v="0"/>
    <x v="0"/>
    <n v="0.32"/>
    <n v="0.30299999999999999"/>
    <n v="0.53"/>
    <n v="0.28360000000000002"/>
    <n v="0"/>
    <n v="3"/>
    <x v="0"/>
    <x v="6"/>
  </r>
  <r>
    <n v="999"/>
    <x v="44"/>
    <x v="0"/>
    <x v="0"/>
    <x v="1"/>
    <x v="6"/>
    <x v="0"/>
    <s v="Weekday"/>
    <x v="2"/>
    <x v="0"/>
    <x v="0"/>
    <n v="0.34"/>
    <n v="0.30299999999999999"/>
    <n v="0.46"/>
    <n v="0.29849999999999999"/>
    <n v="1"/>
    <n v="25"/>
    <x v="0"/>
    <x v="132"/>
  </r>
  <r>
    <n v="1000"/>
    <x v="44"/>
    <x v="0"/>
    <x v="0"/>
    <x v="1"/>
    <x v="7"/>
    <x v="0"/>
    <s v="Weekday"/>
    <x v="2"/>
    <x v="0"/>
    <x v="0"/>
    <n v="0.34"/>
    <n v="0.30299999999999999"/>
    <n v="0.46"/>
    <n v="0.29849999999999999"/>
    <n v="2"/>
    <n v="96"/>
    <x v="1"/>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59F372-4BF9-40DC-BA38-196BD7EBEB2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I28" firstHeaderRow="1" firstDataRow="3" firstDataCol="1"/>
  <pivotFields count="23">
    <pivotField showAll="0"/>
    <pivotField numFmtId="16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axis="axisRow" showAll="0">
      <items count="3">
        <item x="0"/>
        <item x="1"/>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dataField="1" showAll="0">
      <items count="5">
        <item x="0"/>
        <item h="1" x="1"/>
        <item h="1" x="2"/>
        <item h="1" x="3"/>
        <item t="default"/>
      </items>
    </pivotField>
    <pivotField showAll="0"/>
    <pivotField showAll="0"/>
    <pivotField showAll="0"/>
    <pivotField showAll="0"/>
    <pivotField showAll="0"/>
    <pivotField showAll="0"/>
    <pivotField showAll="0"/>
    <pivotField axis="axisCol" showAll="0">
      <items count="3">
        <item x="1"/>
        <item h="1" x="0"/>
        <item t="default"/>
      </items>
    </pivotField>
    <pivotField dataField="1" showAll="0"/>
    <pivotField dataField="1" dragToRow="0" dragToCol="0" dragToPage="0" showAll="0" defaultSubtotal="0"/>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4"/>
    <field x="5"/>
  </rowFields>
  <rowItems count="23">
    <i>
      <x/>
    </i>
    <i r="1">
      <x/>
    </i>
    <i r="1">
      <x v="1"/>
    </i>
    <i r="1">
      <x v="2"/>
    </i>
    <i r="1">
      <x v="6"/>
    </i>
    <i r="1">
      <x v="7"/>
    </i>
    <i r="1">
      <x v="8"/>
    </i>
    <i r="1">
      <x v="9"/>
    </i>
    <i r="1">
      <x v="10"/>
    </i>
    <i r="1">
      <x v="11"/>
    </i>
    <i r="1">
      <x v="12"/>
    </i>
    <i r="1">
      <x v="13"/>
    </i>
    <i r="1">
      <x v="14"/>
    </i>
    <i r="1">
      <x v="15"/>
    </i>
    <i r="1">
      <x v="16"/>
    </i>
    <i r="1">
      <x v="17"/>
    </i>
    <i r="1">
      <x v="18"/>
    </i>
    <i r="1">
      <x v="19"/>
    </i>
    <i r="1">
      <x v="20"/>
    </i>
    <i r="1">
      <x v="21"/>
    </i>
    <i r="1">
      <x v="22"/>
    </i>
    <i r="1">
      <x v="23"/>
    </i>
    <i t="grand">
      <x/>
    </i>
  </rowItems>
  <colFields count="2">
    <field x="17"/>
    <field x="-2"/>
  </colFields>
  <colItems count="8">
    <i>
      <x/>
      <x/>
    </i>
    <i r="1" i="1">
      <x v="1"/>
    </i>
    <i r="1" i="2">
      <x v="2"/>
    </i>
    <i r="1" i="3">
      <x v="3"/>
    </i>
    <i t="grand">
      <x/>
    </i>
    <i t="grand" i="1">
      <x/>
    </i>
    <i t="grand" i="2">
      <x/>
    </i>
    <i t="grand" i="3">
      <x/>
    </i>
  </colItems>
  <dataFields count="4">
    <dataField name="Sum of Count" fld="18" baseField="0" baseItem="0"/>
    <dataField name="Sum of Weathersit" fld="9" baseField="0" baseItem="0"/>
    <dataField name="Sum of Total Users" fld="19" baseField="0" baseItem="0"/>
    <dataField name="Sum of % Casual Users" fld="20" baseField="0" baseItem="0"/>
  </dataFields>
  <chartFormats count="12">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1"/>
          </reference>
          <reference field="17" count="1" selected="0">
            <x v="0"/>
          </reference>
        </references>
      </pivotArea>
    </chartFormat>
    <chartFormat chart="0" format="2" series="1">
      <pivotArea type="data" outline="0" fieldPosition="0">
        <references count="2">
          <reference field="4294967294" count="1" selected="0">
            <x v="0"/>
          </reference>
          <reference field="17" count="1" selected="0">
            <x v="1"/>
          </reference>
        </references>
      </pivotArea>
    </chartFormat>
    <chartFormat chart="0" format="3" series="1">
      <pivotArea type="data" outline="0" fieldPosition="0">
        <references count="2">
          <reference field="4294967294" count="1" selected="0">
            <x v="1"/>
          </reference>
          <reference field="17" count="1" selected="0">
            <x v="1"/>
          </reference>
        </references>
      </pivotArea>
    </chartFormat>
    <chartFormat chart="0" format="4" series="1">
      <pivotArea type="data" outline="0" fieldPosition="0">
        <references count="2">
          <reference field="4294967294" count="1" selected="0">
            <x v="2"/>
          </reference>
          <reference field="17" count="1" selected="0">
            <x v="1"/>
          </reference>
        </references>
      </pivotArea>
    </chartFormat>
    <chartFormat chart="0" format="5" series="1">
      <pivotArea type="data" outline="0" fieldPosition="0">
        <references count="2">
          <reference field="4294967294" count="1" selected="0">
            <x v="2"/>
          </reference>
          <reference field="17" count="1" selected="0">
            <x v="0"/>
          </reference>
        </references>
      </pivotArea>
    </chartFormat>
    <chartFormat chart="0" format="6" series="1">
      <pivotArea type="data" outline="0" fieldPosition="0">
        <references count="2">
          <reference field="4294967294" count="1" selected="0">
            <x v="3"/>
          </reference>
          <reference field="17" count="1" selected="0">
            <x v="1"/>
          </reference>
        </references>
      </pivotArea>
    </chartFormat>
    <chartFormat chart="0" format="7" series="1">
      <pivotArea type="data" outline="0" fieldPosition="0">
        <references count="2">
          <reference field="4294967294" count="1" selected="0">
            <x v="3"/>
          </reference>
          <reference field="17" count="1" selected="0">
            <x v="0"/>
          </reference>
        </references>
      </pivotArea>
    </chartFormat>
    <chartFormat chart="0" format="8" series="1">
      <pivotArea type="data" grandCol="1" outline="0" fieldPosition="0">
        <references count="1">
          <reference field="4294967294" count="1" selected="0">
            <x v="0"/>
          </reference>
        </references>
      </pivotArea>
    </chartFormat>
    <chartFormat chart="0" format="9" series="1">
      <pivotArea type="data" grandCol="1" outline="0" fieldPosition="0">
        <references count="1">
          <reference field="4294967294" count="1" selected="0">
            <x v="1"/>
          </reference>
        </references>
      </pivotArea>
    </chartFormat>
    <chartFormat chart="0" format="10" series="1">
      <pivotArea type="data" grandCol="1" outline="0" fieldPosition="0">
        <references count="1">
          <reference field="4294967294" count="1" selected="0">
            <x v="2"/>
          </reference>
        </references>
      </pivotArea>
    </chartFormat>
    <chartFormat chart="0" format="11" series="1">
      <pivotArea type="data" grandCol="1"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1" type="dateBetween" evalOrder="-1" id="86" name="Dateday">
      <autoFilter ref="A1">
        <filterColumn colId="0">
          <customFilters and="1">
            <customFilter operator="greaterThanOrEqual" val="40544"/>
            <customFilter operator="lessThanOrEqual" val="405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504FC7-4787-4397-A398-2F5E179418E5}"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G3:H28" firstHeaderRow="1" firstDataRow="1" firstDataCol="1"/>
  <pivotFields count="23">
    <pivotField showAll="0"/>
    <pivotField numFmtId="16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2">
        <item x="0"/>
        <item t="default"/>
      </items>
    </pivotField>
    <pivotField showAll="0">
      <items count="2">
        <item x="0"/>
        <item t="default"/>
      </items>
    </pivotField>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3">
        <item x="0"/>
        <item h="1" x="1"/>
        <item t="default"/>
      </items>
    </pivotField>
    <pivotField showAll="0"/>
    <pivotField showAll="0">
      <items count="8">
        <item x="1"/>
        <item x="2"/>
        <item x="3"/>
        <item x="4"/>
        <item x="5"/>
        <item x="6"/>
        <item x="0"/>
        <item t="default"/>
      </items>
    </pivotField>
    <pivotField showAll="0">
      <items count="5">
        <item x="0"/>
        <item h="1" x="1"/>
        <item h="1" x="2"/>
        <item h="1" x="3"/>
        <item t="default"/>
      </items>
    </pivotField>
    <pivotField showAll="0">
      <items count="5">
        <item x="0"/>
        <item x="3"/>
        <item x="2"/>
        <item x="1"/>
        <item t="default"/>
      </items>
    </pivotField>
    <pivotField showAll="0"/>
    <pivotField showAll="0"/>
    <pivotField showAll="0"/>
    <pivotField showAll="0"/>
    <pivotField showAll="0"/>
    <pivotField showAll="0"/>
    <pivotField showAll="0">
      <items count="3">
        <item x="1"/>
        <item h="1" x="0"/>
        <item t="default"/>
      </items>
    </pivotField>
    <pivotField dataField="1"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Count" fld="1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07" name="Dateday">
      <autoFilter ref="A1">
        <filterColumn colId="0">
          <customFilters and="1">
            <customFilter operator="greaterThanOrEqual" val="40544"/>
            <customFilter operator="lessThanOrEqual" val="405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69D9A5-8AE3-42D0-BEB3-1DDD5F03F9A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D3:E5" firstHeaderRow="1" firstDataRow="1" firstDataCol="1"/>
  <pivotFields count="23">
    <pivotField showAll="0"/>
    <pivotField numFmtId="16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axis="axisRow" showAll="0">
      <items count="5">
        <item x="0"/>
        <item h="1" x="1"/>
        <item h="1" x="2"/>
        <item h="1" x="3"/>
        <item t="default"/>
      </items>
    </pivotField>
    <pivotField showAll="0"/>
    <pivotField showAll="0"/>
    <pivotField showAll="0"/>
    <pivotField showAll="0"/>
    <pivotField showAll="0"/>
    <pivotField showAll="0"/>
    <pivotField showAll="0"/>
    <pivotField showAll="0">
      <items count="3">
        <item x="1"/>
        <item h="1" x="0"/>
        <item t="default"/>
      </items>
    </pivotField>
    <pivotField dataField="1" showAll="0">
      <items count="192">
        <item x="4"/>
        <item x="5"/>
        <item x="6"/>
        <item x="48"/>
        <item x="36"/>
        <item x="24"/>
        <item x="85"/>
        <item x="7"/>
        <item x="23"/>
        <item x="98"/>
        <item x="62"/>
        <item x="47"/>
        <item x="3"/>
        <item x="8"/>
        <item x="93"/>
        <item x="0"/>
        <item x="22"/>
        <item x="109"/>
        <item x="75"/>
        <item x="25"/>
        <item x="137"/>
        <item x="34"/>
        <item x="84"/>
        <item x="108"/>
        <item x="94"/>
        <item x="132"/>
        <item x="110"/>
        <item x="20"/>
        <item x="115"/>
        <item x="33"/>
        <item x="35"/>
        <item x="2"/>
        <item x="63"/>
        <item x="19"/>
        <item x="17"/>
        <item x="9"/>
        <item x="18"/>
        <item x="103"/>
        <item x="21"/>
        <item x="1"/>
        <item x="102"/>
        <item x="51"/>
        <item x="74"/>
        <item x="40"/>
        <item x="79"/>
        <item x="66"/>
        <item x="105"/>
        <item x="61"/>
        <item x="99"/>
        <item x="89"/>
        <item x="41"/>
        <item x="46"/>
        <item x="26"/>
        <item x="60"/>
        <item x="97"/>
        <item x="10"/>
        <item x="52"/>
        <item x="154"/>
        <item x="29"/>
        <item x="122"/>
        <item x="42"/>
        <item x="69"/>
        <item x="55"/>
        <item x="37"/>
        <item x="32"/>
        <item x="180"/>
        <item x="16"/>
        <item x="118"/>
        <item x="83"/>
        <item x="27"/>
        <item x="68"/>
        <item x="44"/>
        <item x="88"/>
        <item x="30"/>
        <item x="28"/>
        <item x="31"/>
        <item x="43"/>
        <item x="53"/>
        <item x="67"/>
        <item x="138"/>
        <item x="117"/>
        <item x="100"/>
        <item x="56"/>
        <item x="11"/>
        <item x="80"/>
        <item x="90"/>
        <item x="39"/>
        <item x="70"/>
        <item x="127"/>
        <item x="134"/>
        <item x="101"/>
        <item x="15"/>
        <item x="12"/>
        <item x="76"/>
        <item x="152"/>
        <item x="54"/>
        <item x="95"/>
        <item x="111"/>
        <item x="50"/>
        <item x="129"/>
        <item x="96"/>
        <item x="153"/>
        <item x="133"/>
        <item x="136"/>
        <item x="13"/>
        <item x="166"/>
        <item x="159"/>
        <item x="142"/>
        <item x="14"/>
        <item x="168"/>
        <item x="59"/>
        <item x="135"/>
        <item x="181"/>
        <item x="65"/>
        <item x="155"/>
        <item x="126"/>
        <item x="130"/>
        <item x="164"/>
        <item x="151"/>
        <item x="178"/>
        <item x="78"/>
        <item x="92"/>
        <item x="139"/>
        <item x="149"/>
        <item x="175"/>
        <item x="116"/>
        <item x="131"/>
        <item x="113"/>
        <item x="73"/>
        <item x="140"/>
        <item x="87"/>
        <item x="169"/>
        <item x="114"/>
        <item x="120"/>
        <item x="119"/>
        <item x="188"/>
        <item x="145"/>
        <item x="124"/>
        <item x="190"/>
        <item x="163"/>
        <item x="173"/>
        <item x="165"/>
        <item x="148"/>
        <item x="158"/>
        <item x="38"/>
        <item x="107"/>
        <item x="167"/>
        <item x="45"/>
        <item x="125"/>
        <item x="128"/>
        <item x="187"/>
        <item x="143"/>
        <item x="123"/>
        <item x="82"/>
        <item x="186"/>
        <item x="150"/>
        <item x="171"/>
        <item x="72"/>
        <item x="185"/>
        <item x="81"/>
        <item x="177"/>
        <item x="172"/>
        <item x="170"/>
        <item x="156"/>
        <item x="106"/>
        <item x="49"/>
        <item x="58"/>
        <item x="157"/>
        <item x="147"/>
        <item x="91"/>
        <item x="104"/>
        <item x="71"/>
        <item x="64"/>
        <item x="141"/>
        <item x="184"/>
        <item x="121"/>
        <item x="176"/>
        <item x="86"/>
        <item x="189"/>
        <item x="57"/>
        <item x="146"/>
        <item x="182"/>
        <item x="112"/>
        <item x="77"/>
        <item x="174"/>
        <item x="161"/>
        <item x="162"/>
        <item x="179"/>
        <item x="160"/>
        <item x="183"/>
        <item x="144"/>
        <item t="default"/>
      </items>
    </pivotField>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2">
    <i>
      <x/>
    </i>
    <i t="grand">
      <x/>
    </i>
  </rowItems>
  <colItems count="1">
    <i/>
  </colItems>
  <dataFields count="1">
    <dataField name="Sum of Count" fld="18" baseField="0" baseItem="0"/>
  </dataFields>
  <formats count="6">
    <format dxfId="39">
      <pivotArea type="all" dataOnly="0" outline="0" fieldPosition="0"/>
    </format>
    <format dxfId="38">
      <pivotArea outline="0" collapsedLevelsAreSubtotals="1" fieldPosition="0"/>
    </format>
    <format dxfId="37">
      <pivotArea field="9" type="button" dataOnly="0" labelOnly="1" outline="0" axis="axisRow" fieldPosition="0"/>
    </format>
    <format dxfId="36">
      <pivotArea dataOnly="0" labelOnly="1" fieldPosition="0">
        <references count="1">
          <reference field="9" count="0"/>
        </references>
      </pivotArea>
    </format>
    <format dxfId="35">
      <pivotArea dataOnly="0" labelOnly="1" grandRow="1" outline="0" fieldPosition="0"/>
    </format>
    <format dxfId="3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6" name="Dateday">
      <autoFilter ref="A1">
        <filterColumn colId="0">
          <customFilters and="1">
            <customFilter operator="greaterThanOrEqual" val="40544"/>
            <customFilter operator="lessThanOrEqual" val="405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B2F9B2-E69D-40F0-A695-B54829611E8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28" firstHeaderRow="1" firstDataRow="1" firstDataCol="1"/>
  <pivotFields count="23">
    <pivotField showAll="0"/>
    <pivotField numFmtId="16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items count="3">
        <item x="1"/>
        <item h="1" x="0"/>
        <item t="default"/>
      </items>
    </pivotField>
    <pivotField dataField="1"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Count" fld="1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6" name="Dateday">
      <autoFilter ref="A1">
        <filterColumn colId="0">
          <customFilters and="1">
            <customFilter operator="greaterThanOrEqual" val="40544"/>
            <customFilter operator="lessThanOrEqual" val="405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BF808E-FDE2-43FE-BF85-EBF205E503C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8:Z27" firstHeaderRow="1" firstDataRow="2" firstDataCol="1"/>
  <pivotFields count="23">
    <pivotField showAll="0"/>
    <pivotField numFmtId="16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axis="axisCol"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axis="axisRow" showAll="0">
      <items count="8">
        <item x="1"/>
        <item x="2"/>
        <item x="3"/>
        <item x="4"/>
        <item x="5"/>
        <item x="6"/>
        <item x="0"/>
        <item t="default"/>
      </items>
    </pivotField>
    <pivotField showAll="0">
      <items count="5">
        <item x="0"/>
        <item h="1" x="1"/>
        <item h="1" x="2"/>
        <item h="1" x="3"/>
        <item t="default"/>
      </items>
    </pivotField>
    <pivotField showAll="0"/>
    <pivotField showAll="0"/>
    <pivotField showAll="0"/>
    <pivotField showAll="0"/>
    <pivotField showAll="0"/>
    <pivotField showAll="0"/>
    <pivotField showAll="0"/>
    <pivotField showAll="0">
      <items count="3">
        <item x="1"/>
        <item h="1" x="0"/>
        <item t="default"/>
      </items>
    </pivotField>
    <pivotField dataField="1"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8">
    <i>
      <x/>
    </i>
    <i>
      <x v="1"/>
    </i>
    <i>
      <x v="2"/>
    </i>
    <i>
      <x v="3"/>
    </i>
    <i>
      <x v="4"/>
    </i>
    <i>
      <x v="5"/>
    </i>
    <i>
      <x v="6"/>
    </i>
    <i t="grand">
      <x/>
    </i>
  </rowItems>
  <colFields count="1">
    <field x="5"/>
  </colFields>
  <colItems count="25">
    <i>
      <x/>
    </i>
    <i>
      <x v="1"/>
    </i>
    <i>
      <x v="2"/>
    </i>
    <i>
      <x v="3"/>
    </i>
    <i>
      <x v="4"/>
    </i>
    <i>
      <x v="5"/>
    </i>
    <i>
      <x v="6"/>
    </i>
    <i>
      <x v="7"/>
    </i>
    <i>
      <x v="8"/>
    </i>
    <i>
      <x v="9"/>
    </i>
    <i>
      <x v="10"/>
    </i>
    <i>
      <x v="11"/>
    </i>
    <i>
      <x v="12"/>
    </i>
    <i>
      <x v="13"/>
    </i>
    <i>
      <x v="14"/>
    </i>
    <i>
      <x v="15"/>
    </i>
    <i>
      <x v="16"/>
    </i>
    <i>
      <x v="17"/>
    </i>
    <i>
      <x v="18"/>
    </i>
    <i>
      <x v="19"/>
    </i>
    <i>
      <x v="20"/>
    </i>
    <i>
      <x v="21"/>
    </i>
    <i>
      <x v="22"/>
    </i>
    <i>
      <x v="23"/>
    </i>
    <i t="grand">
      <x/>
    </i>
  </colItems>
  <dataFields count="1">
    <dataField name="Sum of Count" fld="18"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5" count="0"/>
        </references>
      </pivotArea>
    </format>
    <format dxfId="0">
      <pivotArea dataOnly="0" labelOnly="1" grandCol="1" outline="0" fieldPosition="0"/>
    </format>
  </formats>
  <pivotTableStyleInfo name="PivotStyleLight16" showRowHeaders="1" showColHeaders="1" showRowStripes="0" showColStripes="0" showLastColumn="1"/>
  <filters count="1">
    <filter fld="1" type="dateBetween" evalOrder="-1" id="86" name="Dateday">
      <autoFilter ref="A1">
        <filterColumn colId="0">
          <customFilters and="1">
            <customFilter operator="greaterThanOrEqual" val="40544"/>
            <customFilter operator="lessThanOrEqual" val="405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DF0F6A-EA55-450A-9001-18D239C942B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9" firstHeaderRow="1" firstDataRow="1" firstDataCol="1"/>
  <pivotFields count="23">
    <pivotField showAll="0"/>
    <pivotField axis="axisRow" numFmtId="16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Coun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E9E75BC-66CC-41DD-BFBD-764345E8153B}" autoFormatId="16" applyNumberFormats="0" applyBorderFormats="0" applyFontFormats="0" applyPatternFormats="0" applyAlignmentFormats="0" applyWidthHeightFormats="0">
  <queryTableRefresh nextId="24">
    <queryTableFields count="17">
      <queryTableField id="1" name="Content.Instant" tableColumnId="1"/>
      <queryTableField id="2" name="Content.Dateday" tableColumnId="2"/>
      <queryTableField id="3" name="Content.Season" tableColumnId="3"/>
      <queryTableField id="4" name="Content.Year" tableColumnId="4"/>
      <queryTableField id="5" name="Content.Month" tableColumnId="5"/>
      <queryTableField id="6" name="Content.Hour" tableColumnId="6"/>
      <queryTableField id="7" name="Content.Holiday" tableColumnId="7"/>
      <queryTableField id="8" name="Content.Weekday" tableColumnId="8"/>
      <queryTableField id="9" name="Content.Weathersit" tableColumnId="9"/>
      <queryTableField id="10" name="Content.Temperature" tableColumnId="10"/>
      <queryTableField id="12" name="Content.Ambient Temperature" tableColumnId="12"/>
      <queryTableField id="13" name="Content.Humidity" tableColumnId="13"/>
      <queryTableField id="14" name="Content.Windspeed" tableColumnId="14"/>
      <queryTableField id="15" name="Content.Casual" tableColumnId="15"/>
      <queryTableField id="16" name="Content.Registered" tableColumnId="16"/>
      <queryTableField id="21" dataBound="0" tableColumnId="21"/>
      <queryTableField id="17" name="Content.Cnt" tableColumnId="17"/>
    </queryTableFields>
    <queryTableDeletedFields count="2">
      <deletedField name="Name"/>
      <deletedField name="Content.Unnamed: 0"/>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C326B486-50B5-4097-8AD5-A6A2A8A2A861}" autoFormatId="16" applyNumberFormats="0" applyBorderFormats="0" applyFontFormats="0" applyPatternFormats="0" applyAlignmentFormats="0" applyWidthHeightFormats="0">
  <queryTableRefresh nextId="28">
    <queryTableFields count="19">
      <queryTableField id="1" name="Content.Instant" tableColumnId="1"/>
      <queryTableField id="2" name="Content.Dateday" tableColumnId="2"/>
      <queryTableField id="3" name="Content.Season" tableColumnId="3"/>
      <queryTableField id="4" name="Content.Year" tableColumnId="4"/>
      <queryTableField id="5" name="Content.Month" tableColumnId="5"/>
      <queryTableField id="6" name="Content.Hour" tableColumnId="6"/>
      <queryTableField id="7" name="Content.Holiday" tableColumnId="7"/>
      <queryTableField id="20" dataBound="0" tableColumnId="20"/>
      <queryTableField id="8" name="Content.Weekday" tableColumnId="8"/>
      <queryTableField id="9" name="Content.Weathersit" tableColumnId="9"/>
      <queryTableField id="27" dataBound="0" tableColumnId="18"/>
      <queryTableField id="10" name="Content.Temperature" tableColumnId="10"/>
      <queryTableField id="12" name="Content.Ambient Temperature" tableColumnId="12"/>
      <queryTableField id="13" name="Content.Humidity" tableColumnId="13"/>
      <queryTableField id="14" name="Content.Windspeed" tableColumnId="14"/>
      <queryTableField id="15" name="Content.Casual" tableColumnId="15"/>
      <queryTableField id="16" name="Content.Registered" tableColumnId="16"/>
      <queryTableField id="21" dataBound="0" tableColumnId="21"/>
      <queryTableField id="17" name="Content.Cnt" tableColumnId="17"/>
    </queryTableFields>
    <queryTableDeletedFields count="2">
      <deletedField name="Name"/>
      <deletedField name="Content.Unnamed: 0"/>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D47DF1BB-4AE8-45DD-AFB0-C4CE4DCB72AB}" autoFormatId="16" applyNumberFormats="0" applyBorderFormats="0" applyFontFormats="0" applyPatternFormats="0" applyAlignmentFormats="0" applyWidthHeightFormats="0">
  <queryTableRefresh nextId="33" unboundColumnsRight="2">
    <queryTableFields count="23">
      <queryTableField id="1" name="Content.Instant" tableColumnId="1"/>
      <queryTableField id="2" name="Content.Dateday" tableColumnId="2"/>
      <queryTableField id="3" name="Content.Season" tableColumnId="3"/>
      <queryTableField id="4" name="Content.Year" tableColumnId="4"/>
      <queryTableField id="5" name="Content.Month" tableColumnId="5"/>
      <queryTableField id="6" name="Content.Hour" tableColumnId="6"/>
      <queryTableField id="7" name="Content.Holiday" tableColumnId="7"/>
      <queryTableField id="20" dataBound="0" tableColumnId="20"/>
      <queryTableField id="29" dataBound="0" tableColumnId="19"/>
      <queryTableField id="8" name="Content.Weekday" tableColumnId="8"/>
      <queryTableField id="30" dataBound="0" tableColumnId="22"/>
      <queryTableField id="9" name="Content.Weathersit" tableColumnId="9"/>
      <queryTableField id="27" dataBound="0" tableColumnId="18"/>
      <queryTableField id="10" name="Content.Temperature" tableColumnId="10"/>
      <queryTableField id="12" name="Content.Ambient Temperature" tableColumnId="12"/>
      <queryTableField id="13" name="Content.Humidity" tableColumnId="13"/>
      <queryTableField id="14" name="Content.Windspeed" tableColumnId="14"/>
      <queryTableField id="15" name="Content.Casual" tableColumnId="15"/>
      <queryTableField id="16" name="Content.Registered" tableColumnId="16"/>
      <queryTableField id="21" dataBound="0" tableColumnId="21"/>
      <queryTableField id="17" name="Content.Cnt" tableColumnId="17"/>
      <queryTableField id="31" dataBound="0" tableColumnId="23"/>
      <queryTableField id="32" dataBound="0" tableColumnId="24"/>
    </queryTableFields>
    <queryTableDeletedFields count="2">
      <deletedField name="Name"/>
      <deletedField name="Content.Unnamed: 0"/>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sit" xr10:uid="{EF8BBF00-5DBF-4763-91C4-C482748C6D9C}" sourceName="Weathersit">
  <pivotTables>
    <pivotTable tabId="13" name="PivotTable5"/>
    <pivotTable tabId="10" name="PivotTable1"/>
    <pivotTable tabId="13" name="PivotTable1"/>
    <pivotTable tabId="13" name="PivotTable2"/>
    <pivotTable tabId="17" name="PivotTable3"/>
  </pivotTables>
  <data>
    <tabular pivotCacheId="1756838783">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sit" xr10:uid="{D7ACA97D-66CA-4573-B6A4-C00F57DAD810}" cache="Slicer_Weathersit" caption="Weathersit" rowHeight="20955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50ACC1-3F7E-45F3-993A-2CF6DE507045}" name="Table1" displayName="Table1" ref="A1:J611" totalsRowShown="0" headerRowDxfId="130" dataDxfId="128" headerRowBorderDxfId="129" tableBorderDxfId="127" totalsRowBorderDxfId="126">
  <autoFilter ref="A1:J611" xr:uid="{5D50ACC1-3F7E-45F3-993A-2CF6DE507045}"/>
  <sortState xmlns:xlrd2="http://schemas.microsoft.com/office/spreadsheetml/2017/richdata2" ref="A2:J611">
    <sortCondition ref="B2:B611"/>
  </sortState>
  <tableColumns count="10">
    <tableColumn id="1" xr3:uid="{FE79A0E5-23EA-41B8-BF6A-962F3B73696D}" name="Instant" dataDxfId="125"/>
    <tableColumn id="2" xr3:uid="{BBBD8FA2-DADF-473A-830B-921389376796}" name="Dateday" dataDxfId="124"/>
    <tableColumn id="3" xr3:uid="{6864D6ED-5F9A-4D26-931A-3C40FD031626}" name="Season" dataDxfId="123"/>
    <tableColumn id="4" xr3:uid="{BBC153C7-5D0B-4A5D-8CD5-C6491F529AB0}" name="Year" dataDxfId="122"/>
    <tableColumn id="5" xr3:uid="{02FFCEA4-C9B1-4C2C-ADCD-D17CE3C999EA}" name="Month" dataDxfId="121"/>
    <tableColumn id="6" xr3:uid="{15DE572B-4A74-4DBD-B462-162FA5452FED}" name="Hour" dataDxfId="120"/>
    <tableColumn id="7" xr3:uid="{7B478D6E-C69A-4B8C-BB56-1F45945F156A}" name="Holiday" dataDxfId="119"/>
    <tableColumn id="8" xr3:uid="{1D977FD2-4016-4E16-BE76-F6F45A4C62F0}" name="Weekday" dataDxfId="118"/>
    <tableColumn id="9" xr3:uid="{57FC3468-241C-430F-8BC0-7BC081B4120B}" name="Weathersit" dataDxfId="117"/>
    <tableColumn id="10" xr3:uid="{18997B39-2887-45BA-8663-E0F27A72EE0B}" name="Temperature" dataDxfId="1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4631E2-CDDF-4982-AC07-53C9BD5FDDBC}" name="Table3" displayName="Table3" ref="A1:H611" totalsRowShown="0" headerRowDxfId="115" dataDxfId="113" headerRowBorderDxfId="114" tableBorderDxfId="112" totalsRowBorderDxfId="111">
  <autoFilter ref="A1:H611" xr:uid="{F94631E2-CDDF-4982-AC07-53C9BD5FDDBC}"/>
  <tableColumns count="8">
    <tableColumn id="1" xr3:uid="{DB7829FD-D92E-452B-9985-A8EDB7DF01F2}" name="Unnamed: 0" dataDxfId="110"/>
    <tableColumn id="2" xr3:uid="{57339A43-EBEE-4999-9FD3-6BED53FDB7B9}" name="Instant" dataDxfId="109"/>
    <tableColumn id="3" xr3:uid="{CD7DB44E-ED13-40C1-B392-8F6556D99AE9}" name="Ambient Temperature" dataDxfId="108"/>
    <tableColumn id="4" xr3:uid="{99F06B39-8D74-418F-9544-D3CF6F7141D5}" name="Humidity" dataDxfId="107"/>
    <tableColumn id="5" xr3:uid="{0D5BB098-74B9-49FD-B78A-E62391C3C4A2}" name="Windspeed" dataDxfId="106"/>
    <tableColumn id="6" xr3:uid="{032B8535-2D1B-4951-82AD-0E67FEEC3526}" name="Casual" dataDxfId="105"/>
    <tableColumn id="7" xr3:uid="{FBD902F8-D9F0-4F8E-913B-CCB0B2845273}" name="Registered" dataDxfId="104"/>
    <tableColumn id="8" xr3:uid="{FF1DF07C-372C-4BB7-84E7-4D21C74178C1}" name="Cnt" dataDxfId="10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A0D37A-F108-4927-B1F6-F1A750EE2B7D}" name="Table4" displayName="Table4" ref="A1:P391" totalsRowShown="0" headerRowDxfId="102" dataDxfId="100" headerRowBorderDxfId="101" tableBorderDxfId="99" totalsRowBorderDxfId="98">
  <autoFilter ref="A1:P391" xr:uid="{C9A0D37A-F108-4927-B1F6-F1A750EE2B7D}"/>
  <sortState xmlns:xlrd2="http://schemas.microsoft.com/office/spreadsheetml/2017/richdata2" ref="A2:P391">
    <sortCondition ref="A1:A391"/>
  </sortState>
  <tableColumns count="16">
    <tableColumn id="1" xr3:uid="{183047D9-9B93-4419-95E4-378F5F317011}" name="Instant" dataDxfId="97"/>
    <tableColumn id="2" xr3:uid="{62A90A68-5BE5-4190-AA53-BB5B373F53D5}" name="Dateday" dataDxfId="96"/>
    <tableColumn id="3" xr3:uid="{9147005B-FDBE-4DBA-9DE8-F60D3ED9DC53}" name="Season" dataDxfId="95"/>
    <tableColumn id="4" xr3:uid="{6599E9A2-F054-4E58-A5E8-7324B27A83DF}" name="Year" dataDxfId="94"/>
    <tableColumn id="5" xr3:uid="{B2B281BC-0FC4-4B48-8CA6-0D4C828CA91F}" name="Month" dataDxfId="93"/>
    <tableColumn id="6" xr3:uid="{7CF47479-D49C-4EB7-8D54-83952DFBEE55}" name="Hour" dataDxfId="92"/>
    <tableColumn id="7" xr3:uid="{5A8DD5AC-5B2E-4C0B-B840-57FCD4DBFA75}" name="Holiday" dataDxfId="91"/>
    <tableColumn id="8" xr3:uid="{52B34DA6-FDC1-4F20-9317-1439022C0574}" name="Weekday" dataDxfId="90"/>
    <tableColumn id="9" xr3:uid="{92C84761-E32F-4B3C-83E5-A15DF43A480A}" name="Weathersit" dataDxfId="89"/>
    <tableColumn id="10" xr3:uid="{A1A34024-235C-4A5B-AC56-57866AA8DA8F}" name="Temperature" dataDxfId="88"/>
    <tableColumn id="11" xr3:uid="{8C96E087-00A3-4880-8A7D-44F572FD79FB}" name="Ambient Temperature" dataDxfId="87"/>
    <tableColumn id="12" xr3:uid="{635F930B-1B6F-4531-9CBC-1B09BD4E5738}" name="Humidity" dataDxfId="86"/>
    <tableColumn id="13" xr3:uid="{AF0C335D-62EC-4AD0-9E43-D4995B863684}" name="Windspeed" dataDxfId="85"/>
    <tableColumn id="14" xr3:uid="{A996756A-920E-46F5-B0F5-90ED114C0C6A}" name="Casual" dataDxfId="84"/>
    <tableColumn id="15" xr3:uid="{23B32BD5-2E1D-485D-92FF-BD85D3E02B0D}" name="Registered" dataDxfId="83"/>
    <tableColumn id="16" xr3:uid="{FD8D83CD-9CA5-4D63-B07A-6D00BFBFF174}" name="Cnt" dataDxfId="8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D52672B-E245-4A9B-930C-8DD0FE06C52E}" name="Query2" displayName="Query2" ref="A1:Q1001" tableType="queryTable" totalsRowShown="0" headerRowDxfId="81">
  <autoFilter ref="A1:Q1001" xr:uid="{0D52672B-E245-4A9B-930C-8DD0FE06C52E}"/>
  <tableColumns count="17">
    <tableColumn id="1" xr3:uid="{728C7C39-3C70-49B0-8313-160D1F0B8860}" uniqueName="1" name="Instant" queryTableFieldId="1"/>
    <tableColumn id="2" xr3:uid="{51E79CF7-8CE9-4F41-9CF8-C6A73349E756}" uniqueName="2" name="Dateday" queryTableFieldId="2"/>
    <tableColumn id="3" xr3:uid="{1CAC36D4-34F5-47E7-88FA-F70537FD4F54}" uniqueName="3" name="Season" queryTableFieldId="3"/>
    <tableColumn id="4" xr3:uid="{67042358-535D-4C6F-AD50-AA0F5EC998C5}" uniqueName="4" name="Year" queryTableFieldId="4"/>
    <tableColumn id="5" xr3:uid="{5F3264FA-DAAB-4464-BE2E-701CEFEEE38B}" uniqueName="5" name="Month" queryTableFieldId="5"/>
    <tableColumn id="6" xr3:uid="{387DBA2E-BDB7-4031-B20A-21366553E1BF}" uniqueName="6" name="Hour" queryTableFieldId="6"/>
    <tableColumn id="7" xr3:uid="{7270034B-9FCE-4A68-B7D0-91D98D9027E8}" uniqueName="7" name="Holiday" queryTableFieldId="7" dataDxfId="80"/>
    <tableColumn id="8" xr3:uid="{177E02BB-40D6-4CFF-9D10-215A93809E2B}" uniqueName="8" name="Weekday" queryTableFieldId="8"/>
    <tableColumn id="9" xr3:uid="{3C3F7058-0642-40A4-B3D1-306B347C21B0}" uniqueName="9" name="Weathersit" queryTableFieldId="9"/>
    <tableColumn id="10" xr3:uid="{2F5FD324-04B0-4B26-8030-50A3E7B51028}" uniqueName="10" name="Temperature" queryTableFieldId="10"/>
    <tableColumn id="12" xr3:uid="{692F358B-2061-4080-B047-B52848862431}" uniqueName="12" name="Ambient Temperature" queryTableFieldId="12"/>
    <tableColumn id="13" xr3:uid="{80BB355A-0988-4DE4-A334-DD637647CF79}" uniqueName="13" name="Humidity" queryTableFieldId="13"/>
    <tableColumn id="14" xr3:uid="{1D4F49DF-53A6-4B39-9D25-5BEB10235A37}" uniqueName="14" name="Windspeed" queryTableFieldId="14"/>
    <tableColumn id="15" xr3:uid="{E1E41A19-EA3B-4DDA-80AA-71B51172347A}" uniqueName="15" name="Casual" queryTableFieldId="15"/>
    <tableColumn id="16" xr3:uid="{2809CEE6-86B1-43E4-939E-4C5FCC05408B}" uniqueName="16" name="Registered" queryTableFieldId="16"/>
    <tableColumn id="21" xr3:uid="{AAA8D2D6-CCCE-4ADC-A662-B710C5A2D2CD}" uniqueName="21" name="Usage" queryTableFieldId="21" dataDxfId="79">
      <calculatedColumnFormula>IF(Q2&gt;30, "High Usage", "Normal")</calculatedColumnFormula>
    </tableColumn>
    <tableColumn id="17" xr3:uid="{08A0AC7F-3D6C-45AB-AF05-116C2EC479F5}" uniqueName="17" name="Count" queryTableField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FF04319-9D7D-4679-A607-D6E4617B04F5}" name="Query27" displayName="Query27" ref="A1:S1001" tableType="queryTable" totalsRowShown="0" headerRowDxfId="78">
  <autoFilter ref="A1:S1001" xr:uid="{0FF04319-9D7D-4679-A607-D6E4617B04F5}"/>
  <tableColumns count="19">
    <tableColumn id="1" xr3:uid="{C009833E-929F-48AD-9627-C412210B9EB0}" uniqueName="1" name="Instant" queryTableFieldId="1"/>
    <tableColumn id="2" xr3:uid="{9AC08D69-AA27-40B5-A5E1-90D4FBCBC32D}" uniqueName="2" name="Dateday" queryTableFieldId="2"/>
    <tableColumn id="3" xr3:uid="{8D74958B-5C15-4AA5-96BD-504AA7008BF8}" uniqueName="3" name="Season" queryTableFieldId="3"/>
    <tableColumn id="4" xr3:uid="{2F1DE74F-D8EE-4418-898F-8F04BA61AD10}" uniqueName="4" name="Year" queryTableFieldId="4"/>
    <tableColumn id="5" xr3:uid="{F66F37C6-688F-49C3-BAC8-6F2024CEB5AD}" uniqueName="5" name="Month" queryTableFieldId="5"/>
    <tableColumn id="6" xr3:uid="{246A64EF-1E3C-4DD9-B3BA-E627BC3EE136}" uniqueName="6" name="Hour" queryTableFieldId="6"/>
    <tableColumn id="7" xr3:uid="{8F3EE93F-ABAA-408A-B693-5FB8BF198657}" uniqueName="7" name="Holiday" queryTableFieldId="7" dataDxfId="77"/>
    <tableColumn id="20" xr3:uid="{51DE0916-FAA4-4B6C-97F8-6F122A7893E3}" uniqueName="20" name="Day Type" queryTableFieldId="20" dataDxfId="76">
      <calculatedColumnFormula>IF(OR(Query27[[#This Row],[Weekday]]=1, Query27[[#This Row],[Weekday]]=2, Query27[[#This Row],[Weekday]]=3, Query27[[#This Row],[Weekday]]=4, Query27[[#This Row],[Weekday]]=5), "Weekday", "Weekend")</calculatedColumnFormula>
    </tableColumn>
    <tableColumn id="8" xr3:uid="{2FD9E1B0-E0B3-4FC9-8AE4-2C5722158987}" uniqueName="8" name="Weekday" queryTableFieldId="8"/>
    <tableColumn id="9" xr3:uid="{50898CA9-87CE-43BA-B566-F31780B2580E}" uniqueName="9" name="Weathersit" queryTableFieldId="9"/>
    <tableColumn id="18" xr3:uid="{996F3A4C-D884-41D7-BB29-DAF057933762}" uniqueName="18" name="Weather code" queryTableFieldId="27" dataDxfId="75">
      <calculatedColumnFormula>INDEX(V2:V5,MATCH(J2,U2:U5,0))</calculatedColumnFormula>
    </tableColumn>
    <tableColumn id="10" xr3:uid="{EF1028B4-CBF4-4EA3-8A54-74598B578BC0}" uniqueName="10" name="Temperature" queryTableFieldId="10"/>
    <tableColumn id="12" xr3:uid="{1CC19C59-D5E5-4207-B9BF-9A62E60FD17D}" uniqueName="12" name="Ambient Temperature" queryTableFieldId="12"/>
    <tableColumn id="13" xr3:uid="{7E8E5C48-0C57-4F31-B36D-1E89F3F835A2}" uniqueName="13" name="Humidity" queryTableFieldId="13"/>
    <tableColumn id="14" xr3:uid="{CBB01CA8-6235-4441-8FCE-F287AFCD83C6}" uniqueName="14" name="Windspeed" queryTableFieldId="14"/>
    <tableColumn id="15" xr3:uid="{05A01C2D-776F-4BBC-AD47-65442E0B183C}" uniqueName="15" name="Casual" queryTableFieldId="15"/>
    <tableColumn id="16" xr3:uid="{87D67F4A-5F82-4F7C-8311-DDA75D82DF83}" uniqueName="16" name="Registered" queryTableFieldId="16"/>
    <tableColumn id="21" xr3:uid="{AD035523-5917-4FDF-A53A-6A1C5E9A74E2}" uniqueName="21" name="Usage" queryTableFieldId="21" dataDxfId="74">
      <calculatedColumnFormula>IF(S2&gt;30, "High Usage", "Normal")</calculatedColumnFormula>
    </tableColumn>
    <tableColumn id="17" xr3:uid="{A1815CEE-CD1E-42B1-BD01-978BF03E0CC0}" uniqueName="17" name="Count" queryTableFieldId="1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49E831-5460-4F65-8FFB-27BF4BD12B74}" name="Table2" displayName="Table2" ref="U1:V5" totalsRowShown="0" headerRowDxfId="73" headerRowBorderDxfId="72" tableBorderDxfId="71" totalsRowBorderDxfId="70">
  <autoFilter ref="U1:V5" xr:uid="{E149E831-5460-4F65-8FFB-27BF4BD12B74}"/>
  <tableColumns count="2">
    <tableColumn id="1" xr3:uid="{8A50C270-C58B-463F-983A-18948B73CF1E}" name="Weathersit" dataDxfId="69"/>
    <tableColumn id="2" xr3:uid="{D4F76D47-379E-49B8-9C13-1CE16351475E}" name="Description" dataDxfId="6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DB9744-41A7-4DF0-948A-63F04F9D9497}" name="Query278" displayName="Query278" ref="A1:W1001" tableType="queryTable" totalsRowShown="0" headerRowDxfId="67" dataDxfId="65" headerRowBorderDxfId="66" tableBorderDxfId="64" totalsRowBorderDxfId="63">
  <autoFilter ref="A1:W1001" xr:uid="{52DB9744-41A7-4DF0-948A-63F04F9D9497}"/>
  <tableColumns count="23">
    <tableColumn id="1" xr3:uid="{92A9D489-66EF-4514-93EF-352035C398BD}" uniqueName="1" name="Instant" queryTableFieldId="1" dataDxfId="62"/>
    <tableColumn id="2" xr3:uid="{96F99400-56AC-4982-B7FB-6984CD82A5B5}" uniqueName="2" name="Dateday" queryTableFieldId="2" dataDxfId="61"/>
    <tableColumn id="3" xr3:uid="{80CE2363-06FD-4459-B89B-3933AD023637}" uniqueName="3" name="Season" queryTableFieldId="3" dataDxfId="60"/>
    <tableColumn id="4" xr3:uid="{F9322442-5AD1-4BCF-A057-58A6566DA311}" uniqueName="4" name="Year" queryTableFieldId="4" dataDxfId="59"/>
    <tableColumn id="5" xr3:uid="{B0A28314-280C-42FA-9CED-CA37E0D426B9}" uniqueName="5" name="Month" queryTableFieldId="5" dataDxfId="58"/>
    <tableColumn id="6" xr3:uid="{60C943EF-58F7-4D95-8EEE-37BE1611E948}" uniqueName="6" name="Hour" queryTableFieldId="6" dataDxfId="57"/>
    <tableColumn id="7" xr3:uid="{6F1B4F3E-EE5A-464F-8B37-4F231E2A1BEB}" uniqueName="7" name="Holiday" queryTableFieldId="7" dataDxfId="56"/>
    <tableColumn id="20" xr3:uid="{B753E51E-AD7C-4D3E-8201-036D6C1CE9A5}" uniqueName="20" name="Day Type" queryTableFieldId="20" dataDxfId="55">
      <calculatedColumnFormula>IF(OR(Query278[[#This Row],[Weekday]]=1, Query278[[#This Row],[Weekday]]=2, Query278[[#This Row],[Weekday]]=3, Query278[[#This Row],[Weekday]]=4, Query278[[#This Row],[Weekday]]=5), "Weekday", "Weekend")</calculatedColumnFormula>
    </tableColumn>
    <tableColumn id="19" xr3:uid="{8BD096A4-28DB-4433-BF5F-D83EA1CE1D83}" uniqueName="19" name="Weekday condition" queryTableFieldId="29" dataDxfId="54">
      <calculatedColumnFormula>COUNTIF(J2:J1000,"&gt;=1") - COUNTIF(J2:J1000,"&gt;5")</calculatedColumnFormula>
    </tableColumn>
    <tableColumn id="8" xr3:uid="{F9B25BCA-BF12-4B9B-8CAC-7B75391E6B45}" uniqueName="8" name="Weekday" queryTableFieldId="8" dataDxfId="53"/>
    <tableColumn id="22" xr3:uid="{5AC82FBD-9D8D-43B6-BDD1-512DACFD4914}" uniqueName="22" name="Clear Weather" queryTableFieldId="30" dataDxfId="52">
      <calculatedColumnFormula>SUMIF(L2:L1000,1,L2:L1000)</calculatedColumnFormula>
    </tableColumn>
    <tableColumn id="9" xr3:uid="{EF2B988A-C4F8-4702-9D9B-530F35722189}" uniqueName="9" name="Weathersit" queryTableFieldId="9" dataDxfId="51"/>
    <tableColumn id="18" xr3:uid="{29841BD9-05A2-4B50-90B8-BA0F97E1DEAF}" uniqueName="18" name="Weather code" queryTableFieldId="27" dataDxfId="50">
      <calculatedColumnFormula>INDEX(W2:W5,MATCH(L2,V2:V5,0))</calculatedColumnFormula>
    </tableColumn>
    <tableColumn id="10" xr3:uid="{524B3AA9-4B3F-473C-93C7-8A80BB536475}" uniqueName="10" name="Temperature" queryTableFieldId="10" dataDxfId="49"/>
    <tableColumn id="12" xr3:uid="{F7ADD975-9C8B-4621-B987-267FE26199E2}" uniqueName="12" name="Ambient Temperature" queryTableFieldId="12" dataDxfId="48"/>
    <tableColumn id="13" xr3:uid="{F007945C-3462-4221-A9F8-2DC35DB438B4}" uniqueName="13" name="Humidity" queryTableFieldId="13" dataDxfId="47"/>
    <tableColumn id="14" xr3:uid="{FE2E8AA5-F78F-4F9C-9CED-9A73106AA299}" uniqueName="14" name="Windspeed" queryTableFieldId="14" dataDxfId="46"/>
    <tableColumn id="15" xr3:uid="{CF38DB4F-5C30-4052-9369-85FF5EBB55B6}" uniqueName="15" name="Casual" queryTableFieldId="15" dataDxfId="45"/>
    <tableColumn id="16" xr3:uid="{66F05B54-5BF4-4152-919B-B0BCEEE469DA}" uniqueName="16" name="Registered" queryTableFieldId="16" dataDxfId="44"/>
    <tableColumn id="21" xr3:uid="{C1977549-ADAE-4005-8995-2E5E8D2B695E}" uniqueName="21" name="Usage" queryTableFieldId="21" dataDxfId="43">
      <calculatedColumnFormula>IF(U2&gt;30, "High Usage", "Normal")</calculatedColumnFormula>
    </tableColumn>
    <tableColumn id="17" xr3:uid="{BB0C3782-63DF-4517-A922-C61AD5F4EFE7}" uniqueName="17" name="Cnt" queryTableFieldId="17" dataDxfId="42"/>
    <tableColumn id="23" xr3:uid="{6BD739CA-65F6-476F-B9B0-808F54247094}" uniqueName="23" name="Demand" queryTableFieldId="31" dataDxfId="41">
      <calculatedColumnFormula>_xlfn.STDEV.P(U2:U1001)</calculatedColumnFormula>
    </tableColumn>
    <tableColumn id="24" xr3:uid="{87EB777C-0258-4A4C-8872-830DC88D91EE}" uniqueName="24" name="Temperature &amp; Demand" queryTableFieldId="32" dataDxfId="40">
      <calculatedColumnFormula>CORREL(V2:V1001,O2:O1001)</calculatedColumnFormula>
    </tableColumn>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1425D24-1A20-4425-8BEC-5880C41CAD5A}" name="Table8" displayName="Table8" ref="A1:E58" totalsRowShown="0">
  <autoFilter ref="A1:E58" xr:uid="{61425D24-1A20-4425-8BEC-5880C41CAD5A}"/>
  <tableColumns count="5">
    <tableColumn id="1" xr3:uid="{384A5290-8E09-4495-8948-0A16ACE47334}" name="Row Labels" dataDxfId="33"/>
    <tableColumn id="2" xr3:uid="{7967F294-8E7B-482A-884A-BD948E13A352}" name="Sum of Count"/>
    <tableColumn id="3" xr3:uid="{93A4C600-79B1-4A0B-8B94-EEDA9FE5E5A7}" name="Forecast(Sum of Count)">
      <calculatedColumnFormula>_xlfn.FORECAST.ETS(A2,$B$2:$B$46,$A$2:$A$46,1,1)</calculatedColumnFormula>
    </tableColumn>
    <tableColumn id="4" xr3:uid="{8C14D2F8-42E2-4DB2-9FA0-B2EE07EB52D9}" name="Lower Confidence Bound(Sum of Count)" dataDxfId="32">
      <calculatedColumnFormula>C2-_xlfn.FORECAST.ETS.CONFINT(A2,$B$2:$B$46,$A$2:$A$46,0.95,1,1)</calculatedColumnFormula>
    </tableColumn>
    <tableColumn id="5" xr3:uid="{D327420E-5556-4FE3-ADBE-793A68DEE94A}" name="Upper Confidence Bound(Sum of Count)" dataDxfId="31">
      <calculatedColumnFormula>C2+_xlfn.FORECAST.ETS.CONFINT(A2,$B$2:$B$46,$A$2:$A$46,0.95,1,1)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day" xr10:uid="{21F5A8DF-558B-4EDB-9205-DE96430F34D4}" sourceName="Dateday">
  <pivotTables>
    <pivotTable tabId="13" name="PivotTable5"/>
    <pivotTable tabId="10" name="PivotTable1"/>
    <pivotTable tabId="13" name="PivotTable1"/>
    <pivotTable tabId="13" name="PivotTable2"/>
    <pivotTable tabId="17" name="PivotTable3"/>
  </pivotTables>
  <state minimalRefreshVersion="6" lastRefreshVersion="6" pivotCacheId="1756838783" filterType="dateBetween">
    <selection startDate="2011-01-01T00:00:00" endDate="2011-01-31T00:00:00"/>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day" xr10:uid="{DA58B41E-948A-42AB-99E2-6D218CD81B44}" cache="NativeTimeline_Dateday" caption="Dateday" level="2" selectionLevel="2" scrollPosition="2011-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J611"/>
  <sheetViews>
    <sheetView workbookViewId="0">
      <selection activeCell="H1" sqref="H1:H1048576"/>
    </sheetView>
  </sheetViews>
  <sheetFormatPr defaultColWidth="12.6640625" defaultRowHeight="15.75" customHeight="1" x14ac:dyDescent="0.25"/>
  <sheetData>
    <row r="1" spans="1:10" ht="13.2" x14ac:dyDescent="0.25">
      <c r="A1" s="1" t="s">
        <v>1</v>
      </c>
      <c r="B1" s="2" t="s">
        <v>2</v>
      </c>
      <c r="C1" s="2" t="s">
        <v>3</v>
      </c>
      <c r="D1" s="2" t="s">
        <v>4</v>
      </c>
      <c r="E1" s="2" t="s">
        <v>5</v>
      </c>
      <c r="F1" s="2" t="s">
        <v>6</v>
      </c>
      <c r="G1" s="2" t="s">
        <v>7</v>
      </c>
      <c r="H1" s="2" t="s">
        <v>8</v>
      </c>
      <c r="I1" s="2" t="s">
        <v>9</v>
      </c>
      <c r="J1" s="3" t="s">
        <v>10</v>
      </c>
    </row>
    <row r="2" spans="1:10" ht="13.2" x14ac:dyDescent="0.25">
      <c r="A2" s="4">
        <v>1</v>
      </c>
      <c r="B2" s="5">
        <v>40544</v>
      </c>
      <c r="C2" s="6">
        <v>1</v>
      </c>
      <c r="D2" s="6">
        <v>0</v>
      </c>
      <c r="E2" s="6">
        <v>1</v>
      </c>
      <c r="F2" s="6">
        <v>0</v>
      </c>
      <c r="G2" s="6" t="b">
        <v>0</v>
      </c>
      <c r="H2" s="6">
        <v>6</v>
      </c>
      <c r="I2" s="6">
        <v>1</v>
      </c>
      <c r="J2" s="7">
        <v>0.24</v>
      </c>
    </row>
    <row r="3" spans="1:10" ht="13.2" x14ac:dyDescent="0.25">
      <c r="A3" s="4">
        <v>2</v>
      </c>
      <c r="B3" s="5">
        <v>40544</v>
      </c>
      <c r="C3" s="6">
        <v>1</v>
      </c>
      <c r="D3" s="6">
        <v>0</v>
      </c>
      <c r="E3" s="6">
        <v>1</v>
      </c>
      <c r="F3" s="6">
        <v>1</v>
      </c>
      <c r="G3" s="6" t="b">
        <v>0</v>
      </c>
      <c r="H3" s="6">
        <v>6</v>
      </c>
      <c r="I3" s="6">
        <v>1</v>
      </c>
      <c r="J3" s="7">
        <v>0.22</v>
      </c>
    </row>
    <row r="4" spans="1:10" ht="13.2" x14ac:dyDescent="0.25">
      <c r="A4" s="4">
        <v>3</v>
      </c>
      <c r="B4" s="5">
        <v>40544</v>
      </c>
      <c r="C4" s="6">
        <v>1</v>
      </c>
      <c r="D4" s="6">
        <v>0</v>
      </c>
      <c r="E4" s="6">
        <v>1</v>
      </c>
      <c r="F4" s="6">
        <v>2</v>
      </c>
      <c r="G4" s="6" t="b">
        <v>0</v>
      </c>
      <c r="H4" s="6">
        <v>6</v>
      </c>
      <c r="I4" s="6">
        <v>1</v>
      </c>
      <c r="J4" s="7">
        <v>0.22</v>
      </c>
    </row>
    <row r="5" spans="1:10" ht="13.2" x14ac:dyDescent="0.25">
      <c r="A5" s="4">
        <v>4</v>
      </c>
      <c r="B5" s="5">
        <v>40544</v>
      </c>
      <c r="C5" s="6">
        <v>1</v>
      </c>
      <c r="D5" s="6">
        <v>0</v>
      </c>
      <c r="E5" s="6">
        <v>1</v>
      </c>
      <c r="F5" s="6">
        <v>3</v>
      </c>
      <c r="G5" s="6" t="b">
        <v>0</v>
      </c>
      <c r="H5" s="6">
        <v>6</v>
      </c>
      <c r="I5" s="6">
        <v>1</v>
      </c>
      <c r="J5" s="7">
        <v>0.24</v>
      </c>
    </row>
    <row r="6" spans="1:10" ht="13.2" x14ac:dyDescent="0.25">
      <c r="A6" s="4">
        <v>5</v>
      </c>
      <c r="B6" s="5">
        <v>40544</v>
      </c>
      <c r="C6" s="6">
        <v>1</v>
      </c>
      <c r="D6" s="6">
        <v>0</v>
      </c>
      <c r="E6" s="6">
        <v>1</v>
      </c>
      <c r="F6" s="6">
        <v>4</v>
      </c>
      <c r="G6" s="6" t="b">
        <v>0</v>
      </c>
      <c r="H6" s="6">
        <v>6</v>
      </c>
      <c r="I6" s="6">
        <v>1</v>
      </c>
      <c r="J6" s="7">
        <v>0.24</v>
      </c>
    </row>
    <row r="7" spans="1:10" ht="13.2" x14ac:dyDescent="0.25">
      <c r="A7" s="4">
        <v>6</v>
      </c>
      <c r="B7" s="5">
        <v>40544</v>
      </c>
      <c r="C7" s="6">
        <v>1</v>
      </c>
      <c r="D7" s="6">
        <v>0</v>
      </c>
      <c r="E7" s="6">
        <v>1</v>
      </c>
      <c r="F7" s="6">
        <v>5</v>
      </c>
      <c r="G7" s="6" t="b">
        <v>0</v>
      </c>
      <c r="H7" s="6">
        <v>6</v>
      </c>
      <c r="I7" s="6">
        <v>2</v>
      </c>
      <c r="J7" s="7">
        <v>0.24</v>
      </c>
    </row>
    <row r="8" spans="1:10" ht="13.2" x14ac:dyDescent="0.25">
      <c r="A8" s="4">
        <v>7</v>
      </c>
      <c r="B8" s="5">
        <v>40544</v>
      </c>
      <c r="C8" s="6">
        <v>1</v>
      </c>
      <c r="D8" s="6">
        <v>0</v>
      </c>
      <c r="E8" s="6">
        <v>1</v>
      </c>
      <c r="F8" s="6">
        <v>6</v>
      </c>
      <c r="G8" s="6" t="b">
        <v>0</v>
      </c>
      <c r="H8" s="6">
        <v>6</v>
      </c>
      <c r="I8" s="6">
        <v>1</v>
      </c>
      <c r="J8" s="7">
        <v>0.22</v>
      </c>
    </row>
    <row r="9" spans="1:10" ht="13.2" x14ac:dyDescent="0.25">
      <c r="A9" s="4">
        <v>8</v>
      </c>
      <c r="B9" s="5">
        <v>40544</v>
      </c>
      <c r="C9" s="6">
        <v>1</v>
      </c>
      <c r="D9" s="6">
        <v>0</v>
      </c>
      <c r="E9" s="6">
        <v>1</v>
      </c>
      <c r="F9" s="6">
        <v>7</v>
      </c>
      <c r="G9" s="6" t="b">
        <v>0</v>
      </c>
      <c r="H9" s="6">
        <v>6</v>
      </c>
      <c r="I9" s="6">
        <v>1</v>
      </c>
      <c r="J9" s="7">
        <v>0.2</v>
      </c>
    </row>
    <row r="10" spans="1:10" ht="13.2" x14ac:dyDescent="0.25">
      <c r="A10" s="4">
        <v>9</v>
      </c>
      <c r="B10" s="5">
        <v>40544</v>
      </c>
      <c r="C10" s="6">
        <v>1</v>
      </c>
      <c r="D10" s="6">
        <v>0</v>
      </c>
      <c r="E10" s="6">
        <v>1</v>
      </c>
      <c r="F10" s="6">
        <v>8</v>
      </c>
      <c r="G10" s="6" t="b">
        <v>0</v>
      </c>
      <c r="H10" s="6">
        <v>6</v>
      </c>
      <c r="I10" s="6">
        <v>1</v>
      </c>
      <c r="J10" s="7">
        <v>0.24</v>
      </c>
    </row>
    <row r="11" spans="1:10" ht="13.2" x14ac:dyDescent="0.25">
      <c r="A11" s="4">
        <v>10</v>
      </c>
      <c r="B11" s="5">
        <v>40544</v>
      </c>
      <c r="C11" s="6">
        <v>1</v>
      </c>
      <c r="D11" s="6">
        <v>0</v>
      </c>
      <c r="E11" s="6">
        <v>1</v>
      </c>
      <c r="F11" s="6">
        <v>9</v>
      </c>
      <c r="G11" s="6" t="b">
        <v>0</v>
      </c>
      <c r="H11" s="6">
        <v>6</v>
      </c>
      <c r="I11" s="6">
        <v>1</v>
      </c>
      <c r="J11" s="7">
        <v>0.32</v>
      </c>
    </row>
    <row r="12" spans="1:10" ht="13.2" x14ac:dyDescent="0.25">
      <c r="A12" s="4">
        <v>11</v>
      </c>
      <c r="B12" s="5">
        <v>40544</v>
      </c>
      <c r="C12" s="6">
        <v>1</v>
      </c>
      <c r="D12" s="6">
        <v>0</v>
      </c>
      <c r="E12" s="6">
        <v>1</v>
      </c>
      <c r="F12" s="6">
        <v>10</v>
      </c>
      <c r="G12" s="6" t="b">
        <v>0</v>
      </c>
      <c r="H12" s="6">
        <v>6</v>
      </c>
      <c r="I12" s="6">
        <v>1</v>
      </c>
      <c r="J12" s="7">
        <v>0.38</v>
      </c>
    </row>
    <row r="13" spans="1:10" ht="13.2" x14ac:dyDescent="0.25">
      <c r="A13" s="4">
        <v>12</v>
      </c>
      <c r="B13" s="5">
        <v>40544</v>
      </c>
      <c r="C13" s="6">
        <v>1</v>
      </c>
      <c r="D13" s="6">
        <v>0</v>
      </c>
      <c r="E13" s="6">
        <v>1</v>
      </c>
      <c r="F13" s="6">
        <v>11</v>
      </c>
      <c r="G13" s="6" t="b">
        <v>0</v>
      </c>
      <c r="H13" s="6">
        <v>6</v>
      </c>
      <c r="I13" s="6">
        <v>1</v>
      </c>
      <c r="J13" s="7">
        <v>0.36</v>
      </c>
    </row>
    <row r="14" spans="1:10" ht="13.2" x14ac:dyDescent="0.25">
      <c r="A14" s="4">
        <v>13</v>
      </c>
      <c r="B14" s="5">
        <v>40544</v>
      </c>
      <c r="C14" s="6">
        <v>1</v>
      </c>
      <c r="D14" s="6">
        <v>0</v>
      </c>
      <c r="E14" s="6">
        <v>1</v>
      </c>
      <c r="F14" s="6">
        <v>12</v>
      </c>
      <c r="G14" s="6" t="b">
        <v>0</v>
      </c>
      <c r="H14" s="6">
        <v>6</v>
      </c>
      <c r="I14" s="6">
        <v>1</v>
      </c>
      <c r="J14" s="7">
        <v>0.42</v>
      </c>
    </row>
    <row r="15" spans="1:10" ht="13.2" x14ac:dyDescent="0.25">
      <c r="A15" s="4">
        <v>14</v>
      </c>
      <c r="B15" s="5">
        <v>40544</v>
      </c>
      <c r="C15" s="6">
        <v>1</v>
      </c>
      <c r="D15" s="6">
        <v>0</v>
      </c>
      <c r="E15" s="6">
        <v>1</v>
      </c>
      <c r="F15" s="6">
        <v>13</v>
      </c>
      <c r="G15" s="6" t="b">
        <v>0</v>
      </c>
      <c r="H15" s="6">
        <v>6</v>
      </c>
      <c r="I15" s="6">
        <v>2</v>
      </c>
      <c r="J15" s="7">
        <v>0.46</v>
      </c>
    </row>
    <row r="16" spans="1:10" ht="13.2" x14ac:dyDescent="0.25">
      <c r="A16" s="4">
        <v>15</v>
      </c>
      <c r="B16" s="5">
        <v>40544</v>
      </c>
      <c r="C16" s="6">
        <v>1</v>
      </c>
      <c r="D16" s="6">
        <v>0</v>
      </c>
      <c r="E16" s="6">
        <v>1</v>
      </c>
      <c r="F16" s="6">
        <v>14</v>
      </c>
      <c r="G16" s="6" t="b">
        <v>0</v>
      </c>
      <c r="H16" s="6">
        <v>6</v>
      </c>
      <c r="I16" s="6">
        <v>2</v>
      </c>
      <c r="J16" s="7">
        <v>0.46</v>
      </c>
    </row>
    <row r="17" spans="1:10" ht="13.2" x14ac:dyDescent="0.25">
      <c r="A17" s="4">
        <v>16</v>
      </c>
      <c r="B17" s="5">
        <v>40544</v>
      </c>
      <c r="C17" s="6">
        <v>1</v>
      </c>
      <c r="D17" s="6">
        <v>0</v>
      </c>
      <c r="E17" s="6">
        <v>1</v>
      </c>
      <c r="F17" s="6">
        <v>15</v>
      </c>
      <c r="G17" s="6" t="b">
        <v>0</v>
      </c>
      <c r="H17" s="6">
        <v>6</v>
      </c>
      <c r="I17" s="6">
        <v>2</v>
      </c>
      <c r="J17" s="7">
        <v>0.44</v>
      </c>
    </row>
    <row r="18" spans="1:10" ht="13.2" x14ac:dyDescent="0.25">
      <c r="A18" s="4">
        <v>17</v>
      </c>
      <c r="B18" s="5">
        <v>40544</v>
      </c>
      <c r="C18" s="6">
        <v>1</v>
      </c>
      <c r="D18" s="6">
        <v>0</v>
      </c>
      <c r="E18" s="6">
        <v>1</v>
      </c>
      <c r="F18" s="6">
        <v>16</v>
      </c>
      <c r="G18" s="6" t="b">
        <v>0</v>
      </c>
      <c r="H18" s="6">
        <v>6</v>
      </c>
      <c r="I18" s="6">
        <v>2</v>
      </c>
      <c r="J18" s="7">
        <v>0.42</v>
      </c>
    </row>
    <row r="19" spans="1:10" ht="13.2" x14ac:dyDescent="0.25">
      <c r="A19" s="4">
        <v>18</v>
      </c>
      <c r="B19" s="5">
        <v>40544</v>
      </c>
      <c r="C19" s="6">
        <v>1</v>
      </c>
      <c r="D19" s="6">
        <v>0</v>
      </c>
      <c r="E19" s="6">
        <v>1</v>
      </c>
      <c r="F19" s="6">
        <v>17</v>
      </c>
      <c r="G19" s="6" t="b">
        <v>0</v>
      </c>
      <c r="H19" s="6">
        <v>6</v>
      </c>
      <c r="I19" s="6">
        <v>2</v>
      </c>
      <c r="J19" s="7">
        <v>0.44</v>
      </c>
    </row>
    <row r="20" spans="1:10" ht="13.2" x14ac:dyDescent="0.25">
      <c r="A20" s="4">
        <v>19</v>
      </c>
      <c r="B20" s="5">
        <v>40544</v>
      </c>
      <c r="C20" s="6">
        <v>1</v>
      </c>
      <c r="D20" s="6">
        <v>0</v>
      </c>
      <c r="E20" s="6">
        <v>1</v>
      </c>
      <c r="F20" s="6">
        <v>18</v>
      </c>
      <c r="G20" s="6" t="b">
        <v>0</v>
      </c>
      <c r="H20" s="6">
        <v>6</v>
      </c>
      <c r="I20" s="6">
        <v>3</v>
      </c>
      <c r="J20" s="7">
        <v>0.42</v>
      </c>
    </row>
    <row r="21" spans="1:10" ht="13.2" x14ac:dyDescent="0.25">
      <c r="A21" s="4">
        <v>20</v>
      </c>
      <c r="B21" s="5">
        <v>40544</v>
      </c>
      <c r="C21" s="6">
        <v>1</v>
      </c>
      <c r="D21" s="6">
        <v>0</v>
      </c>
      <c r="E21" s="6">
        <v>1</v>
      </c>
      <c r="F21" s="6">
        <v>19</v>
      </c>
      <c r="G21" s="6" t="b">
        <v>0</v>
      </c>
      <c r="H21" s="6">
        <v>6</v>
      </c>
      <c r="I21" s="6">
        <v>3</v>
      </c>
      <c r="J21" s="7">
        <v>0.42</v>
      </c>
    </row>
    <row r="22" spans="1:10" ht="13.2" x14ac:dyDescent="0.25">
      <c r="A22" s="4">
        <v>21</v>
      </c>
      <c r="B22" s="5">
        <v>40544</v>
      </c>
      <c r="C22" s="6">
        <v>1</v>
      </c>
      <c r="D22" s="6">
        <v>0</v>
      </c>
      <c r="E22" s="6">
        <v>1</v>
      </c>
      <c r="F22" s="6">
        <v>20</v>
      </c>
      <c r="G22" s="6" t="b">
        <v>0</v>
      </c>
      <c r="H22" s="6">
        <v>6</v>
      </c>
      <c r="I22" s="6">
        <v>2</v>
      </c>
      <c r="J22" s="7">
        <v>0.4</v>
      </c>
    </row>
    <row r="23" spans="1:10" ht="13.2" x14ac:dyDescent="0.25">
      <c r="A23" s="4">
        <v>22</v>
      </c>
      <c r="B23" s="5">
        <v>40544</v>
      </c>
      <c r="C23" s="6">
        <v>1</v>
      </c>
      <c r="D23" s="6">
        <v>0</v>
      </c>
      <c r="E23" s="6">
        <v>1</v>
      </c>
      <c r="F23" s="6">
        <v>21</v>
      </c>
      <c r="G23" s="6" t="b">
        <v>0</v>
      </c>
      <c r="H23" s="6">
        <v>6</v>
      </c>
      <c r="I23" s="6">
        <v>2</v>
      </c>
      <c r="J23" s="7">
        <v>0.4</v>
      </c>
    </row>
    <row r="24" spans="1:10" ht="13.2" x14ac:dyDescent="0.25">
      <c r="A24" s="4">
        <v>23</v>
      </c>
      <c r="B24" s="5">
        <v>40544</v>
      </c>
      <c r="C24" s="6">
        <v>1</v>
      </c>
      <c r="D24" s="6">
        <v>0</v>
      </c>
      <c r="E24" s="6">
        <v>1</v>
      </c>
      <c r="F24" s="6">
        <v>22</v>
      </c>
      <c r="G24" s="6" t="b">
        <v>0</v>
      </c>
      <c r="H24" s="6">
        <v>6</v>
      </c>
      <c r="I24" s="6">
        <v>2</v>
      </c>
      <c r="J24" s="7">
        <v>0.4</v>
      </c>
    </row>
    <row r="25" spans="1:10" ht="13.2" x14ac:dyDescent="0.25">
      <c r="A25" s="4">
        <v>24</v>
      </c>
      <c r="B25" s="5">
        <v>40544</v>
      </c>
      <c r="C25" s="6">
        <v>1</v>
      </c>
      <c r="D25" s="6">
        <v>0</v>
      </c>
      <c r="E25" s="6">
        <v>1</v>
      </c>
      <c r="F25" s="6">
        <v>23</v>
      </c>
      <c r="G25" s="6" t="b">
        <v>0</v>
      </c>
      <c r="H25" s="6">
        <v>6</v>
      </c>
      <c r="I25" s="6">
        <v>2</v>
      </c>
      <c r="J25" s="7">
        <v>0.46</v>
      </c>
    </row>
    <row r="26" spans="1:10" ht="13.2" x14ac:dyDescent="0.25">
      <c r="A26" s="4">
        <v>25</v>
      </c>
      <c r="B26" s="5">
        <v>40545</v>
      </c>
      <c r="C26" s="6">
        <v>1</v>
      </c>
      <c r="D26" s="6">
        <v>0</v>
      </c>
      <c r="E26" s="6">
        <v>1</v>
      </c>
      <c r="F26" s="6">
        <v>0</v>
      </c>
      <c r="G26" s="6" t="b">
        <v>0</v>
      </c>
      <c r="H26" s="6">
        <v>0</v>
      </c>
      <c r="I26" s="6">
        <v>2</v>
      </c>
      <c r="J26" s="7">
        <v>0.46</v>
      </c>
    </row>
    <row r="27" spans="1:10" ht="13.2" x14ac:dyDescent="0.25">
      <c r="A27" s="4">
        <v>26</v>
      </c>
      <c r="B27" s="5">
        <v>40545</v>
      </c>
      <c r="C27" s="6">
        <v>1</v>
      </c>
      <c r="D27" s="6">
        <v>0</v>
      </c>
      <c r="E27" s="6">
        <v>1</v>
      </c>
      <c r="F27" s="6">
        <v>1</v>
      </c>
      <c r="G27" s="6" t="b">
        <v>0</v>
      </c>
      <c r="H27" s="6">
        <v>0</v>
      </c>
      <c r="I27" s="6">
        <v>2</v>
      </c>
      <c r="J27" s="7">
        <v>0.44</v>
      </c>
    </row>
    <row r="28" spans="1:10" ht="13.2" x14ac:dyDescent="0.25">
      <c r="A28" s="4">
        <v>27</v>
      </c>
      <c r="B28" s="5">
        <v>40545</v>
      </c>
      <c r="C28" s="6">
        <v>1</v>
      </c>
      <c r="D28" s="6">
        <v>0</v>
      </c>
      <c r="E28" s="6">
        <v>1</v>
      </c>
      <c r="F28" s="6">
        <v>2</v>
      </c>
      <c r="G28" s="6" t="b">
        <v>0</v>
      </c>
      <c r="H28" s="6">
        <v>0</v>
      </c>
      <c r="I28" s="6">
        <v>2</v>
      </c>
      <c r="J28" s="7">
        <v>0.42</v>
      </c>
    </row>
    <row r="29" spans="1:10" ht="13.2" x14ac:dyDescent="0.25">
      <c r="A29" s="4">
        <v>28</v>
      </c>
      <c r="B29" s="5">
        <v>40545</v>
      </c>
      <c r="C29" s="6">
        <v>1</v>
      </c>
      <c r="D29" s="6">
        <v>0</v>
      </c>
      <c r="E29" s="6">
        <v>1</v>
      </c>
      <c r="F29" s="6">
        <v>3</v>
      </c>
      <c r="G29" s="6" t="b">
        <v>0</v>
      </c>
      <c r="H29" s="6">
        <v>0</v>
      </c>
      <c r="I29" s="6">
        <v>2</v>
      </c>
      <c r="J29" s="7">
        <v>0.46</v>
      </c>
    </row>
    <row r="30" spans="1:10" ht="13.2" x14ac:dyDescent="0.25">
      <c r="A30" s="4">
        <v>29</v>
      </c>
      <c r="B30" s="5">
        <v>40545</v>
      </c>
      <c r="C30" s="6">
        <v>1</v>
      </c>
      <c r="D30" s="6">
        <v>0</v>
      </c>
      <c r="E30" s="6">
        <v>1</v>
      </c>
      <c r="F30" s="6">
        <v>4</v>
      </c>
      <c r="G30" s="6" t="b">
        <v>0</v>
      </c>
      <c r="H30" s="6">
        <v>0</v>
      </c>
      <c r="I30" s="6">
        <v>2</v>
      </c>
      <c r="J30" s="7">
        <v>0.46</v>
      </c>
    </row>
    <row r="31" spans="1:10" ht="13.2" x14ac:dyDescent="0.25">
      <c r="A31" s="4">
        <v>30</v>
      </c>
      <c r="B31" s="5">
        <v>40545</v>
      </c>
      <c r="C31" s="6">
        <v>1</v>
      </c>
      <c r="D31" s="6">
        <v>0</v>
      </c>
      <c r="E31" s="6">
        <v>1</v>
      </c>
      <c r="F31" s="6">
        <v>6</v>
      </c>
      <c r="G31" s="6" t="b">
        <v>0</v>
      </c>
      <c r="H31" s="6">
        <v>0</v>
      </c>
      <c r="I31" s="6">
        <v>3</v>
      </c>
      <c r="J31" s="7">
        <v>0.42</v>
      </c>
    </row>
    <row r="32" spans="1:10" ht="13.2" x14ac:dyDescent="0.25">
      <c r="A32" s="4">
        <v>31</v>
      </c>
      <c r="B32" s="5">
        <v>40545</v>
      </c>
      <c r="C32" s="6">
        <v>1</v>
      </c>
      <c r="D32" s="6">
        <v>0</v>
      </c>
      <c r="E32" s="6">
        <v>1</v>
      </c>
      <c r="F32" s="6">
        <v>7</v>
      </c>
      <c r="G32" s="6" t="b">
        <v>0</v>
      </c>
      <c r="H32" s="6">
        <v>0</v>
      </c>
      <c r="I32" s="6">
        <v>2</v>
      </c>
      <c r="J32" s="7">
        <v>0.4</v>
      </c>
    </row>
    <row r="33" spans="1:10" ht="13.2" x14ac:dyDescent="0.25">
      <c r="A33" s="4">
        <v>32</v>
      </c>
      <c r="B33" s="5">
        <v>40545</v>
      </c>
      <c r="C33" s="6">
        <v>1</v>
      </c>
      <c r="D33" s="6">
        <v>0</v>
      </c>
      <c r="E33" s="6">
        <v>1</v>
      </c>
      <c r="F33" s="6">
        <v>8</v>
      </c>
      <c r="G33" s="6" t="b">
        <v>0</v>
      </c>
      <c r="H33" s="6">
        <v>0</v>
      </c>
      <c r="I33" s="6">
        <v>3</v>
      </c>
      <c r="J33" s="7">
        <v>0.4</v>
      </c>
    </row>
    <row r="34" spans="1:10" ht="13.2" x14ac:dyDescent="0.25">
      <c r="A34" s="4">
        <v>33</v>
      </c>
      <c r="B34" s="5">
        <v>40545</v>
      </c>
      <c r="C34" s="6">
        <v>1</v>
      </c>
      <c r="D34" s="6">
        <v>0</v>
      </c>
      <c r="E34" s="6">
        <v>1</v>
      </c>
      <c r="F34" s="6">
        <v>9</v>
      </c>
      <c r="G34" s="6" t="b">
        <v>0</v>
      </c>
      <c r="H34" s="6">
        <v>0</v>
      </c>
      <c r="I34" s="6">
        <v>2</v>
      </c>
      <c r="J34" s="7">
        <v>0.38</v>
      </c>
    </row>
    <row r="35" spans="1:10" ht="13.2" x14ac:dyDescent="0.25">
      <c r="A35" s="4">
        <v>34</v>
      </c>
      <c r="B35" s="5">
        <v>40545</v>
      </c>
      <c r="C35" s="6">
        <v>1</v>
      </c>
      <c r="D35" s="6">
        <v>0</v>
      </c>
      <c r="E35" s="6">
        <v>1</v>
      </c>
      <c r="F35" s="6">
        <v>10</v>
      </c>
      <c r="G35" s="6" t="b">
        <v>0</v>
      </c>
      <c r="H35" s="6">
        <v>0</v>
      </c>
      <c r="I35" s="6">
        <v>2</v>
      </c>
      <c r="J35" s="7">
        <v>0.36</v>
      </c>
    </row>
    <row r="36" spans="1:10" ht="13.2" x14ac:dyDescent="0.25">
      <c r="A36" s="4">
        <v>35</v>
      </c>
      <c r="B36" s="5">
        <v>40545</v>
      </c>
      <c r="C36" s="6">
        <v>1</v>
      </c>
      <c r="D36" s="6">
        <v>0</v>
      </c>
      <c r="E36" s="6">
        <v>1</v>
      </c>
      <c r="F36" s="6">
        <v>11</v>
      </c>
      <c r="G36" s="6" t="b">
        <v>0</v>
      </c>
      <c r="H36" s="6">
        <v>0</v>
      </c>
      <c r="I36" s="6">
        <v>2</v>
      </c>
      <c r="J36" s="7">
        <v>0.36</v>
      </c>
    </row>
    <row r="37" spans="1:10" ht="13.2" x14ac:dyDescent="0.25">
      <c r="A37" s="4">
        <v>36</v>
      </c>
      <c r="B37" s="5">
        <v>40545</v>
      </c>
      <c r="C37" s="6">
        <v>1</v>
      </c>
      <c r="D37" s="6">
        <v>0</v>
      </c>
      <c r="E37" s="6">
        <v>1</v>
      </c>
      <c r="F37" s="6">
        <v>12</v>
      </c>
      <c r="G37" s="6" t="b">
        <v>0</v>
      </c>
      <c r="H37" s="6">
        <v>0</v>
      </c>
      <c r="I37" s="6">
        <v>2</v>
      </c>
      <c r="J37" s="7">
        <v>0.36</v>
      </c>
    </row>
    <row r="38" spans="1:10" ht="13.2" x14ac:dyDescent="0.25">
      <c r="A38" s="4">
        <v>37</v>
      </c>
      <c r="B38" s="5">
        <v>40545</v>
      </c>
      <c r="C38" s="6">
        <v>1</v>
      </c>
      <c r="D38" s="6">
        <v>0</v>
      </c>
      <c r="E38" s="6">
        <v>1</v>
      </c>
      <c r="F38" s="6">
        <v>13</v>
      </c>
      <c r="G38" s="6" t="b">
        <v>0</v>
      </c>
      <c r="H38" s="6">
        <v>0</v>
      </c>
      <c r="I38" s="6">
        <v>2</v>
      </c>
      <c r="J38" s="7">
        <v>0.36</v>
      </c>
    </row>
    <row r="39" spans="1:10" ht="13.2" x14ac:dyDescent="0.25">
      <c r="A39" s="4">
        <v>38</v>
      </c>
      <c r="B39" s="5">
        <v>40545</v>
      </c>
      <c r="C39" s="6">
        <v>1</v>
      </c>
      <c r="D39" s="6">
        <v>0</v>
      </c>
      <c r="E39" s="6">
        <v>1</v>
      </c>
      <c r="F39" s="6">
        <v>14</v>
      </c>
      <c r="G39" s="6" t="b">
        <v>0</v>
      </c>
      <c r="H39" s="6">
        <v>0</v>
      </c>
      <c r="I39" s="6">
        <v>3</v>
      </c>
      <c r="J39" s="7">
        <v>0.36</v>
      </c>
    </row>
    <row r="40" spans="1:10" ht="13.2" x14ac:dyDescent="0.25">
      <c r="A40" s="4">
        <v>39</v>
      </c>
      <c r="B40" s="5">
        <v>40545</v>
      </c>
      <c r="C40" s="6">
        <v>1</v>
      </c>
      <c r="D40" s="6">
        <v>0</v>
      </c>
      <c r="E40" s="6">
        <v>1</v>
      </c>
      <c r="F40" s="6">
        <v>15</v>
      </c>
      <c r="G40" s="6" t="b">
        <v>0</v>
      </c>
      <c r="H40" s="6">
        <v>0</v>
      </c>
      <c r="I40" s="6">
        <v>3</v>
      </c>
      <c r="J40" s="7">
        <v>0.34</v>
      </c>
    </row>
    <row r="41" spans="1:10" ht="13.2" x14ac:dyDescent="0.25">
      <c r="A41" s="4">
        <v>40</v>
      </c>
      <c r="B41" s="5">
        <v>40545</v>
      </c>
      <c r="C41" s="6">
        <v>1</v>
      </c>
      <c r="D41" s="6">
        <v>0</v>
      </c>
      <c r="E41" s="6">
        <v>1</v>
      </c>
      <c r="F41" s="6">
        <v>16</v>
      </c>
      <c r="G41" s="6" t="b">
        <v>0</v>
      </c>
      <c r="H41" s="6">
        <v>0</v>
      </c>
      <c r="I41" s="6">
        <v>3</v>
      </c>
      <c r="J41" s="7">
        <v>0.34</v>
      </c>
    </row>
    <row r="42" spans="1:10" ht="13.2" x14ac:dyDescent="0.25">
      <c r="A42" s="4">
        <v>41</v>
      </c>
      <c r="B42" s="5">
        <v>40545</v>
      </c>
      <c r="C42" s="6">
        <v>1</v>
      </c>
      <c r="D42" s="6">
        <v>0</v>
      </c>
      <c r="E42" s="6">
        <v>1</v>
      </c>
      <c r="F42" s="6">
        <v>17</v>
      </c>
      <c r="G42" s="6" t="b">
        <v>0</v>
      </c>
      <c r="H42" s="6">
        <v>0</v>
      </c>
      <c r="I42" s="6">
        <v>1</v>
      </c>
      <c r="J42" s="7">
        <v>0.34</v>
      </c>
    </row>
    <row r="43" spans="1:10" ht="13.2" x14ac:dyDescent="0.25">
      <c r="A43" s="4">
        <v>42</v>
      </c>
      <c r="B43" s="5">
        <v>40545</v>
      </c>
      <c r="C43" s="6">
        <v>1</v>
      </c>
      <c r="D43" s="6">
        <v>0</v>
      </c>
      <c r="E43" s="6">
        <v>1</v>
      </c>
      <c r="F43" s="6">
        <v>18</v>
      </c>
      <c r="G43" s="6" t="b">
        <v>0</v>
      </c>
      <c r="H43" s="6">
        <v>0</v>
      </c>
      <c r="I43" s="6">
        <v>2</v>
      </c>
      <c r="J43" s="7">
        <v>0.36</v>
      </c>
    </row>
    <row r="44" spans="1:10" ht="13.2" x14ac:dyDescent="0.25">
      <c r="A44" s="4">
        <v>43</v>
      </c>
      <c r="B44" s="5">
        <v>40545</v>
      </c>
      <c r="C44" s="6">
        <v>1</v>
      </c>
      <c r="D44" s="6">
        <v>0</v>
      </c>
      <c r="E44" s="6">
        <v>1</v>
      </c>
      <c r="F44" s="6">
        <v>19</v>
      </c>
      <c r="G44" s="6" t="b">
        <v>0</v>
      </c>
      <c r="H44" s="6">
        <v>0</v>
      </c>
      <c r="I44" s="6">
        <v>1</v>
      </c>
      <c r="J44" s="7">
        <v>0.32</v>
      </c>
    </row>
    <row r="45" spans="1:10" ht="13.2" x14ac:dyDescent="0.25">
      <c r="A45" s="4">
        <v>44</v>
      </c>
      <c r="B45" s="5">
        <v>40545</v>
      </c>
      <c r="C45" s="6">
        <v>1</v>
      </c>
      <c r="D45" s="6">
        <v>0</v>
      </c>
      <c r="E45" s="6">
        <v>1</v>
      </c>
      <c r="F45" s="6">
        <v>20</v>
      </c>
      <c r="G45" s="6" t="b">
        <v>0</v>
      </c>
      <c r="H45" s="6">
        <v>0</v>
      </c>
      <c r="I45" s="6">
        <v>1</v>
      </c>
      <c r="J45" s="7">
        <v>0.3</v>
      </c>
    </row>
    <row r="46" spans="1:10" ht="13.2" x14ac:dyDescent="0.25">
      <c r="A46" s="4">
        <v>45</v>
      </c>
      <c r="B46" s="5">
        <v>40545</v>
      </c>
      <c r="C46" s="6">
        <v>1</v>
      </c>
      <c r="D46" s="6">
        <v>0</v>
      </c>
      <c r="E46" s="6">
        <v>1</v>
      </c>
      <c r="F46" s="6">
        <v>21</v>
      </c>
      <c r="G46" s="6" t="b">
        <v>0</v>
      </c>
      <c r="H46" s="6">
        <v>0</v>
      </c>
      <c r="I46" s="6">
        <v>1</v>
      </c>
      <c r="J46" s="7">
        <v>0.26</v>
      </c>
    </row>
    <row r="47" spans="1:10" ht="13.2" x14ac:dyDescent="0.25">
      <c r="A47" s="4">
        <v>46</v>
      </c>
      <c r="B47" s="5">
        <v>40545</v>
      </c>
      <c r="C47" s="6">
        <v>1</v>
      </c>
      <c r="D47" s="6">
        <v>0</v>
      </c>
      <c r="E47" s="6">
        <v>1</v>
      </c>
      <c r="F47" s="6">
        <v>22</v>
      </c>
      <c r="G47" s="6" t="b">
        <v>0</v>
      </c>
      <c r="H47" s="6">
        <v>0</v>
      </c>
      <c r="I47" s="6">
        <v>1</v>
      </c>
      <c r="J47" s="7">
        <v>0.24</v>
      </c>
    </row>
    <row r="48" spans="1:10" ht="13.2" x14ac:dyDescent="0.25">
      <c r="A48" s="4">
        <v>47</v>
      </c>
      <c r="B48" s="5">
        <v>40545</v>
      </c>
      <c r="C48" s="6">
        <v>1</v>
      </c>
      <c r="D48" s="6">
        <v>0</v>
      </c>
      <c r="E48" s="6">
        <v>1</v>
      </c>
      <c r="F48" s="6">
        <v>23</v>
      </c>
      <c r="G48" s="6" t="b">
        <v>0</v>
      </c>
      <c r="H48" s="6">
        <v>0</v>
      </c>
      <c r="I48" s="6">
        <v>1</v>
      </c>
      <c r="J48" s="7">
        <v>0.22</v>
      </c>
    </row>
    <row r="49" spans="1:10" ht="13.2" x14ac:dyDescent="0.25">
      <c r="A49" s="4">
        <v>48</v>
      </c>
      <c r="B49" s="5">
        <v>40546</v>
      </c>
      <c r="C49" s="6">
        <v>1</v>
      </c>
      <c r="D49" s="6">
        <v>0</v>
      </c>
      <c r="E49" s="6">
        <v>1</v>
      </c>
      <c r="F49" s="6">
        <v>0</v>
      </c>
      <c r="G49" s="6" t="b">
        <v>0</v>
      </c>
      <c r="H49" s="6">
        <v>1</v>
      </c>
      <c r="I49" s="6">
        <v>1</v>
      </c>
      <c r="J49" s="7">
        <v>0.22</v>
      </c>
    </row>
    <row r="50" spans="1:10" ht="13.2" x14ac:dyDescent="0.25">
      <c r="A50" s="4">
        <v>49</v>
      </c>
      <c r="B50" s="5">
        <v>40546</v>
      </c>
      <c r="C50" s="6">
        <v>1</v>
      </c>
      <c r="D50" s="6">
        <v>0</v>
      </c>
      <c r="E50" s="6">
        <v>1</v>
      </c>
      <c r="F50" s="6">
        <v>1</v>
      </c>
      <c r="G50" s="6" t="b">
        <v>0</v>
      </c>
      <c r="H50" s="6">
        <v>1</v>
      </c>
      <c r="I50" s="6">
        <v>1</v>
      </c>
      <c r="J50" s="7">
        <v>0.2</v>
      </c>
    </row>
    <row r="51" spans="1:10" ht="13.2" x14ac:dyDescent="0.25">
      <c r="A51" s="4">
        <v>50</v>
      </c>
      <c r="B51" s="5">
        <v>40546</v>
      </c>
      <c r="C51" s="6">
        <v>1</v>
      </c>
      <c r="D51" s="6">
        <v>0</v>
      </c>
      <c r="E51" s="6">
        <v>1</v>
      </c>
      <c r="F51" s="6">
        <v>4</v>
      </c>
      <c r="G51" s="6" t="b">
        <v>0</v>
      </c>
      <c r="H51" s="6">
        <v>1</v>
      </c>
      <c r="I51" s="6">
        <v>1</v>
      </c>
      <c r="J51" s="7">
        <v>0.16</v>
      </c>
    </row>
    <row r="52" spans="1:10" ht="13.2" x14ac:dyDescent="0.25">
      <c r="A52" s="4">
        <v>51</v>
      </c>
      <c r="B52" s="5">
        <v>40546</v>
      </c>
      <c r="C52" s="6">
        <v>1</v>
      </c>
      <c r="D52" s="6">
        <v>0</v>
      </c>
      <c r="E52" s="6">
        <v>1</v>
      </c>
      <c r="F52" s="6">
        <v>5</v>
      </c>
      <c r="G52" s="6" t="b">
        <v>0</v>
      </c>
      <c r="H52" s="6">
        <v>1</v>
      </c>
      <c r="I52" s="6">
        <v>1</v>
      </c>
      <c r="J52" s="7">
        <v>0.16</v>
      </c>
    </row>
    <row r="53" spans="1:10" ht="13.2" x14ac:dyDescent="0.25">
      <c r="A53" s="4">
        <v>52</v>
      </c>
      <c r="B53" s="5">
        <v>40546</v>
      </c>
      <c r="C53" s="6">
        <v>1</v>
      </c>
      <c r="D53" s="6">
        <v>0</v>
      </c>
      <c r="E53" s="6">
        <v>1</v>
      </c>
      <c r="F53" s="6">
        <v>6</v>
      </c>
      <c r="G53" s="6" t="b">
        <v>0</v>
      </c>
      <c r="H53" s="6">
        <v>1</v>
      </c>
      <c r="I53" s="6">
        <v>1</v>
      </c>
      <c r="J53" s="7">
        <v>0.14000000000000001</v>
      </c>
    </row>
    <row r="54" spans="1:10" ht="13.2" x14ac:dyDescent="0.25">
      <c r="A54" s="4">
        <v>53</v>
      </c>
      <c r="B54" s="5">
        <v>40546</v>
      </c>
      <c r="C54" s="6">
        <v>1</v>
      </c>
      <c r="D54" s="6">
        <v>0</v>
      </c>
      <c r="E54" s="6">
        <v>1</v>
      </c>
      <c r="F54" s="6">
        <v>7</v>
      </c>
      <c r="G54" s="6" t="b">
        <v>0</v>
      </c>
      <c r="H54" s="6">
        <v>1</v>
      </c>
      <c r="I54" s="6">
        <v>1</v>
      </c>
      <c r="J54" s="7">
        <v>0.14000000000000001</v>
      </c>
    </row>
    <row r="55" spans="1:10" ht="13.2" x14ac:dyDescent="0.25">
      <c r="A55" s="4">
        <v>54</v>
      </c>
      <c r="B55" s="5">
        <v>40546</v>
      </c>
      <c r="C55" s="6">
        <v>1</v>
      </c>
      <c r="D55" s="6">
        <v>0</v>
      </c>
      <c r="E55" s="6">
        <v>1</v>
      </c>
      <c r="F55" s="6">
        <v>8</v>
      </c>
      <c r="G55" s="6" t="b">
        <v>0</v>
      </c>
      <c r="H55" s="6">
        <v>1</v>
      </c>
      <c r="I55" s="6">
        <v>1</v>
      </c>
      <c r="J55" s="7">
        <v>0.14000000000000001</v>
      </c>
    </row>
    <row r="56" spans="1:10" ht="13.2" x14ac:dyDescent="0.25">
      <c r="A56" s="4">
        <v>55</v>
      </c>
      <c r="B56" s="5">
        <v>40546</v>
      </c>
      <c r="C56" s="6">
        <v>1</v>
      </c>
      <c r="D56" s="6">
        <v>0</v>
      </c>
      <c r="E56" s="6">
        <v>1</v>
      </c>
      <c r="F56" s="6">
        <v>9</v>
      </c>
      <c r="G56" s="6" t="b">
        <v>0</v>
      </c>
      <c r="H56" s="6">
        <v>1</v>
      </c>
      <c r="I56" s="6">
        <v>1</v>
      </c>
      <c r="J56" s="7">
        <v>0.16</v>
      </c>
    </row>
    <row r="57" spans="1:10" ht="13.2" x14ac:dyDescent="0.25">
      <c r="A57" s="4">
        <v>56</v>
      </c>
      <c r="B57" s="5">
        <v>40546</v>
      </c>
      <c r="C57" s="6">
        <v>1</v>
      </c>
      <c r="D57" s="6">
        <v>0</v>
      </c>
      <c r="E57" s="6">
        <v>1</v>
      </c>
      <c r="F57" s="6">
        <v>10</v>
      </c>
      <c r="G57" s="6" t="b">
        <v>0</v>
      </c>
      <c r="H57" s="6">
        <v>1</v>
      </c>
      <c r="I57" s="6">
        <v>1</v>
      </c>
      <c r="J57" s="7">
        <v>0.18</v>
      </c>
    </row>
    <row r="58" spans="1:10" ht="13.2" x14ac:dyDescent="0.25">
      <c r="A58" s="4">
        <v>57</v>
      </c>
      <c r="B58" s="5">
        <v>40546</v>
      </c>
      <c r="C58" s="6">
        <v>1</v>
      </c>
      <c r="D58" s="6">
        <v>0</v>
      </c>
      <c r="E58" s="6">
        <v>1</v>
      </c>
      <c r="F58" s="6">
        <v>11</v>
      </c>
      <c r="G58" s="6" t="b">
        <v>0</v>
      </c>
      <c r="H58" s="6">
        <v>1</v>
      </c>
      <c r="I58" s="6">
        <v>1</v>
      </c>
      <c r="J58" s="7">
        <v>0.2</v>
      </c>
    </row>
    <row r="59" spans="1:10" ht="13.2" x14ac:dyDescent="0.25">
      <c r="A59" s="4">
        <v>58</v>
      </c>
      <c r="B59" s="5">
        <v>40546</v>
      </c>
      <c r="C59" s="6">
        <v>1</v>
      </c>
      <c r="D59" s="6">
        <v>0</v>
      </c>
      <c r="E59" s="6">
        <v>1</v>
      </c>
      <c r="F59" s="6">
        <v>12</v>
      </c>
      <c r="G59" s="6" t="b">
        <v>0</v>
      </c>
      <c r="H59" s="6">
        <v>1</v>
      </c>
      <c r="I59" s="6">
        <v>1</v>
      </c>
      <c r="J59" s="7">
        <v>0.22</v>
      </c>
    </row>
    <row r="60" spans="1:10" ht="13.2" x14ac:dyDescent="0.25">
      <c r="A60" s="4">
        <v>59</v>
      </c>
      <c r="B60" s="5">
        <v>40546</v>
      </c>
      <c r="C60" s="6">
        <v>1</v>
      </c>
      <c r="D60" s="6">
        <v>0</v>
      </c>
      <c r="E60" s="6">
        <v>1</v>
      </c>
      <c r="F60" s="6">
        <v>13</v>
      </c>
      <c r="G60" s="6" t="b">
        <v>0</v>
      </c>
      <c r="H60" s="6">
        <v>1</v>
      </c>
      <c r="I60" s="6">
        <v>1</v>
      </c>
      <c r="J60" s="7">
        <v>0.24</v>
      </c>
    </row>
    <row r="61" spans="1:10" ht="13.2" x14ac:dyDescent="0.25">
      <c r="A61" s="4">
        <v>60</v>
      </c>
      <c r="B61" s="5">
        <v>40546</v>
      </c>
      <c r="C61" s="6">
        <v>1</v>
      </c>
      <c r="D61" s="6">
        <v>0</v>
      </c>
      <c r="E61" s="6">
        <v>1</v>
      </c>
      <c r="F61" s="6">
        <v>14</v>
      </c>
      <c r="G61" s="6" t="b">
        <v>0</v>
      </c>
      <c r="H61" s="6">
        <v>1</v>
      </c>
      <c r="I61" s="6">
        <v>1</v>
      </c>
      <c r="J61" s="7">
        <v>0.26</v>
      </c>
    </row>
    <row r="62" spans="1:10" ht="13.2" x14ac:dyDescent="0.25">
      <c r="A62" s="4">
        <v>61</v>
      </c>
      <c r="B62" s="5">
        <v>40546</v>
      </c>
      <c r="C62" s="6">
        <v>1</v>
      </c>
      <c r="D62" s="6">
        <v>0</v>
      </c>
      <c r="E62" s="6">
        <v>1</v>
      </c>
      <c r="F62" s="6">
        <v>15</v>
      </c>
      <c r="G62" s="6" t="b">
        <v>0</v>
      </c>
      <c r="H62" s="6">
        <v>1</v>
      </c>
      <c r="I62" s="6">
        <v>1</v>
      </c>
      <c r="J62" s="7">
        <v>0.26</v>
      </c>
    </row>
    <row r="63" spans="1:10" ht="13.2" x14ac:dyDescent="0.25">
      <c r="A63" s="4">
        <v>62</v>
      </c>
      <c r="B63" s="5">
        <v>40546</v>
      </c>
      <c r="C63" s="6">
        <v>1</v>
      </c>
      <c r="D63" s="6">
        <v>0</v>
      </c>
      <c r="E63" s="6">
        <v>1</v>
      </c>
      <c r="F63" s="6">
        <v>16</v>
      </c>
      <c r="G63" s="6" t="b">
        <v>0</v>
      </c>
      <c r="H63" s="6">
        <v>1</v>
      </c>
      <c r="I63" s="6">
        <v>1</v>
      </c>
      <c r="J63" s="7">
        <v>0.26</v>
      </c>
    </row>
    <row r="64" spans="1:10" ht="13.2" x14ac:dyDescent="0.25">
      <c r="A64" s="4">
        <v>63</v>
      </c>
      <c r="B64" s="5">
        <v>40546</v>
      </c>
      <c r="C64" s="6">
        <v>1</v>
      </c>
      <c r="D64" s="6">
        <v>0</v>
      </c>
      <c r="E64" s="6">
        <v>1</v>
      </c>
      <c r="F64" s="6">
        <v>17</v>
      </c>
      <c r="G64" s="6" t="b">
        <v>0</v>
      </c>
      <c r="H64" s="6">
        <v>1</v>
      </c>
      <c r="I64" s="6">
        <v>1</v>
      </c>
      <c r="J64" s="7">
        <v>0.24</v>
      </c>
    </row>
    <row r="65" spans="1:10" ht="13.2" x14ac:dyDescent="0.25">
      <c r="A65" s="4">
        <v>64</v>
      </c>
      <c r="B65" s="5">
        <v>40546</v>
      </c>
      <c r="C65" s="6">
        <v>1</v>
      </c>
      <c r="D65" s="6">
        <v>0</v>
      </c>
      <c r="E65" s="6">
        <v>1</v>
      </c>
      <c r="F65" s="6">
        <v>18</v>
      </c>
      <c r="G65" s="6" t="b">
        <v>0</v>
      </c>
      <c r="H65" s="6">
        <v>1</v>
      </c>
      <c r="I65" s="6">
        <v>1</v>
      </c>
      <c r="J65" s="7">
        <v>0.24</v>
      </c>
    </row>
    <row r="66" spans="1:10" ht="13.2" x14ac:dyDescent="0.25">
      <c r="A66" s="4">
        <v>65</v>
      </c>
      <c r="B66" s="5">
        <v>40546</v>
      </c>
      <c r="C66" s="6">
        <v>1</v>
      </c>
      <c r="D66" s="6">
        <v>0</v>
      </c>
      <c r="E66" s="6">
        <v>1</v>
      </c>
      <c r="F66" s="6">
        <v>19</v>
      </c>
      <c r="G66" s="6" t="b">
        <v>0</v>
      </c>
      <c r="H66" s="6">
        <v>1</v>
      </c>
      <c r="I66" s="6">
        <v>1</v>
      </c>
      <c r="J66" s="7">
        <v>0.2</v>
      </c>
    </row>
    <row r="67" spans="1:10" ht="13.2" x14ac:dyDescent="0.25">
      <c r="A67" s="4">
        <v>66</v>
      </c>
      <c r="B67" s="5">
        <v>40546</v>
      </c>
      <c r="C67" s="6">
        <v>1</v>
      </c>
      <c r="D67" s="6">
        <v>0</v>
      </c>
      <c r="E67" s="6">
        <v>1</v>
      </c>
      <c r="F67" s="6">
        <v>20</v>
      </c>
      <c r="G67" s="6" t="b">
        <v>0</v>
      </c>
      <c r="H67" s="6">
        <v>1</v>
      </c>
      <c r="I67" s="6">
        <v>1</v>
      </c>
      <c r="J67" s="7">
        <v>0.2</v>
      </c>
    </row>
    <row r="68" spans="1:10" ht="13.2" x14ac:dyDescent="0.25">
      <c r="A68" s="4">
        <v>67</v>
      </c>
      <c r="B68" s="5">
        <v>40546</v>
      </c>
      <c r="C68" s="6">
        <v>1</v>
      </c>
      <c r="D68" s="6">
        <v>0</v>
      </c>
      <c r="E68" s="6">
        <v>1</v>
      </c>
      <c r="F68" s="6">
        <v>21</v>
      </c>
      <c r="G68" s="6" t="b">
        <v>0</v>
      </c>
      <c r="H68" s="6">
        <v>1</v>
      </c>
      <c r="I68" s="6">
        <v>1</v>
      </c>
      <c r="J68" s="7">
        <v>0.18</v>
      </c>
    </row>
    <row r="69" spans="1:10" ht="13.2" x14ac:dyDescent="0.25">
      <c r="A69" s="4">
        <v>68</v>
      </c>
      <c r="B69" s="5">
        <v>40546</v>
      </c>
      <c r="C69" s="6">
        <v>1</v>
      </c>
      <c r="D69" s="6">
        <v>0</v>
      </c>
      <c r="E69" s="6">
        <v>1</v>
      </c>
      <c r="F69" s="6">
        <v>22</v>
      </c>
      <c r="G69" s="6" t="b">
        <v>0</v>
      </c>
      <c r="H69" s="6">
        <v>1</v>
      </c>
      <c r="I69" s="6">
        <v>1</v>
      </c>
      <c r="J69" s="7">
        <v>0.14000000000000001</v>
      </c>
    </row>
    <row r="70" spans="1:10" ht="13.2" x14ac:dyDescent="0.25">
      <c r="A70" s="4">
        <v>69</v>
      </c>
      <c r="B70" s="5">
        <v>40546</v>
      </c>
      <c r="C70" s="6">
        <v>1</v>
      </c>
      <c r="D70" s="6">
        <v>0</v>
      </c>
      <c r="E70" s="6">
        <v>1</v>
      </c>
      <c r="F70" s="6">
        <v>23</v>
      </c>
      <c r="G70" s="6" t="b">
        <v>0</v>
      </c>
      <c r="H70" s="6">
        <v>1</v>
      </c>
      <c r="I70" s="6">
        <v>1</v>
      </c>
      <c r="J70" s="7">
        <v>0.18</v>
      </c>
    </row>
    <row r="71" spans="1:10" ht="13.2" x14ac:dyDescent="0.25">
      <c r="A71" s="4">
        <v>70</v>
      </c>
      <c r="B71" s="5">
        <v>40547</v>
      </c>
      <c r="C71" s="6">
        <v>1</v>
      </c>
      <c r="D71" s="6">
        <v>0</v>
      </c>
      <c r="E71" s="6">
        <v>1</v>
      </c>
      <c r="F71" s="6">
        <v>0</v>
      </c>
      <c r="G71" s="6" t="b">
        <v>0</v>
      </c>
      <c r="H71" s="6">
        <v>2</v>
      </c>
      <c r="I71" s="6">
        <v>1</v>
      </c>
      <c r="J71" s="7">
        <v>0.16</v>
      </c>
    </row>
    <row r="72" spans="1:10" ht="13.2" x14ac:dyDescent="0.25">
      <c r="A72" s="4">
        <v>71</v>
      </c>
      <c r="B72" s="5">
        <v>40547</v>
      </c>
      <c r="C72" s="6">
        <v>1</v>
      </c>
      <c r="D72" s="6">
        <v>0</v>
      </c>
      <c r="E72" s="6">
        <v>1</v>
      </c>
      <c r="F72" s="6">
        <v>1</v>
      </c>
      <c r="G72" s="6" t="b">
        <v>0</v>
      </c>
      <c r="H72" s="6">
        <v>2</v>
      </c>
      <c r="I72" s="6">
        <v>1</v>
      </c>
      <c r="J72" s="7">
        <v>0.16</v>
      </c>
    </row>
    <row r="73" spans="1:10" ht="13.2" x14ac:dyDescent="0.25">
      <c r="A73" s="4">
        <v>72</v>
      </c>
      <c r="B73" s="5">
        <v>40547</v>
      </c>
      <c r="C73" s="6">
        <v>1</v>
      </c>
      <c r="D73" s="6">
        <v>0</v>
      </c>
      <c r="E73" s="6">
        <v>1</v>
      </c>
      <c r="F73" s="6">
        <v>2</v>
      </c>
      <c r="G73" s="6" t="b">
        <v>0</v>
      </c>
      <c r="H73" s="6">
        <v>2</v>
      </c>
      <c r="I73" s="6">
        <v>1</v>
      </c>
      <c r="J73" s="7">
        <v>0.14000000000000001</v>
      </c>
    </row>
    <row r="74" spans="1:10" ht="13.2" x14ac:dyDescent="0.25">
      <c r="A74" s="4">
        <v>73</v>
      </c>
      <c r="B74" s="5">
        <v>40547</v>
      </c>
      <c r="C74" s="6">
        <v>1</v>
      </c>
      <c r="D74" s="6">
        <v>0</v>
      </c>
      <c r="E74" s="6">
        <v>1</v>
      </c>
      <c r="F74" s="6">
        <v>4</v>
      </c>
      <c r="G74" s="6" t="b">
        <v>0</v>
      </c>
      <c r="H74" s="6">
        <v>2</v>
      </c>
      <c r="I74" s="6">
        <v>1</v>
      </c>
      <c r="J74" s="7">
        <v>0.14000000000000001</v>
      </c>
    </row>
    <row r="75" spans="1:10" ht="13.2" x14ac:dyDescent="0.25">
      <c r="A75" s="4">
        <v>74</v>
      </c>
      <c r="B75" s="5">
        <v>40547</v>
      </c>
      <c r="C75" s="6">
        <v>1</v>
      </c>
      <c r="D75" s="6">
        <v>0</v>
      </c>
      <c r="E75" s="6">
        <v>1</v>
      </c>
      <c r="F75" s="6">
        <v>5</v>
      </c>
      <c r="G75" s="6" t="b">
        <v>0</v>
      </c>
      <c r="H75" s="6">
        <v>2</v>
      </c>
      <c r="I75" s="6">
        <v>1</v>
      </c>
      <c r="J75" s="7">
        <v>0.12</v>
      </c>
    </row>
    <row r="76" spans="1:10" ht="13.2" x14ac:dyDescent="0.25">
      <c r="A76" s="4">
        <v>75</v>
      </c>
      <c r="B76" s="5">
        <v>40547</v>
      </c>
      <c r="C76" s="6">
        <v>1</v>
      </c>
      <c r="D76" s="6">
        <v>0</v>
      </c>
      <c r="E76" s="6">
        <v>1</v>
      </c>
      <c r="F76" s="6">
        <v>6</v>
      </c>
      <c r="G76" s="6" t="b">
        <v>0</v>
      </c>
      <c r="H76" s="6">
        <v>2</v>
      </c>
      <c r="I76" s="6">
        <v>1</v>
      </c>
      <c r="J76" s="7">
        <v>0.12</v>
      </c>
    </row>
    <row r="77" spans="1:10" ht="13.2" x14ac:dyDescent="0.25">
      <c r="A77" s="4">
        <v>76</v>
      </c>
      <c r="B77" s="5">
        <v>40547</v>
      </c>
      <c r="C77" s="6">
        <v>1</v>
      </c>
      <c r="D77" s="6">
        <v>0</v>
      </c>
      <c r="E77" s="6">
        <v>1</v>
      </c>
      <c r="F77" s="6">
        <v>7</v>
      </c>
      <c r="G77" s="6" t="b">
        <v>0</v>
      </c>
      <c r="H77" s="6">
        <v>2</v>
      </c>
      <c r="I77" s="6">
        <v>1</v>
      </c>
      <c r="J77" s="7">
        <v>0.12</v>
      </c>
    </row>
    <row r="78" spans="1:10" ht="13.2" x14ac:dyDescent="0.25">
      <c r="A78" s="4">
        <v>77</v>
      </c>
      <c r="B78" s="5">
        <v>40547</v>
      </c>
      <c r="C78" s="6">
        <v>1</v>
      </c>
      <c r="D78" s="6">
        <v>0</v>
      </c>
      <c r="E78" s="6">
        <v>1</v>
      </c>
      <c r="F78" s="6">
        <v>8</v>
      </c>
      <c r="G78" s="6" t="b">
        <v>0</v>
      </c>
      <c r="H78" s="6">
        <v>2</v>
      </c>
      <c r="I78" s="6">
        <v>1</v>
      </c>
      <c r="J78" s="7">
        <v>0.14000000000000001</v>
      </c>
    </row>
    <row r="79" spans="1:10" ht="13.2" x14ac:dyDescent="0.25">
      <c r="A79" s="4">
        <v>78</v>
      </c>
      <c r="B79" s="5">
        <v>40547</v>
      </c>
      <c r="C79" s="6">
        <v>1</v>
      </c>
      <c r="D79" s="6">
        <v>0</v>
      </c>
      <c r="E79" s="6">
        <v>1</v>
      </c>
      <c r="F79" s="6">
        <v>9</v>
      </c>
      <c r="G79" s="6" t="b">
        <v>0</v>
      </c>
      <c r="H79" s="6">
        <v>2</v>
      </c>
      <c r="I79" s="6">
        <v>1</v>
      </c>
      <c r="J79" s="7">
        <v>0.16</v>
      </c>
    </row>
    <row r="80" spans="1:10" ht="13.2" x14ac:dyDescent="0.25">
      <c r="A80" s="4">
        <v>79</v>
      </c>
      <c r="B80" s="5">
        <v>40547</v>
      </c>
      <c r="C80" s="6">
        <v>1</v>
      </c>
      <c r="D80" s="6">
        <v>0</v>
      </c>
      <c r="E80" s="6">
        <v>1</v>
      </c>
      <c r="F80" s="6">
        <v>10</v>
      </c>
      <c r="G80" s="6" t="b">
        <v>0</v>
      </c>
      <c r="H80" s="6">
        <v>2</v>
      </c>
      <c r="I80" s="6">
        <v>2</v>
      </c>
      <c r="J80" s="7">
        <v>0.16</v>
      </c>
    </row>
    <row r="81" spans="1:10" ht="13.2" x14ac:dyDescent="0.25">
      <c r="A81" s="4">
        <v>80</v>
      </c>
      <c r="B81" s="5">
        <v>40547</v>
      </c>
      <c r="C81" s="6">
        <v>1</v>
      </c>
      <c r="D81" s="6">
        <v>0</v>
      </c>
      <c r="E81" s="6">
        <v>1</v>
      </c>
      <c r="F81" s="6">
        <v>11</v>
      </c>
      <c r="G81" s="6" t="b">
        <v>0</v>
      </c>
      <c r="H81" s="6">
        <v>2</v>
      </c>
      <c r="I81" s="6">
        <v>1</v>
      </c>
      <c r="J81" s="7">
        <v>0.22</v>
      </c>
    </row>
    <row r="82" spans="1:10" ht="13.2" x14ac:dyDescent="0.25">
      <c r="A82" s="4">
        <v>81</v>
      </c>
      <c r="B82" s="5">
        <v>40547</v>
      </c>
      <c r="C82" s="6">
        <v>1</v>
      </c>
      <c r="D82" s="6">
        <v>0</v>
      </c>
      <c r="E82" s="6">
        <v>1</v>
      </c>
      <c r="F82" s="6">
        <v>12</v>
      </c>
      <c r="G82" s="6" t="b">
        <v>0</v>
      </c>
      <c r="H82" s="6">
        <v>2</v>
      </c>
      <c r="I82" s="6">
        <v>1</v>
      </c>
      <c r="J82" s="7">
        <v>0.22</v>
      </c>
    </row>
    <row r="83" spans="1:10" ht="13.2" x14ac:dyDescent="0.25">
      <c r="A83" s="4">
        <v>82</v>
      </c>
      <c r="B83" s="5">
        <v>40547</v>
      </c>
      <c r="C83" s="6">
        <v>1</v>
      </c>
      <c r="D83" s="6">
        <v>0</v>
      </c>
      <c r="E83" s="6">
        <v>1</v>
      </c>
      <c r="F83" s="6">
        <v>13</v>
      </c>
      <c r="G83" s="6" t="b">
        <v>0</v>
      </c>
      <c r="H83" s="6">
        <v>2</v>
      </c>
      <c r="I83" s="6">
        <v>1</v>
      </c>
      <c r="J83" s="7">
        <v>0.24</v>
      </c>
    </row>
    <row r="84" spans="1:10" ht="13.2" x14ac:dyDescent="0.25">
      <c r="A84" s="4">
        <v>83</v>
      </c>
      <c r="B84" s="5">
        <v>40547</v>
      </c>
      <c r="C84" s="6">
        <v>1</v>
      </c>
      <c r="D84" s="6">
        <v>0</v>
      </c>
      <c r="E84" s="6">
        <v>1</v>
      </c>
      <c r="F84" s="6">
        <v>14</v>
      </c>
      <c r="G84" s="6" t="b">
        <v>0</v>
      </c>
      <c r="H84" s="6">
        <v>2</v>
      </c>
      <c r="I84" s="6">
        <v>1</v>
      </c>
      <c r="J84" s="7">
        <v>0.26</v>
      </c>
    </row>
    <row r="85" spans="1:10" ht="13.2" x14ac:dyDescent="0.25">
      <c r="A85" s="4">
        <v>84</v>
      </c>
      <c r="B85" s="5">
        <v>40547</v>
      </c>
      <c r="C85" s="6">
        <v>1</v>
      </c>
      <c r="D85" s="6">
        <v>0</v>
      </c>
      <c r="E85" s="6">
        <v>1</v>
      </c>
      <c r="F85" s="6">
        <v>15</v>
      </c>
      <c r="G85" s="6" t="b">
        <v>0</v>
      </c>
      <c r="H85" s="6">
        <v>2</v>
      </c>
      <c r="I85" s="6">
        <v>1</v>
      </c>
      <c r="J85" s="7">
        <v>0.28000000000000003</v>
      </c>
    </row>
    <row r="86" spans="1:10" ht="13.2" x14ac:dyDescent="0.25">
      <c r="A86" s="4">
        <v>85</v>
      </c>
      <c r="B86" s="5">
        <v>40547</v>
      </c>
      <c r="C86" s="6">
        <v>1</v>
      </c>
      <c r="D86" s="6">
        <v>0</v>
      </c>
      <c r="E86" s="6">
        <v>1</v>
      </c>
      <c r="F86" s="6">
        <v>16</v>
      </c>
      <c r="G86" s="6" t="b">
        <v>0</v>
      </c>
      <c r="H86" s="6">
        <v>2</v>
      </c>
      <c r="I86" s="6">
        <v>1</v>
      </c>
      <c r="J86" s="7">
        <v>0.3</v>
      </c>
    </row>
    <row r="87" spans="1:10" ht="13.2" x14ac:dyDescent="0.25">
      <c r="A87" s="4">
        <v>86</v>
      </c>
      <c r="B87" s="5">
        <v>40547</v>
      </c>
      <c r="C87" s="6">
        <v>1</v>
      </c>
      <c r="D87" s="6">
        <v>0</v>
      </c>
      <c r="E87" s="6">
        <v>1</v>
      </c>
      <c r="F87" s="6">
        <v>17</v>
      </c>
      <c r="G87" s="6" t="b">
        <v>0</v>
      </c>
      <c r="H87" s="6">
        <v>2</v>
      </c>
      <c r="I87" s="6">
        <v>1</v>
      </c>
      <c r="J87" s="7">
        <v>0.28000000000000003</v>
      </c>
    </row>
    <row r="88" spans="1:10" ht="13.2" x14ac:dyDescent="0.25">
      <c r="A88" s="4">
        <v>87</v>
      </c>
      <c r="B88" s="5">
        <v>40547</v>
      </c>
      <c r="C88" s="6">
        <v>1</v>
      </c>
      <c r="D88" s="6">
        <v>0</v>
      </c>
      <c r="E88" s="6">
        <v>1</v>
      </c>
      <c r="F88" s="6">
        <v>18</v>
      </c>
      <c r="G88" s="6" t="b">
        <v>0</v>
      </c>
      <c r="H88" s="6">
        <v>2</v>
      </c>
      <c r="I88" s="6">
        <v>1</v>
      </c>
      <c r="J88" s="7">
        <v>0.26</v>
      </c>
    </row>
    <row r="89" spans="1:10" ht="13.2" x14ac:dyDescent="0.25">
      <c r="A89" s="4">
        <v>88</v>
      </c>
      <c r="B89" s="5">
        <v>40547</v>
      </c>
      <c r="C89" s="6">
        <v>1</v>
      </c>
      <c r="D89" s="6">
        <v>0</v>
      </c>
      <c r="E89" s="6">
        <v>1</v>
      </c>
      <c r="F89" s="6">
        <v>19</v>
      </c>
      <c r="G89" s="6" t="b">
        <v>0</v>
      </c>
      <c r="H89" s="6">
        <v>2</v>
      </c>
      <c r="I89" s="6">
        <v>1</v>
      </c>
      <c r="J89" s="7">
        <v>0.24</v>
      </c>
    </row>
    <row r="90" spans="1:10" ht="13.2" x14ac:dyDescent="0.25">
      <c r="A90" s="4">
        <v>89</v>
      </c>
      <c r="B90" s="5">
        <v>40547</v>
      </c>
      <c r="C90" s="6">
        <v>1</v>
      </c>
      <c r="D90" s="6">
        <v>0</v>
      </c>
      <c r="E90" s="6">
        <v>1</v>
      </c>
      <c r="F90" s="6">
        <v>20</v>
      </c>
      <c r="G90" s="6" t="b">
        <v>0</v>
      </c>
      <c r="H90" s="6">
        <v>2</v>
      </c>
      <c r="I90" s="6">
        <v>1</v>
      </c>
      <c r="J90" s="7">
        <v>0.24</v>
      </c>
    </row>
    <row r="91" spans="1:10" ht="13.2" x14ac:dyDescent="0.25">
      <c r="A91" s="4">
        <v>90</v>
      </c>
      <c r="B91" s="5">
        <v>40547</v>
      </c>
      <c r="C91" s="6">
        <v>1</v>
      </c>
      <c r="D91" s="6">
        <v>0</v>
      </c>
      <c r="E91" s="6">
        <v>1</v>
      </c>
      <c r="F91" s="6">
        <v>21</v>
      </c>
      <c r="G91" s="6" t="b">
        <v>0</v>
      </c>
      <c r="H91" s="6">
        <v>2</v>
      </c>
      <c r="I91" s="6">
        <v>1</v>
      </c>
      <c r="J91" s="7">
        <v>0.22</v>
      </c>
    </row>
    <row r="92" spans="1:10" ht="13.2" x14ac:dyDescent="0.25">
      <c r="A92" s="4">
        <v>91</v>
      </c>
      <c r="B92" s="5">
        <v>40547</v>
      </c>
      <c r="C92" s="6">
        <v>1</v>
      </c>
      <c r="D92" s="6">
        <v>0</v>
      </c>
      <c r="E92" s="6">
        <v>1</v>
      </c>
      <c r="F92" s="6">
        <v>22</v>
      </c>
      <c r="G92" s="6" t="b">
        <v>0</v>
      </c>
      <c r="H92" s="6">
        <v>2</v>
      </c>
      <c r="I92" s="6">
        <v>1</v>
      </c>
      <c r="J92" s="7">
        <v>0.22</v>
      </c>
    </row>
    <row r="93" spans="1:10" ht="13.2" x14ac:dyDescent="0.25">
      <c r="A93" s="4">
        <v>92</v>
      </c>
      <c r="B93" s="5">
        <v>40547</v>
      </c>
      <c r="C93" s="6">
        <v>1</v>
      </c>
      <c r="D93" s="6">
        <v>0</v>
      </c>
      <c r="E93" s="6">
        <v>1</v>
      </c>
      <c r="F93" s="6">
        <v>23</v>
      </c>
      <c r="G93" s="6" t="b">
        <v>0</v>
      </c>
      <c r="H93" s="6">
        <v>2</v>
      </c>
      <c r="I93" s="6">
        <v>1</v>
      </c>
      <c r="J93" s="7">
        <v>0.2</v>
      </c>
    </row>
    <row r="94" spans="1:10" ht="13.2" x14ac:dyDescent="0.25">
      <c r="A94" s="4">
        <v>93</v>
      </c>
      <c r="B94" s="5">
        <v>40548</v>
      </c>
      <c r="C94" s="6">
        <v>1</v>
      </c>
      <c r="D94" s="6">
        <v>0</v>
      </c>
      <c r="E94" s="6">
        <v>1</v>
      </c>
      <c r="F94" s="6">
        <v>0</v>
      </c>
      <c r="G94" s="6" t="b">
        <v>0</v>
      </c>
      <c r="H94" s="6">
        <v>3</v>
      </c>
      <c r="I94" s="6">
        <v>1</v>
      </c>
      <c r="J94" s="7">
        <v>0.2</v>
      </c>
    </row>
    <row r="95" spans="1:10" ht="13.2" x14ac:dyDescent="0.25">
      <c r="A95" s="4">
        <v>94</v>
      </c>
      <c r="B95" s="5">
        <v>40548</v>
      </c>
      <c r="C95" s="6">
        <v>1</v>
      </c>
      <c r="D95" s="6">
        <v>0</v>
      </c>
      <c r="E95" s="6">
        <v>1</v>
      </c>
      <c r="F95" s="6">
        <v>1</v>
      </c>
      <c r="G95" s="6" t="b">
        <v>0</v>
      </c>
      <c r="H95" s="6">
        <v>3</v>
      </c>
      <c r="I95" s="6">
        <v>1</v>
      </c>
      <c r="J95" s="7">
        <v>0.16</v>
      </c>
    </row>
    <row r="96" spans="1:10" ht="13.2" x14ac:dyDescent="0.25">
      <c r="A96" s="4">
        <v>95</v>
      </c>
      <c r="B96" s="5">
        <v>40548</v>
      </c>
      <c r="C96" s="6">
        <v>1</v>
      </c>
      <c r="D96" s="6">
        <v>0</v>
      </c>
      <c r="E96" s="6">
        <v>1</v>
      </c>
      <c r="F96" s="6">
        <v>2</v>
      </c>
      <c r="G96" s="6" t="b">
        <v>0</v>
      </c>
      <c r="H96" s="6">
        <v>3</v>
      </c>
      <c r="I96" s="6">
        <v>1</v>
      </c>
      <c r="J96" s="7">
        <v>0.16</v>
      </c>
    </row>
    <row r="97" spans="1:10" ht="13.2" x14ac:dyDescent="0.25">
      <c r="A97" s="4">
        <v>96</v>
      </c>
      <c r="B97" s="5">
        <v>40548</v>
      </c>
      <c r="C97" s="6">
        <v>1</v>
      </c>
      <c r="D97" s="6">
        <v>0</v>
      </c>
      <c r="E97" s="6">
        <v>1</v>
      </c>
      <c r="F97" s="6">
        <v>4</v>
      </c>
      <c r="G97" s="6" t="b">
        <v>0</v>
      </c>
      <c r="H97" s="6">
        <v>3</v>
      </c>
      <c r="I97" s="6">
        <v>1</v>
      </c>
      <c r="J97" s="7">
        <v>0.24</v>
      </c>
    </row>
    <row r="98" spans="1:10" ht="13.2" x14ac:dyDescent="0.25">
      <c r="A98" s="4">
        <v>97</v>
      </c>
      <c r="B98" s="5">
        <v>40548</v>
      </c>
      <c r="C98" s="6">
        <v>1</v>
      </c>
      <c r="D98" s="6">
        <v>0</v>
      </c>
      <c r="E98" s="6">
        <v>1</v>
      </c>
      <c r="F98" s="6">
        <v>5</v>
      </c>
      <c r="G98" s="6" t="b">
        <v>0</v>
      </c>
      <c r="H98" s="6">
        <v>3</v>
      </c>
      <c r="I98" s="6">
        <v>1</v>
      </c>
      <c r="J98" s="7">
        <v>0.22</v>
      </c>
    </row>
    <row r="99" spans="1:10" ht="13.2" x14ac:dyDescent="0.25">
      <c r="A99" s="4">
        <v>98</v>
      </c>
      <c r="B99" s="5">
        <v>40548</v>
      </c>
      <c r="C99" s="6">
        <v>1</v>
      </c>
      <c r="D99" s="6">
        <v>0</v>
      </c>
      <c r="E99" s="6">
        <v>1</v>
      </c>
      <c r="F99" s="6">
        <v>6</v>
      </c>
      <c r="G99" s="6" t="b">
        <v>0</v>
      </c>
      <c r="H99" s="6">
        <v>3</v>
      </c>
      <c r="I99" s="6">
        <v>1</v>
      </c>
      <c r="J99" s="7">
        <v>0.2</v>
      </c>
    </row>
    <row r="100" spans="1:10" ht="13.2" x14ac:dyDescent="0.25">
      <c r="A100" s="4">
        <v>99</v>
      </c>
      <c r="B100" s="5">
        <v>40548</v>
      </c>
      <c r="C100" s="6">
        <v>1</v>
      </c>
      <c r="D100" s="6">
        <v>0</v>
      </c>
      <c r="E100" s="6">
        <v>1</v>
      </c>
      <c r="F100" s="6">
        <v>7</v>
      </c>
      <c r="G100" s="6" t="b">
        <v>0</v>
      </c>
      <c r="H100" s="6">
        <v>3</v>
      </c>
      <c r="I100" s="6">
        <v>1</v>
      </c>
      <c r="J100" s="7">
        <v>0.18</v>
      </c>
    </row>
    <row r="101" spans="1:10" ht="13.2" x14ac:dyDescent="0.25">
      <c r="A101" s="4">
        <v>100</v>
      </c>
      <c r="B101" s="5">
        <v>40548</v>
      </c>
      <c r="C101" s="6">
        <v>1</v>
      </c>
      <c r="D101" s="6">
        <v>0</v>
      </c>
      <c r="E101" s="6">
        <v>1</v>
      </c>
      <c r="F101" s="6">
        <v>8</v>
      </c>
      <c r="G101" s="6" t="b">
        <v>0</v>
      </c>
      <c r="H101" s="6">
        <v>3</v>
      </c>
      <c r="I101" s="6">
        <v>1</v>
      </c>
      <c r="J101" s="7">
        <v>0.2</v>
      </c>
    </row>
    <row r="102" spans="1:10" ht="13.2" x14ac:dyDescent="0.25">
      <c r="A102" s="4">
        <v>101</v>
      </c>
      <c r="B102" s="5">
        <v>40548</v>
      </c>
      <c r="C102" s="6">
        <v>1</v>
      </c>
      <c r="D102" s="6">
        <v>0</v>
      </c>
      <c r="E102" s="6">
        <v>1</v>
      </c>
      <c r="F102" s="6">
        <v>9</v>
      </c>
      <c r="G102" s="6" t="b">
        <v>0</v>
      </c>
      <c r="H102" s="6">
        <v>3</v>
      </c>
      <c r="I102" s="6">
        <v>1</v>
      </c>
      <c r="J102" s="7">
        <v>0.22</v>
      </c>
    </row>
    <row r="103" spans="1:10" ht="13.2" x14ac:dyDescent="0.25">
      <c r="A103" s="4">
        <v>102</v>
      </c>
      <c r="B103" s="5">
        <v>40548</v>
      </c>
      <c r="C103" s="6">
        <v>1</v>
      </c>
      <c r="D103" s="6">
        <v>0</v>
      </c>
      <c r="E103" s="6">
        <v>1</v>
      </c>
      <c r="F103" s="6">
        <v>10</v>
      </c>
      <c r="G103" s="6" t="b">
        <v>0</v>
      </c>
      <c r="H103" s="6">
        <v>3</v>
      </c>
      <c r="I103" s="6">
        <v>1</v>
      </c>
      <c r="J103" s="7">
        <v>0.22</v>
      </c>
    </row>
    <row r="104" spans="1:10" ht="13.2" x14ac:dyDescent="0.25">
      <c r="A104" s="4">
        <v>103</v>
      </c>
      <c r="B104" s="5">
        <v>40548</v>
      </c>
      <c r="C104" s="6">
        <v>1</v>
      </c>
      <c r="D104" s="6">
        <v>0</v>
      </c>
      <c r="E104" s="6">
        <v>1</v>
      </c>
      <c r="F104" s="6">
        <v>11</v>
      </c>
      <c r="G104" s="6" t="b">
        <v>0</v>
      </c>
      <c r="H104" s="6">
        <v>3</v>
      </c>
      <c r="I104" s="6">
        <v>1</v>
      </c>
      <c r="J104" s="7">
        <v>0.26</v>
      </c>
    </row>
    <row r="105" spans="1:10" ht="13.2" x14ac:dyDescent="0.25">
      <c r="A105" s="4">
        <v>104</v>
      </c>
      <c r="B105" s="5">
        <v>40548</v>
      </c>
      <c r="C105" s="6">
        <v>1</v>
      </c>
      <c r="D105" s="6">
        <v>0</v>
      </c>
      <c r="E105" s="6">
        <v>1</v>
      </c>
      <c r="F105" s="6">
        <v>12</v>
      </c>
      <c r="G105" s="6" t="b">
        <v>0</v>
      </c>
      <c r="H105" s="6">
        <v>3</v>
      </c>
      <c r="I105" s="6">
        <v>1</v>
      </c>
      <c r="J105" s="7">
        <v>0.26</v>
      </c>
    </row>
    <row r="106" spans="1:10" ht="13.2" x14ac:dyDescent="0.25">
      <c r="A106" s="4">
        <v>105</v>
      </c>
      <c r="B106" s="5">
        <v>40548</v>
      </c>
      <c r="C106" s="6">
        <v>1</v>
      </c>
      <c r="D106" s="6">
        <v>0</v>
      </c>
      <c r="E106" s="6">
        <v>1</v>
      </c>
      <c r="F106" s="6">
        <v>13</v>
      </c>
      <c r="G106" s="6" t="b">
        <v>0</v>
      </c>
      <c r="H106" s="6">
        <v>3</v>
      </c>
      <c r="I106" s="6">
        <v>1</v>
      </c>
      <c r="J106" s="7">
        <v>0.28000000000000003</v>
      </c>
    </row>
    <row r="107" spans="1:10" ht="13.2" x14ac:dyDescent="0.25">
      <c r="A107" s="4">
        <v>106</v>
      </c>
      <c r="B107" s="5">
        <v>40548</v>
      </c>
      <c r="C107" s="6">
        <v>1</v>
      </c>
      <c r="D107" s="6">
        <v>0</v>
      </c>
      <c r="E107" s="6">
        <v>1</v>
      </c>
      <c r="F107" s="6">
        <v>14</v>
      </c>
      <c r="G107" s="6" t="b">
        <v>0</v>
      </c>
      <c r="H107" s="6">
        <v>3</v>
      </c>
      <c r="I107" s="6">
        <v>1</v>
      </c>
      <c r="J107" s="7">
        <v>0.3</v>
      </c>
    </row>
    <row r="108" spans="1:10" ht="13.2" x14ac:dyDescent="0.25">
      <c r="A108" s="4">
        <v>107</v>
      </c>
      <c r="B108" s="5">
        <v>40548</v>
      </c>
      <c r="C108" s="6">
        <v>1</v>
      </c>
      <c r="D108" s="6">
        <v>0</v>
      </c>
      <c r="E108" s="6">
        <v>1</v>
      </c>
      <c r="F108" s="6">
        <v>15</v>
      </c>
      <c r="G108" s="6" t="b">
        <v>0</v>
      </c>
      <c r="H108" s="6">
        <v>3</v>
      </c>
      <c r="I108" s="6">
        <v>1</v>
      </c>
      <c r="J108" s="7">
        <v>0.3</v>
      </c>
    </row>
    <row r="109" spans="1:10" ht="13.2" x14ac:dyDescent="0.25">
      <c r="A109" s="4">
        <v>108</v>
      </c>
      <c r="B109" s="5">
        <v>40548</v>
      </c>
      <c r="C109" s="6">
        <v>1</v>
      </c>
      <c r="D109" s="6">
        <v>0</v>
      </c>
      <c r="E109" s="6">
        <v>1</v>
      </c>
      <c r="F109" s="6">
        <v>16</v>
      </c>
      <c r="G109" s="6" t="b">
        <v>0</v>
      </c>
      <c r="H109" s="6">
        <v>3</v>
      </c>
      <c r="I109" s="6">
        <v>1</v>
      </c>
      <c r="J109" s="7">
        <v>0.3</v>
      </c>
    </row>
    <row r="110" spans="1:10" ht="13.2" x14ac:dyDescent="0.25">
      <c r="A110" s="4">
        <v>109</v>
      </c>
      <c r="B110" s="5">
        <v>40548</v>
      </c>
      <c r="C110" s="6">
        <v>1</v>
      </c>
      <c r="D110" s="6">
        <v>0</v>
      </c>
      <c r="E110" s="6">
        <v>1</v>
      </c>
      <c r="F110" s="6">
        <v>17</v>
      </c>
      <c r="G110" s="6" t="b">
        <v>0</v>
      </c>
      <c r="H110" s="6">
        <v>3</v>
      </c>
      <c r="I110" s="6">
        <v>1</v>
      </c>
      <c r="J110" s="7">
        <v>0.24</v>
      </c>
    </row>
    <row r="111" spans="1:10" ht="13.2" x14ac:dyDescent="0.25">
      <c r="A111" s="4">
        <v>110</v>
      </c>
      <c r="B111" s="5">
        <v>40548</v>
      </c>
      <c r="C111" s="6">
        <v>1</v>
      </c>
      <c r="D111" s="6">
        <v>0</v>
      </c>
      <c r="E111" s="6">
        <v>1</v>
      </c>
      <c r="F111" s="6">
        <v>18</v>
      </c>
      <c r="G111" s="6" t="b">
        <v>0</v>
      </c>
      <c r="H111" s="6">
        <v>3</v>
      </c>
      <c r="I111" s="6">
        <v>1</v>
      </c>
      <c r="J111" s="7">
        <v>0.24</v>
      </c>
    </row>
    <row r="112" spans="1:10" ht="13.2" x14ac:dyDescent="0.25">
      <c r="A112" s="4">
        <v>111</v>
      </c>
      <c r="B112" s="5">
        <v>40548</v>
      </c>
      <c r="C112" s="6">
        <v>1</v>
      </c>
      <c r="D112" s="6">
        <v>0</v>
      </c>
      <c r="E112" s="6">
        <v>1</v>
      </c>
      <c r="F112" s="6">
        <v>19</v>
      </c>
      <c r="G112" s="6" t="b">
        <v>0</v>
      </c>
      <c r="H112" s="6">
        <v>3</v>
      </c>
      <c r="I112" s="6">
        <v>1</v>
      </c>
      <c r="J112" s="7">
        <v>0.24</v>
      </c>
    </row>
    <row r="113" spans="1:10" ht="13.2" x14ac:dyDescent="0.25">
      <c r="A113" s="4">
        <v>112</v>
      </c>
      <c r="B113" s="5">
        <v>40548</v>
      </c>
      <c r="C113" s="6">
        <v>1</v>
      </c>
      <c r="D113" s="6">
        <v>0</v>
      </c>
      <c r="E113" s="6">
        <v>1</v>
      </c>
      <c r="F113" s="6">
        <v>20</v>
      </c>
      <c r="G113" s="6" t="b">
        <v>0</v>
      </c>
      <c r="H113" s="6">
        <v>3</v>
      </c>
      <c r="I113" s="6">
        <v>1</v>
      </c>
      <c r="J113" s="7">
        <v>0.22</v>
      </c>
    </row>
    <row r="114" spans="1:10" ht="13.2" x14ac:dyDescent="0.25">
      <c r="A114" s="4">
        <v>113</v>
      </c>
      <c r="B114" s="5">
        <v>40548</v>
      </c>
      <c r="C114" s="6">
        <v>1</v>
      </c>
      <c r="D114" s="6">
        <v>0</v>
      </c>
      <c r="E114" s="6">
        <v>1</v>
      </c>
      <c r="F114" s="6">
        <v>21</v>
      </c>
      <c r="G114" s="6" t="b">
        <v>0</v>
      </c>
      <c r="H114" s="6">
        <v>3</v>
      </c>
      <c r="I114" s="6">
        <v>1</v>
      </c>
      <c r="J114" s="7">
        <v>0.2</v>
      </c>
    </row>
    <row r="115" spans="1:10" ht="13.2" x14ac:dyDescent="0.25">
      <c r="A115" s="4">
        <v>114</v>
      </c>
      <c r="B115" s="5">
        <v>40548</v>
      </c>
      <c r="C115" s="6">
        <v>1</v>
      </c>
      <c r="D115" s="6">
        <v>0</v>
      </c>
      <c r="E115" s="6">
        <v>1</v>
      </c>
      <c r="F115" s="6">
        <v>22</v>
      </c>
      <c r="G115" s="6" t="b">
        <v>0</v>
      </c>
      <c r="H115" s="6">
        <v>3</v>
      </c>
      <c r="I115" s="6">
        <v>1</v>
      </c>
      <c r="J115" s="7">
        <v>0.18</v>
      </c>
    </row>
    <row r="116" spans="1:10" ht="13.2" x14ac:dyDescent="0.25">
      <c r="A116" s="4">
        <v>115</v>
      </c>
      <c r="B116" s="5">
        <v>40548</v>
      </c>
      <c r="C116" s="6">
        <v>1</v>
      </c>
      <c r="D116" s="6">
        <v>0</v>
      </c>
      <c r="E116" s="6">
        <v>1</v>
      </c>
      <c r="F116" s="6">
        <v>23</v>
      </c>
      <c r="G116" s="6" t="b">
        <v>0</v>
      </c>
      <c r="H116" s="6">
        <v>3</v>
      </c>
      <c r="I116" s="6">
        <v>1</v>
      </c>
      <c r="J116" s="7">
        <v>0.2</v>
      </c>
    </row>
    <row r="117" spans="1:10" ht="13.2" x14ac:dyDescent="0.25">
      <c r="A117" s="4">
        <v>116</v>
      </c>
      <c r="B117" s="5">
        <v>40549</v>
      </c>
      <c r="C117" s="6">
        <v>1</v>
      </c>
      <c r="D117" s="6">
        <v>0</v>
      </c>
      <c r="E117" s="6">
        <v>1</v>
      </c>
      <c r="F117" s="6">
        <v>0</v>
      </c>
      <c r="G117" s="6" t="b">
        <v>0</v>
      </c>
      <c r="H117" s="6">
        <v>4</v>
      </c>
      <c r="I117" s="6">
        <v>1</v>
      </c>
      <c r="J117" s="7">
        <v>0.18</v>
      </c>
    </row>
    <row r="118" spans="1:10" ht="13.2" x14ac:dyDescent="0.25">
      <c r="A118" s="4">
        <v>117</v>
      </c>
      <c r="B118" s="5">
        <v>40549</v>
      </c>
      <c r="C118" s="6">
        <v>1</v>
      </c>
      <c r="D118" s="6">
        <v>0</v>
      </c>
      <c r="E118" s="6">
        <v>1</v>
      </c>
      <c r="F118" s="6">
        <v>1</v>
      </c>
      <c r="G118" s="6" t="b">
        <v>0</v>
      </c>
      <c r="H118" s="6">
        <v>4</v>
      </c>
      <c r="I118" s="6">
        <v>1</v>
      </c>
      <c r="J118" s="7">
        <v>0.16</v>
      </c>
    </row>
    <row r="119" spans="1:10" ht="13.2" x14ac:dyDescent="0.25">
      <c r="A119" s="4">
        <v>118</v>
      </c>
      <c r="B119" s="5">
        <v>40549</v>
      </c>
      <c r="C119" s="6">
        <v>1</v>
      </c>
      <c r="D119" s="6">
        <v>0</v>
      </c>
      <c r="E119" s="6">
        <v>1</v>
      </c>
      <c r="F119" s="6">
        <v>2</v>
      </c>
      <c r="G119" s="6" t="b">
        <v>0</v>
      </c>
      <c r="H119" s="6">
        <v>4</v>
      </c>
      <c r="I119" s="6">
        <v>1</v>
      </c>
      <c r="J119" s="7">
        <v>0.16</v>
      </c>
    </row>
    <row r="120" spans="1:10" ht="13.2" x14ac:dyDescent="0.25">
      <c r="A120" s="4">
        <v>119</v>
      </c>
      <c r="B120" s="5">
        <v>40549</v>
      </c>
      <c r="C120" s="6">
        <v>1</v>
      </c>
      <c r="D120" s="6">
        <v>0</v>
      </c>
      <c r="E120" s="6">
        <v>1</v>
      </c>
      <c r="F120" s="6">
        <v>4</v>
      </c>
      <c r="G120" s="6" t="b">
        <v>0</v>
      </c>
      <c r="H120" s="6">
        <v>4</v>
      </c>
      <c r="I120" s="6">
        <v>2</v>
      </c>
      <c r="J120" s="7">
        <v>0.16</v>
      </c>
    </row>
    <row r="121" spans="1:10" ht="13.2" x14ac:dyDescent="0.25">
      <c r="A121" s="4">
        <v>120</v>
      </c>
      <c r="B121" s="5">
        <v>40549</v>
      </c>
      <c r="C121" s="6">
        <v>1</v>
      </c>
      <c r="D121" s="6">
        <v>0</v>
      </c>
      <c r="E121" s="6">
        <v>1</v>
      </c>
      <c r="F121" s="6">
        <v>5</v>
      </c>
      <c r="G121" s="6" t="b">
        <v>0</v>
      </c>
      <c r="H121" s="6">
        <v>4</v>
      </c>
      <c r="I121" s="6">
        <v>2</v>
      </c>
      <c r="J121" s="7">
        <v>0.14000000000000001</v>
      </c>
    </row>
    <row r="122" spans="1:10" ht="13.2" x14ac:dyDescent="0.25">
      <c r="A122" s="4">
        <v>121</v>
      </c>
      <c r="B122" s="5">
        <v>40549</v>
      </c>
      <c r="C122" s="6">
        <v>1</v>
      </c>
      <c r="D122" s="6">
        <v>0</v>
      </c>
      <c r="E122" s="6">
        <v>1</v>
      </c>
      <c r="F122" s="6">
        <v>6</v>
      </c>
      <c r="G122" s="6" t="b">
        <v>0</v>
      </c>
      <c r="H122" s="6">
        <v>4</v>
      </c>
      <c r="I122" s="6">
        <v>2</v>
      </c>
      <c r="J122" s="7">
        <v>0.14000000000000001</v>
      </c>
    </row>
    <row r="123" spans="1:10" ht="13.2" x14ac:dyDescent="0.25">
      <c r="A123" s="4">
        <v>122</v>
      </c>
      <c r="B123" s="5">
        <v>40549</v>
      </c>
      <c r="C123" s="6">
        <v>1</v>
      </c>
      <c r="D123" s="6">
        <v>0</v>
      </c>
      <c r="E123" s="6">
        <v>1</v>
      </c>
      <c r="F123" s="6">
        <v>7</v>
      </c>
      <c r="G123" s="6" t="b">
        <v>0</v>
      </c>
      <c r="H123" s="6">
        <v>4</v>
      </c>
      <c r="I123" s="6">
        <v>2</v>
      </c>
      <c r="J123" s="7">
        <v>0.16</v>
      </c>
    </row>
    <row r="124" spans="1:10" ht="13.2" x14ac:dyDescent="0.25">
      <c r="A124" s="4">
        <v>123</v>
      </c>
      <c r="B124" s="5">
        <v>40549</v>
      </c>
      <c r="C124" s="6">
        <v>1</v>
      </c>
      <c r="D124" s="6">
        <v>0</v>
      </c>
      <c r="E124" s="6">
        <v>1</v>
      </c>
      <c r="F124" s="6">
        <v>8</v>
      </c>
      <c r="G124" s="6" t="b">
        <v>0</v>
      </c>
      <c r="H124" s="6">
        <v>4</v>
      </c>
      <c r="I124" s="6">
        <v>1</v>
      </c>
      <c r="J124" s="7">
        <v>0.16</v>
      </c>
    </row>
    <row r="125" spans="1:10" ht="13.2" x14ac:dyDescent="0.25">
      <c r="A125" s="4">
        <v>124</v>
      </c>
      <c r="B125" s="5">
        <v>40549</v>
      </c>
      <c r="C125" s="6">
        <v>1</v>
      </c>
      <c r="D125" s="6">
        <v>0</v>
      </c>
      <c r="E125" s="6">
        <v>1</v>
      </c>
      <c r="F125" s="6">
        <v>9</v>
      </c>
      <c r="G125" s="6" t="b">
        <v>0</v>
      </c>
      <c r="H125" s="6">
        <v>4</v>
      </c>
      <c r="I125" s="6">
        <v>2</v>
      </c>
      <c r="J125" s="7">
        <v>0.18</v>
      </c>
    </row>
    <row r="126" spans="1:10" ht="13.2" x14ac:dyDescent="0.25">
      <c r="A126" s="4">
        <v>125</v>
      </c>
      <c r="B126" s="5">
        <v>40549</v>
      </c>
      <c r="C126" s="6">
        <v>1</v>
      </c>
      <c r="D126" s="6">
        <v>0</v>
      </c>
      <c r="E126" s="6">
        <v>1</v>
      </c>
      <c r="F126" s="6">
        <v>10</v>
      </c>
      <c r="G126" s="6" t="b">
        <v>0</v>
      </c>
      <c r="H126" s="6">
        <v>4</v>
      </c>
      <c r="I126" s="6">
        <v>1</v>
      </c>
      <c r="J126" s="7">
        <v>0.2</v>
      </c>
    </row>
    <row r="127" spans="1:10" ht="13.2" x14ac:dyDescent="0.25">
      <c r="A127" s="4">
        <v>126</v>
      </c>
      <c r="B127" s="5">
        <v>40549</v>
      </c>
      <c r="C127" s="6">
        <v>1</v>
      </c>
      <c r="D127" s="6">
        <v>0</v>
      </c>
      <c r="E127" s="6">
        <v>1</v>
      </c>
      <c r="F127" s="6">
        <v>11</v>
      </c>
      <c r="G127" s="6" t="b">
        <v>0</v>
      </c>
      <c r="H127" s="6">
        <v>4</v>
      </c>
      <c r="I127" s="6">
        <v>1</v>
      </c>
      <c r="J127" s="7">
        <v>0.22</v>
      </c>
    </row>
    <row r="128" spans="1:10" ht="13.2" x14ac:dyDescent="0.25">
      <c r="A128" s="4">
        <v>127</v>
      </c>
      <c r="B128" s="5">
        <v>40549</v>
      </c>
      <c r="C128" s="6">
        <v>1</v>
      </c>
      <c r="D128" s="6">
        <v>0</v>
      </c>
      <c r="E128" s="6">
        <v>1</v>
      </c>
      <c r="F128" s="6">
        <v>12</v>
      </c>
      <c r="G128" s="6" t="b">
        <v>0</v>
      </c>
      <c r="H128" s="6">
        <v>4</v>
      </c>
      <c r="I128" s="6">
        <v>1</v>
      </c>
      <c r="J128" s="7">
        <v>0.26</v>
      </c>
    </row>
    <row r="129" spans="1:10" ht="13.2" x14ac:dyDescent="0.25">
      <c r="A129" s="4">
        <v>128</v>
      </c>
      <c r="B129" s="5">
        <v>40549</v>
      </c>
      <c r="C129" s="6">
        <v>1</v>
      </c>
      <c r="D129" s="6">
        <v>0</v>
      </c>
      <c r="E129" s="6">
        <v>1</v>
      </c>
      <c r="F129" s="6">
        <v>13</v>
      </c>
      <c r="G129" s="6" t="b">
        <v>0</v>
      </c>
      <c r="H129" s="6">
        <v>4</v>
      </c>
      <c r="I129" s="6">
        <v>1</v>
      </c>
      <c r="J129" s="7">
        <v>0.26</v>
      </c>
    </row>
    <row r="130" spans="1:10" ht="13.2" x14ac:dyDescent="0.25">
      <c r="A130" s="4">
        <v>129</v>
      </c>
      <c r="B130" s="5">
        <v>40549</v>
      </c>
      <c r="C130" s="6">
        <v>1</v>
      </c>
      <c r="D130" s="6">
        <v>0</v>
      </c>
      <c r="E130" s="6">
        <v>1</v>
      </c>
      <c r="F130" s="6">
        <v>14</v>
      </c>
      <c r="G130" s="6" t="b">
        <v>0</v>
      </c>
      <c r="H130" s="6">
        <v>4</v>
      </c>
      <c r="I130" s="6">
        <v>1</v>
      </c>
      <c r="J130" s="7">
        <v>0.28000000000000003</v>
      </c>
    </row>
    <row r="131" spans="1:10" ht="13.2" x14ac:dyDescent="0.25">
      <c r="A131" s="4">
        <v>130</v>
      </c>
      <c r="B131" s="5">
        <v>40549</v>
      </c>
      <c r="C131" s="6">
        <v>1</v>
      </c>
      <c r="D131" s="6">
        <v>0</v>
      </c>
      <c r="E131" s="6">
        <v>1</v>
      </c>
      <c r="F131" s="6">
        <v>15</v>
      </c>
      <c r="G131" s="6" t="b">
        <v>0</v>
      </c>
      <c r="H131" s="6">
        <v>4</v>
      </c>
      <c r="I131" s="6">
        <v>1</v>
      </c>
      <c r="J131" s="7">
        <v>0.28000000000000003</v>
      </c>
    </row>
    <row r="132" spans="1:10" ht="13.2" x14ac:dyDescent="0.25">
      <c r="A132" s="4">
        <v>131</v>
      </c>
      <c r="B132" s="5">
        <v>40549</v>
      </c>
      <c r="C132" s="6">
        <v>1</v>
      </c>
      <c r="D132" s="6">
        <v>0</v>
      </c>
      <c r="E132" s="6">
        <v>1</v>
      </c>
      <c r="F132" s="6">
        <v>16</v>
      </c>
      <c r="G132" s="6" t="b">
        <v>0</v>
      </c>
      <c r="H132" s="6">
        <v>4</v>
      </c>
      <c r="I132" s="6">
        <v>1</v>
      </c>
      <c r="J132" s="7">
        <v>0.26</v>
      </c>
    </row>
    <row r="133" spans="1:10" ht="13.2" x14ac:dyDescent="0.25">
      <c r="A133" s="4">
        <v>132</v>
      </c>
      <c r="B133" s="5">
        <v>40549</v>
      </c>
      <c r="C133" s="6">
        <v>1</v>
      </c>
      <c r="D133" s="6">
        <v>0</v>
      </c>
      <c r="E133" s="6">
        <v>1</v>
      </c>
      <c r="F133" s="6">
        <v>17</v>
      </c>
      <c r="G133" s="6" t="b">
        <v>0</v>
      </c>
      <c r="H133" s="6">
        <v>4</v>
      </c>
      <c r="I133" s="6">
        <v>1</v>
      </c>
      <c r="J133" s="7">
        <v>0.22</v>
      </c>
    </row>
    <row r="134" spans="1:10" ht="13.2" x14ac:dyDescent="0.25">
      <c r="A134" s="4">
        <v>133</v>
      </c>
      <c r="B134" s="5">
        <v>40549</v>
      </c>
      <c r="C134" s="6">
        <v>1</v>
      </c>
      <c r="D134" s="6">
        <v>0</v>
      </c>
      <c r="E134" s="6">
        <v>1</v>
      </c>
      <c r="F134" s="6">
        <v>18</v>
      </c>
      <c r="G134" s="6" t="b">
        <v>0</v>
      </c>
      <c r="H134" s="6">
        <v>4</v>
      </c>
      <c r="I134" s="6">
        <v>1</v>
      </c>
      <c r="J134" s="7">
        <v>0.22</v>
      </c>
    </row>
    <row r="135" spans="1:10" ht="13.2" x14ac:dyDescent="0.25">
      <c r="A135" s="4">
        <v>134</v>
      </c>
      <c r="B135" s="5">
        <v>40549</v>
      </c>
      <c r="C135" s="6">
        <v>1</v>
      </c>
      <c r="D135" s="6">
        <v>0</v>
      </c>
      <c r="E135" s="6">
        <v>1</v>
      </c>
      <c r="F135" s="6">
        <v>19</v>
      </c>
      <c r="G135" s="6" t="b">
        <v>0</v>
      </c>
      <c r="H135" s="6">
        <v>4</v>
      </c>
      <c r="I135" s="6">
        <v>1</v>
      </c>
      <c r="J135" s="7">
        <v>0.22</v>
      </c>
    </row>
    <row r="136" spans="1:10" ht="13.2" x14ac:dyDescent="0.25">
      <c r="A136" s="4">
        <v>135</v>
      </c>
      <c r="B136" s="5">
        <v>40549</v>
      </c>
      <c r="C136" s="6">
        <v>1</v>
      </c>
      <c r="D136" s="6">
        <v>0</v>
      </c>
      <c r="E136" s="6">
        <v>1</v>
      </c>
      <c r="F136" s="6">
        <v>20</v>
      </c>
      <c r="G136" s="6" t="b">
        <v>0</v>
      </c>
      <c r="H136" s="6">
        <v>4</v>
      </c>
      <c r="I136" s="6">
        <v>1</v>
      </c>
      <c r="J136" s="7">
        <v>0.2</v>
      </c>
    </row>
    <row r="137" spans="1:10" ht="13.2" x14ac:dyDescent="0.25">
      <c r="A137" s="4">
        <v>136</v>
      </c>
      <c r="B137" s="5">
        <v>40549</v>
      </c>
      <c r="C137" s="6">
        <v>1</v>
      </c>
      <c r="D137" s="6">
        <v>0</v>
      </c>
      <c r="E137" s="6">
        <v>1</v>
      </c>
      <c r="F137" s="6">
        <v>21</v>
      </c>
      <c r="G137" s="6" t="b">
        <v>0</v>
      </c>
      <c r="H137" s="6">
        <v>4</v>
      </c>
      <c r="I137" s="6">
        <v>2</v>
      </c>
      <c r="J137" s="7">
        <v>0.22</v>
      </c>
    </row>
    <row r="138" spans="1:10" ht="13.2" x14ac:dyDescent="0.25">
      <c r="A138" s="4">
        <v>137</v>
      </c>
      <c r="B138" s="5">
        <v>40549</v>
      </c>
      <c r="C138" s="6">
        <v>1</v>
      </c>
      <c r="D138" s="6">
        <v>0</v>
      </c>
      <c r="E138" s="6">
        <v>1</v>
      </c>
      <c r="F138" s="6">
        <v>22</v>
      </c>
      <c r="G138" s="6" t="b">
        <v>0</v>
      </c>
      <c r="H138" s="6">
        <v>4</v>
      </c>
      <c r="I138" s="6">
        <v>2</v>
      </c>
      <c r="J138" s="7">
        <v>0.22</v>
      </c>
    </row>
    <row r="139" spans="1:10" ht="13.2" x14ac:dyDescent="0.25">
      <c r="A139" s="4">
        <v>138</v>
      </c>
      <c r="B139" s="5">
        <v>40549</v>
      </c>
      <c r="C139" s="6">
        <v>1</v>
      </c>
      <c r="D139" s="6">
        <v>0</v>
      </c>
      <c r="E139" s="6">
        <v>1</v>
      </c>
      <c r="F139" s="6">
        <v>23</v>
      </c>
      <c r="G139" s="6" t="b">
        <v>0</v>
      </c>
      <c r="H139" s="6">
        <v>4</v>
      </c>
      <c r="I139" s="6">
        <v>2</v>
      </c>
      <c r="J139" s="7">
        <v>0.2</v>
      </c>
    </row>
    <row r="140" spans="1:10" ht="13.2" x14ac:dyDescent="0.25">
      <c r="A140" s="4">
        <v>139</v>
      </c>
      <c r="B140" s="5">
        <v>40550</v>
      </c>
      <c r="C140" s="6">
        <v>1</v>
      </c>
      <c r="D140" s="6">
        <v>0</v>
      </c>
      <c r="E140" s="6">
        <v>1</v>
      </c>
      <c r="F140" s="6">
        <v>0</v>
      </c>
      <c r="G140" s="6" t="b">
        <v>0</v>
      </c>
      <c r="H140" s="6">
        <v>5</v>
      </c>
      <c r="I140" s="6">
        <v>2</v>
      </c>
      <c r="J140" s="7">
        <v>0.2</v>
      </c>
    </row>
    <row r="141" spans="1:10" ht="13.2" x14ac:dyDescent="0.25">
      <c r="A141" s="4">
        <v>140</v>
      </c>
      <c r="B141" s="5">
        <v>40550</v>
      </c>
      <c r="C141" s="6">
        <v>1</v>
      </c>
      <c r="D141" s="6">
        <v>0</v>
      </c>
      <c r="E141" s="6">
        <v>1</v>
      </c>
      <c r="F141" s="6">
        <v>1</v>
      </c>
      <c r="G141" s="6" t="b">
        <v>0</v>
      </c>
      <c r="H141" s="6">
        <v>5</v>
      </c>
      <c r="I141" s="6">
        <v>2</v>
      </c>
      <c r="J141" s="7">
        <v>0.2</v>
      </c>
    </row>
    <row r="142" spans="1:10" ht="13.2" x14ac:dyDescent="0.25">
      <c r="A142" s="4">
        <v>141</v>
      </c>
      <c r="B142" s="5">
        <v>40550</v>
      </c>
      <c r="C142" s="6">
        <v>1</v>
      </c>
      <c r="D142" s="6">
        <v>0</v>
      </c>
      <c r="E142" s="6">
        <v>1</v>
      </c>
      <c r="F142" s="6">
        <v>2</v>
      </c>
      <c r="G142" s="6" t="b">
        <v>0</v>
      </c>
      <c r="H142" s="6">
        <v>5</v>
      </c>
      <c r="I142" s="6">
        <v>2</v>
      </c>
      <c r="J142" s="7">
        <v>0.2</v>
      </c>
    </row>
    <row r="143" spans="1:10" ht="13.2" x14ac:dyDescent="0.25">
      <c r="A143" s="4">
        <v>142</v>
      </c>
      <c r="B143" s="5">
        <v>40550</v>
      </c>
      <c r="C143" s="6">
        <v>1</v>
      </c>
      <c r="D143" s="6">
        <v>0</v>
      </c>
      <c r="E143" s="6">
        <v>1</v>
      </c>
      <c r="F143" s="6">
        <v>4</v>
      </c>
      <c r="G143" s="6" t="b">
        <v>0</v>
      </c>
      <c r="H143" s="6">
        <v>5</v>
      </c>
      <c r="I143" s="6">
        <v>2</v>
      </c>
      <c r="J143" s="7">
        <v>0.2</v>
      </c>
    </row>
    <row r="144" spans="1:10" ht="13.2" x14ac:dyDescent="0.25">
      <c r="A144" s="4">
        <v>143</v>
      </c>
      <c r="B144" s="5">
        <v>40550</v>
      </c>
      <c r="C144" s="6">
        <v>1</v>
      </c>
      <c r="D144" s="6">
        <v>0</v>
      </c>
      <c r="E144" s="6">
        <v>1</v>
      </c>
      <c r="F144" s="6">
        <v>5</v>
      </c>
      <c r="G144" s="6" t="b">
        <v>0</v>
      </c>
      <c r="H144" s="6">
        <v>5</v>
      </c>
      <c r="I144" s="6">
        <v>3</v>
      </c>
      <c r="J144" s="7">
        <v>0.22</v>
      </c>
    </row>
    <row r="145" spans="1:10" ht="13.2" x14ac:dyDescent="0.25">
      <c r="A145" s="4">
        <v>144</v>
      </c>
      <c r="B145" s="5">
        <v>40550</v>
      </c>
      <c r="C145" s="6">
        <v>1</v>
      </c>
      <c r="D145" s="6">
        <v>0</v>
      </c>
      <c r="E145" s="6">
        <v>1</v>
      </c>
      <c r="F145" s="6">
        <v>6</v>
      </c>
      <c r="G145" s="6" t="b">
        <v>0</v>
      </c>
      <c r="H145" s="6">
        <v>5</v>
      </c>
      <c r="I145" s="6">
        <v>2</v>
      </c>
      <c r="J145" s="7">
        <v>0.2</v>
      </c>
    </row>
    <row r="146" spans="1:10" ht="13.2" x14ac:dyDescent="0.25">
      <c r="A146" s="4">
        <v>145</v>
      </c>
      <c r="B146" s="5">
        <v>40550</v>
      </c>
      <c r="C146" s="6">
        <v>1</v>
      </c>
      <c r="D146" s="6">
        <v>0</v>
      </c>
      <c r="E146" s="6">
        <v>1</v>
      </c>
      <c r="F146" s="6">
        <v>7</v>
      </c>
      <c r="G146" s="6" t="b">
        <v>0</v>
      </c>
      <c r="H146" s="6">
        <v>5</v>
      </c>
      <c r="I146" s="6">
        <v>1</v>
      </c>
      <c r="J146" s="7">
        <v>0.2</v>
      </c>
    </row>
    <row r="147" spans="1:10" ht="13.2" x14ac:dyDescent="0.25">
      <c r="A147" s="4">
        <v>146</v>
      </c>
      <c r="B147" s="5">
        <v>40550</v>
      </c>
      <c r="C147" s="6">
        <v>1</v>
      </c>
      <c r="D147" s="6">
        <v>0</v>
      </c>
      <c r="E147" s="6">
        <v>1</v>
      </c>
      <c r="F147" s="6">
        <v>8</v>
      </c>
      <c r="G147" s="6" t="b">
        <v>0</v>
      </c>
      <c r="H147" s="6">
        <v>5</v>
      </c>
      <c r="I147" s="6">
        <v>1</v>
      </c>
      <c r="J147" s="7">
        <v>0.2</v>
      </c>
    </row>
    <row r="148" spans="1:10" ht="13.2" x14ac:dyDescent="0.25">
      <c r="A148" s="4">
        <v>147</v>
      </c>
      <c r="B148" s="5">
        <v>40550</v>
      </c>
      <c r="C148" s="6">
        <v>1</v>
      </c>
      <c r="D148" s="6">
        <v>0</v>
      </c>
      <c r="E148" s="6">
        <v>1</v>
      </c>
      <c r="F148" s="6">
        <v>9</v>
      </c>
      <c r="G148" s="6" t="b">
        <v>0</v>
      </c>
      <c r="H148" s="6">
        <v>5</v>
      </c>
      <c r="I148" s="6">
        <v>1</v>
      </c>
      <c r="J148" s="7">
        <v>0.2</v>
      </c>
    </row>
    <row r="149" spans="1:10" ht="13.2" x14ac:dyDescent="0.25">
      <c r="A149" s="4">
        <v>148</v>
      </c>
      <c r="B149" s="5">
        <v>40550</v>
      </c>
      <c r="C149" s="6">
        <v>1</v>
      </c>
      <c r="D149" s="6">
        <v>0</v>
      </c>
      <c r="E149" s="6">
        <v>1</v>
      </c>
      <c r="F149" s="6">
        <v>10</v>
      </c>
      <c r="G149" s="6" t="b">
        <v>0</v>
      </c>
      <c r="H149" s="6">
        <v>5</v>
      </c>
      <c r="I149" s="6">
        <v>1</v>
      </c>
      <c r="J149" s="7">
        <v>0.22</v>
      </c>
    </row>
    <row r="150" spans="1:10" ht="13.2" x14ac:dyDescent="0.25">
      <c r="A150" s="4">
        <v>149</v>
      </c>
      <c r="B150" s="5">
        <v>40550</v>
      </c>
      <c r="C150" s="6">
        <v>1</v>
      </c>
      <c r="D150" s="6">
        <v>0</v>
      </c>
      <c r="E150" s="6">
        <v>1</v>
      </c>
      <c r="F150" s="6">
        <v>11</v>
      </c>
      <c r="G150" s="6" t="b">
        <v>0</v>
      </c>
      <c r="H150" s="6">
        <v>5</v>
      </c>
      <c r="I150" s="6">
        <v>2</v>
      </c>
      <c r="J150" s="7">
        <v>0.2</v>
      </c>
    </row>
    <row r="151" spans="1:10" ht="13.2" x14ac:dyDescent="0.25">
      <c r="A151" s="4">
        <v>150</v>
      </c>
      <c r="B151" s="5">
        <v>40550</v>
      </c>
      <c r="C151" s="6">
        <v>1</v>
      </c>
      <c r="D151" s="6">
        <v>0</v>
      </c>
      <c r="E151" s="6">
        <v>1</v>
      </c>
      <c r="F151" s="6">
        <v>12</v>
      </c>
      <c r="G151" s="6" t="b">
        <v>0</v>
      </c>
      <c r="H151" s="6">
        <v>5</v>
      </c>
      <c r="I151" s="6">
        <v>2</v>
      </c>
      <c r="J151" s="7">
        <v>0.2</v>
      </c>
    </row>
    <row r="152" spans="1:10" ht="13.2" x14ac:dyDescent="0.25">
      <c r="A152" s="4">
        <v>151</v>
      </c>
      <c r="B152" s="5">
        <v>40550</v>
      </c>
      <c r="C152" s="6">
        <v>1</v>
      </c>
      <c r="D152" s="6">
        <v>0</v>
      </c>
      <c r="E152" s="6">
        <v>1</v>
      </c>
      <c r="F152" s="6">
        <v>13</v>
      </c>
      <c r="G152" s="6" t="b">
        <v>0</v>
      </c>
      <c r="H152" s="6">
        <v>5</v>
      </c>
      <c r="I152" s="6">
        <v>2</v>
      </c>
      <c r="J152" s="7">
        <v>0.2</v>
      </c>
    </row>
    <row r="153" spans="1:10" ht="13.2" x14ac:dyDescent="0.25">
      <c r="A153" s="4">
        <v>152</v>
      </c>
      <c r="B153" s="5">
        <v>40550</v>
      </c>
      <c r="C153" s="6">
        <v>1</v>
      </c>
      <c r="D153" s="6">
        <v>0</v>
      </c>
      <c r="E153" s="6">
        <v>1</v>
      </c>
      <c r="F153" s="6">
        <v>14</v>
      </c>
      <c r="G153" s="6" t="b">
        <v>0</v>
      </c>
      <c r="H153" s="6">
        <v>5</v>
      </c>
      <c r="I153" s="6">
        <v>2</v>
      </c>
      <c r="J153" s="7">
        <v>0.2</v>
      </c>
    </row>
    <row r="154" spans="1:10" ht="13.2" x14ac:dyDescent="0.25">
      <c r="A154" s="4">
        <v>153</v>
      </c>
      <c r="B154" s="5">
        <v>40550</v>
      </c>
      <c r="C154" s="6">
        <v>1</v>
      </c>
      <c r="D154" s="6">
        <v>0</v>
      </c>
      <c r="E154" s="6">
        <v>1</v>
      </c>
      <c r="F154" s="6">
        <v>15</v>
      </c>
      <c r="G154" s="6" t="b">
        <v>0</v>
      </c>
      <c r="H154" s="6">
        <v>5</v>
      </c>
      <c r="I154" s="6">
        <v>2</v>
      </c>
      <c r="J154" s="7">
        <v>0.2</v>
      </c>
    </row>
    <row r="155" spans="1:10" ht="13.2" x14ac:dyDescent="0.25">
      <c r="A155" s="4">
        <v>154</v>
      </c>
      <c r="B155" s="5">
        <v>40550</v>
      </c>
      <c r="C155" s="6">
        <v>1</v>
      </c>
      <c r="D155" s="6">
        <v>0</v>
      </c>
      <c r="E155" s="6">
        <v>1</v>
      </c>
      <c r="F155" s="6">
        <v>16</v>
      </c>
      <c r="G155" s="6" t="b">
        <v>0</v>
      </c>
      <c r="H155" s="6">
        <v>5</v>
      </c>
      <c r="I155" s="6">
        <v>2</v>
      </c>
      <c r="J155" s="7">
        <v>0.2</v>
      </c>
    </row>
    <row r="156" spans="1:10" ht="13.2" x14ac:dyDescent="0.25">
      <c r="A156" s="4">
        <v>155</v>
      </c>
      <c r="B156" s="5">
        <v>40550</v>
      </c>
      <c r="C156" s="6">
        <v>1</v>
      </c>
      <c r="D156" s="6">
        <v>0</v>
      </c>
      <c r="E156" s="6">
        <v>1</v>
      </c>
      <c r="F156" s="6">
        <v>17</v>
      </c>
      <c r="G156" s="6" t="b">
        <v>0</v>
      </c>
      <c r="H156" s="6">
        <v>5</v>
      </c>
      <c r="I156" s="6">
        <v>2</v>
      </c>
      <c r="J156" s="7">
        <v>0.2</v>
      </c>
    </row>
    <row r="157" spans="1:10" ht="13.2" x14ac:dyDescent="0.25">
      <c r="A157" s="4">
        <v>156</v>
      </c>
      <c r="B157" s="5">
        <v>40550</v>
      </c>
      <c r="C157" s="6">
        <v>1</v>
      </c>
      <c r="D157" s="6">
        <v>0</v>
      </c>
      <c r="E157" s="6">
        <v>1</v>
      </c>
      <c r="F157" s="6">
        <v>18</v>
      </c>
      <c r="G157" s="6" t="b">
        <v>0</v>
      </c>
      <c r="H157" s="6">
        <v>5</v>
      </c>
      <c r="I157" s="6">
        <v>1</v>
      </c>
      <c r="J157" s="7">
        <v>0.2</v>
      </c>
    </row>
    <row r="158" spans="1:10" ht="13.2" x14ac:dyDescent="0.25">
      <c r="A158" s="4">
        <v>157</v>
      </c>
      <c r="B158" s="5">
        <v>40550</v>
      </c>
      <c r="C158" s="6">
        <v>1</v>
      </c>
      <c r="D158" s="6">
        <v>0</v>
      </c>
      <c r="E158" s="6">
        <v>1</v>
      </c>
      <c r="F158" s="6">
        <v>19</v>
      </c>
      <c r="G158" s="6" t="b">
        <v>0</v>
      </c>
      <c r="H158" s="6">
        <v>5</v>
      </c>
      <c r="I158" s="6">
        <v>1</v>
      </c>
      <c r="J158" s="7">
        <v>0.16</v>
      </c>
    </row>
    <row r="159" spans="1:10" ht="13.2" x14ac:dyDescent="0.25">
      <c r="A159" s="4">
        <v>158</v>
      </c>
      <c r="B159" s="5">
        <v>40550</v>
      </c>
      <c r="C159" s="6">
        <v>1</v>
      </c>
      <c r="D159" s="6">
        <v>0</v>
      </c>
      <c r="E159" s="6">
        <v>1</v>
      </c>
      <c r="F159" s="6">
        <v>20</v>
      </c>
      <c r="G159" s="6" t="b">
        <v>0</v>
      </c>
      <c r="H159" s="6">
        <v>5</v>
      </c>
      <c r="I159" s="6">
        <v>1</v>
      </c>
      <c r="J159" s="7">
        <v>0.18</v>
      </c>
    </row>
    <row r="160" spans="1:10" ht="13.2" x14ac:dyDescent="0.25">
      <c r="A160" s="4">
        <v>159</v>
      </c>
      <c r="B160" s="5">
        <v>40550</v>
      </c>
      <c r="C160" s="6">
        <v>1</v>
      </c>
      <c r="D160" s="6">
        <v>0</v>
      </c>
      <c r="E160" s="6">
        <v>1</v>
      </c>
      <c r="F160" s="6">
        <v>21</v>
      </c>
      <c r="G160" s="6" t="b">
        <v>0</v>
      </c>
      <c r="H160" s="6">
        <v>5</v>
      </c>
      <c r="I160" s="6">
        <v>1</v>
      </c>
      <c r="J160" s="7">
        <v>0.18</v>
      </c>
    </row>
    <row r="161" spans="1:10" ht="13.2" x14ac:dyDescent="0.25">
      <c r="A161" s="4">
        <v>160</v>
      </c>
      <c r="B161" s="5">
        <v>40550</v>
      </c>
      <c r="C161" s="6">
        <v>1</v>
      </c>
      <c r="D161" s="6">
        <v>0</v>
      </c>
      <c r="E161" s="6">
        <v>1</v>
      </c>
      <c r="F161" s="6">
        <v>22</v>
      </c>
      <c r="G161" s="6" t="b">
        <v>0</v>
      </c>
      <c r="H161" s="6">
        <v>5</v>
      </c>
      <c r="I161" s="6">
        <v>2</v>
      </c>
      <c r="J161" s="7">
        <v>0.18</v>
      </c>
    </row>
    <row r="162" spans="1:10" ht="13.2" x14ac:dyDescent="0.25">
      <c r="A162" s="4">
        <v>161</v>
      </c>
      <c r="B162" s="5">
        <v>40550</v>
      </c>
      <c r="C162" s="6">
        <v>1</v>
      </c>
      <c r="D162" s="6">
        <v>0</v>
      </c>
      <c r="E162" s="6">
        <v>1</v>
      </c>
      <c r="F162" s="6">
        <v>23</v>
      </c>
      <c r="G162" s="6" t="b">
        <v>0</v>
      </c>
      <c r="H162" s="6">
        <v>5</v>
      </c>
      <c r="I162" s="6">
        <v>2</v>
      </c>
      <c r="J162" s="7">
        <v>0.18</v>
      </c>
    </row>
    <row r="163" spans="1:10" ht="13.2" x14ac:dyDescent="0.25">
      <c r="A163" s="4">
        <v>162</v>
      </c>
      <c r="B163" s="5">
        <v>40551</v>
      </c>
      <c r="C163" s="6">
        <v>1</v>
      </c>
      <c r="D163" s="6">
        <v>0</v>
      </c>
      <c r="E163" s="6">
        <v>1</v>
      </c>
      <c r="F163" s="6">
        <v>0</v>
      </c>
      <c r="G163" s="6" t="b">
        <v>0</v>
      </c>
      <c r="H163" s="6">
        <v>6</v>
      </c>
      <c r="I163" s="6">
        <v>2</v>
      </c>
      <c r="J163" s="7">
        <v>0.18</v>
      </c>
    </row>
    <row r="164" spans="1:10" ht="13.2" x14ac:dyDescent="0.25">
      <c r="A164" s="4">
        <v>163</v>
      </c>
      <c r="B164" s="5">
        <v>40551</v>
      </c>
      <c r="C164" s="6">
        <v>1</v>
      </c>
      <c r="D164" s="6">
        <v>0</v>
      </c>
      <c r="E164" s="6">
        <v>1</v>
      </c>
      <c r="F164" s="6">
        <v>1</v>
      </c>
      <c r="G164" s="6" t="b">
        <v>0</v>
      </c>
      <c r="H164" s="6">
        <v>6</v>
      </c>
      <c r="I164" s="6">
        <v>2</v>
      </c>
      <c r="J164" s="7">
        <v>0.18</v>
      </c>
    </row>
    <row r="165" spans="1:10" ht="13.2" x14ac:dyDescent="0.25">
      <c r="A165" s="4">
        <v>164</v>
      </c>
      <c r="B165" s="5">
        <v>40551</v>
      </c>
      <c r="C165" s="6">
        <v>1</v>
      </c>
      <c r="D165" s="6">
        <v>0</v>
      </c>
      <c r="E165" s="6">
        <v>1</v>
      </c>
      <c r="F165" s="6">
        <v>2</v>
      </c>
      <c r="G165" s="6" t="b">
        <v>0</v>
      </c>
      <c r="H165" s="6">
        <v>6</v>
      </c>
      <c r="I165" s="6">
        <v>2</v>
      </c>
      <c r="J165" s="7">
        <v>0.18</v>
      </c>
    </row>
    <row r="166" spans="1:10" ht="13.2" x14ac:dyDescent="0.25">
      <c r="A166" s="4">
        <v>165</v>
      </c>
      <c r="B166" s="5">
        <v>40551</v>
      </c>
      <c r="C166" s="6">
        <v>1</v>
      </c>
      <c r="D166" s="6">
        <v>0</v>
      </c>
      <c r="E166" s="6">
        <v>1</v>
      </c>
      <c r="F166" s="6">
        <v>3</v>
      </c>
      <c r="G166" s="6" t="b">
        <v>0</v>
      </c>
      <c r="H166" s="6">
        <v>6</v>
      </c>
      <c r="I166" s="6">
        <v>3</v>
      </c>
      <c r="J166" s="7">
        <v>0.18</v>
      </c>
    </row>
    <row r="167" spans="1:10" ht="13.2" x14ac:dyDescent="0.25">
      <c r="A167" s="4">
        <v>166</v>
      </c>
      <c r="B167" s="5">
        <v>40551</v>
      </c>
      <c r="C167" s="6">
        <v>1</v>
      </c>
      <c r="D167" s="6">
        <v>0</v>
      </c>
      <c r="E167" s="6">
        <v>1</v>
      </c>
      <c r="F167" s="6">
        <v>4</v>
      </c>
      <c r="G167" s="6" t="b">
        <v>0</v>
      </c>
      <c r="H167" s="6">
        <v>6</v>
      </c>
      <c r="I167" s="6">
        <v>3</v>
      </c>
      <c r="J167" s="7">
        <v>0.18</v>
      </c>
    </row>
    <row r="168" spans="1:10" ht="13.2" x14ac:dyDescent="0.25">
      <c r="A168" s="4">
        <v>167</v>
      </c>
      <c r="B168" s="5">
        <v>40551</v>
      </c>
      <c r="C168" s="6">
        <v>1</v>
      </c>
      <c r="D168" s="6">
        <v>0</v>
      </c>
      <c r="E168" s="6">
        <v>1</v>
      </c>
      <c r="F168" s="6">
        <v>5</v>
      </c>
      <c r="G168" s="6" t="b">
        <v>0</v>
      </c>
      <c r="H168" s="6">
        <v>6</v>
      </c>
      <c r="I168" s="6">
        <v>2</v>
      </c>
      <c r="J168" s="7">
        <v>0.16</v>
      </c>
    </row>
    <row r="169" spans="1:10" ht="13.2" x14ac:dyDescent="0.25">
      <c r="A169" s="4">
        <v>168</v>
      </c>
      <c r="B169" s="5">
        <v>40551</v>
      </c>
      <c r="C169" s="6">
        <v>1</v>
      </c>
      <c r="D169" s="6">
        <v>0</v>
      </c>
      <c r="E169" s="6">
        <v>1</v>
      </c>
      <c r="F169" s="6">
        <v>6</v>
      </c>
      <c r="G169" s="6" t="b">
        <v>0</v>
      </c>
      <c r="H169" s="6">
        <v>6</v>
      </c>
      <c r="I169" s="6">
        <v>2</v>
      </c>
      <c r="J169" s="7">
        <v>0.16</v>
      </c>
    </row>
    <row r="170" spans="1:10" ht="13.2" x14ac:dyDescent="0.25">
      <c r="A170" s="4">
        <v>169</v>
      </c>
      <c r="B170" s="5">
        <v>40551</v>
      </c>
      <c r="C170" s="6">
        <v>1</v>
      </c>
      <c r="D170" s="6">
        <v>0</v>
      </c>
      <c r="E170" s="6">
        <v>1</v>
      </c>
      <c r="F170" s="6">
        <v>7</v>
      </c>
      <c r="G170" s="6" t="b">
        <v>0</v>
      </c>
      <c r="H170" s="6">
        <v>6</v>
      </c>
      <c r="I170" s="6">
        <v>2</v>
      </c>
      <c r="J170" s="7">
        <v>0.16</v>
      </c>
    </row>
    <row r="171" spans="1:10" ht="13.2" x14ac:dyDescent="0.25">
      <c r="A171" s="4">
        <v>170</v>
      </c>
      <c r="B171" s="5">
        <v>40551</v>
      </c>
      <c r="C171" s="6">
        <v>1</v>
      </c>
      <c r="D171" s="6">
        <v>0</v>
      </c>
      <c r="E171" s="6">
        <v>1</v>
      </c>
      <c r="F171" s="6">
        <v>8</v>
      </c>
      <c r="G171" s="6" t="b">
        <v>0</v>
      </c>
      <c r="H171" s="6">
        <v>6</v>
      </c>
      <c r="I171" s="6">
        <v>3</v>
      </c>
      <c r="J171" s="7">
        <v>0.16</v>
      </c>
    </row>
    <row r="172" spans="1:10" ht="13.2" x14ac:dyDescent="0.25">
      <c r="A172" s="4">
        <v>171</v>
      </c>
      <c r="B172" s="5">
        <v>40551</v>
      </c>
      <c r="C172" s="6">
        <v>1</v>
      </c>
      <c r="D172" s="6">
        <v>0</v>
      </c>
      <c r="E172" s="6">
        <v>1</v>
      </c>
      <c r="F172" s="6">
        <v>9</v>
      </c>
      <c r="G172" s="6" t="b">
        <v>0</v>
      </c>
      <c r="H172" s="6">
        <v>6</v>
      </c>
      <c r="I172" s="6">
        <v>3</v>
      </c>
      <c r="J172" s="7">
        <v>0.16</v>
      </c>
    </row>
    <row r="173" spans="1:10" ht="13.2" x14ac:dyDescent="0.25">
      <c r="A173" s="4">
        <v>172</v>
      </c>
      <c r="B173" s="5">
        <v>40551</v>
      </c>
      <c r="C173" s="6">
        <v>1</v>
      </c>
      <c r="D173" s="6">
        <v>0</v>
      </c>
      <c r="E173" s="6">
        <v>1</v>
      </c>
      <c r="F173" s="6">
        <v>10</v>
      </c>
      <c r="G173" s="6" t="b">
        <v>0</v>
      </c>
      <c r="H173" s="6">
        <v>6</v>
      </c>
      <c r="I173" s="6">
        <v>2</v>
      </c>
      <c r="J173" s="7">
        <v>0.18</v>
      </c>
    </row>
    <row r="174" spans="1:10" ht="13.2" x14ac:dyDescent="0.25">
      <c r="A174" s="4">
        <v>173</v>
      </c>
      <c r="B174" s="5">
        <v>40551</v>
      </c>
      <c r="C174" s="6">
        <v>1</v>
      </c>
      <c r="D174" s="6">
        <v>0</v>
      </c>
      <c r="E174" s="6">
        <v>1</v>
      </c>
      <c r="F174" s="6">
        <v>11</v>
      </c>
      <c r="G174" s="6" t="b">
        <v>0</v>
      </c>
      <c r="H174" s="6">
        <v>6</v>
      </c>
      <c r="I174" s="6">
        <v>2</v>
      </c>
      <c r="J174" s="7">
        <v>0.2</v>
      </c>
    </row>
    <row r="175" spans="1:10" ht="13.2" x14ac:dyDescent="0.25">
      <c r="A175" s="4">
        <v>174</v>
      </c>
      <c r="B175" s="5">
        <v>40551</v>
      </c>
      <c r="C175" s="6">
        <v>1</v>
      </c>
      <c r="D175" s="6">
        <v>0</v>
      </c>
      <c r="E175" s="6">
        <v>1</v>
      </c>
      <c r="F175" s="6">
        <v>12</v>
      </c>
      <c r="G175" s="6" t="b">
        <v>0</v>
      </c>
      <c r="H175" s="6">
        <v>6</v>
      </c>
      <c r="I175" s="6">
        <v>2</v>
      </c>
      <c r="J175" s="7">
        <v>0.2</v>
      </c>
    </row>
    <row r="176" spans="1:10" ht="13.2" x14ac:dyDescent="0.25">
      <c r="A176" s="4">
        <v>175</v>
      </c>
      <c r="B176" s="5">
        <v>40551</v>
      </c>
      <c r="C176" s="6">
        <v>1</v>
      </c>
      <c r="D176" s="6">
        <v>0</v>
      </c>
      <c r="E176" s="6">
        <v>1</v>
      </c>
      <c r="F176" s="6">
        <v>13</v>
      </c>
      <c r="G176" s="6" t="b">
        <v>0</v>
      </c>
      <c r="H176" s="6">
        <v>6</v>
      </c>
      <c r="I176" s="6">
        <v>1</v>
      </c>
      <c r="J176" s="7">
        <v>0.2</v>
      </c>
    </row>
    <row r="177" spans="1:10" ht="13.2" x14ac:dyDescent="0.25">
      <c r="A177" s="4">
        <v>176</v>
      </c>
      <c r="B177" s="5">
        <v>40551</v>
      </c>
      <c r="C177" s="6">
        <v>1</v>
      </c>
      <c r="D177" s="6">
        <v>0</v>
      </c>
      <c r="E177" s="6">
        <v>1</v>
      </c>
      <c r="F177" s="6">
        <v>14</v>
      </c>
      <c r="G177" s="6" t="b">
        <v>0</v>
      </c>
      <c r="H177" s="6">
        <v>6</v>
      </c>
      <c r="I177" s="6">
        <v>1</v>
      </c>
      <c r="J177" s="7">
        <v>0.2</v>
      </c>
    </row>
    <row r="178" spans="1:10" ht="13.2" x14ac:dyDescent="0.25">
      <c r="A178" s="4">
        <v>177</v>
      </c>
      <c r="B178" s="5">
        <v>40551</v>
      </c>
      <c r="C178" s="6">
        <v>1</v>
      </c>
      <c r="D178" s="6">
        <v>0</v>
      </c>
      <c r="E178" s="6">
        <v>1</v>
      </c>
      <c r="F178" s="6">
        <v>15</v>
      </c>
      <c r="G178" s="6" t="b">
        <v>0</v>
      </c>
      <c r="H178" s="6">
        <v>6</v>
      </c>
      <c r="I178" s="6">
        <v>1</v>
      </c>
      <c r="J178" s="7">
        <v>0.2</v>
      </c>
    </row>
    <row r="179" spans="1:10" ht="13.2" x14ac:dyDescent="0.25">
      <c r="A179" s="4">
        <v>178</v>
      </c>
      <c r="B179" s="5">
        <v>40551</v>
      </c>
      <c r="C179" s="6">
        <v>1</v>
      </c>
      <c r="D179" s="6">
        <v>0</v>
      </c>
      <c r="E179" s="6">
        <v>1</v>
      </c>
      <c r="F179" s="6">
        <v>16</v>
      </c>
      <c r="G179" s="6" t="b">
        <v>0</v>
      </c>
      <c r="H179" s="6">
        <v>6</v>
      </c>
      <c r="I179" s="6">
        <v>1</v>
      </c>
      <c r="J179" s="7">
        <v>0.18</v>
      </c>
    </row>
    <row r="180" spans="1:10" ht="13.2" x14ac:dyDescent="0.25">
      <c r="A180" s="4">
        <v>179</v>
      </c>
      <c r="B180" s="5">
        <v>40551</v>
      </c>
      <c r="C180" s="6">
        <v>1</v>
      </c>
      <c r="D180" s="6">
        <v>0</v>
      </c>
      <c r="E180" s="6">
        <v>1</v>
      </c>
      <c r="F180" s="6">
        <v>17</v>
      </c>
      <c r="G180" s="6" t="b">
        <v>0</v>
      </c>
      <c r="H180" s="6">
        <v>6</v>
      </c>
      <c r="I180" s="6">
        <v>1</v>
      </c>
      <c r="J180" s="7">
        <v>0.16</v>
      </c>
    </row>
    <row r="181" spans="1:10" ht="13.2" x14ac:dyDescent="0.25">
      <c r="A181" s="4">
        <v>180</v>
      </c>
      <c r="B181" s="5">
        <v>40551</v>
      </c>
      <c r="C181" s="6">
        <v>1</v>
      </c>
      <c r="D181" s="6">
        <v>0</v>
      </c>
      <c r="E181" s="6">
        <v>1</v>
      </c>
      <c r="F181" s="6">
        <v>18</v>
      </c>
      <c r="G181" s="6" t="b">
        <v>0</v>
      </c>
      <c r="H181" s="6">
        <v>6</v>
      </c>
      <c r="I181" s="6">
        <v>1</v>
      </c>
      <c r="J181" s="7">
        <v>0.14000000000000001</v>
      </c>
    </row>
    <row r="182" spans="1:10" ht="13.2" x14ac:dyDescent="0.25">
      <c r="A182" s="4">
        <v>181</v>
      </c>
      <c r="B182" s="5">
        <v>40551</v>
      </c>
      <c r="C182" s="6">
        <v>1</v>
      </c>
      <c r="D182" s="6">
        <v>0</v>
      </c>
      <c r="E182" s="6">
        <v>1</v>
      </c>
      <c r="F182" s="6">
        <v>19</v>
      </c>
      <c r="G182" s="6" t="b">
        <v>0</v>
      </c>
      <c r="H182" s="6">
        <v>6</v>
      </c>
      <c r="I182" s="6">
        <v>1</v>
      </c>
      <c r="J182" s="7">
        <v>0.14000000000000001</v>
      </c>
    </row>
    <row r="183" spans="1:10" ht="13.2" x14ac:dyDescent="0.25">
      <c r="A183" s="4">
        <v>182</v>
      </c>
      <c r="B183" s="5">
        <v>40551</v>
      </c>
      <c r="C183" s="6">
        <v>1</v>
      </c>
      <c r="D183" s="6">
        <v>0</v>
      </c>
      <c r="E183" s="6">
        <v>1</v>
      </c>
      <c r="F183" s="6">
        <v>20</v>
      </c>
      <c r="G183" s="6" t="b">
        <v>0</v>
      </c>
      <c r="H183" s="6">
        <v>6</v>
      </c>
      <c r="I183" s="6">
        <v>1</v>
      </c>
      <c r="J183" s="7">
        <v>0.12</v>
      </c>
    </row>
    <row r="184" spans="1:10" ht="13.2" x14ac:dyDescent="0.25">
      <c r="A184" s="4">
        <v>183</v>
      </c>
      <c r="B184" s="5">
        <v>40551</v>
      </c>
      <c r="C184" s="6">
        <v>1</v>
      </c>
      <c r="D184" s="6">
        <v>0</v>
      </c>
      <c r="E184" s="6">
        <v>1</v>
      </c>
      <c r="F184" s="6">
        <v>21</v>
      </c>
      <c r="G184" s="6" t="b">
        <v>0</v>
      </c>
      <c r="H184" s="6">
        <v>6</v>
      </c>
      <c r="I184" s="6">
        <v>1</v>
      </c>
      <c r="J184" s="7">
        <v>0.12</v>
      </c>
    </row>
    <row r="185" spans="1:10" ht="13.2" x14ac:dyDescent="0.25">
      <c r="A185" s="4">
        <v>184</v>
      </c>
      <c r="B185" s="5">
        <v>40551</v>
      </c>
      <c r="C185" s="6">
        <v>1</v>
      </c>
      <c r="D185" s="6">
        <v>0</v>
      </c>
      <c r="E185" s="6">
        <v>1</v>
      </c>
      <c r="F185" s="6">
        <v>22</v>
      </c>
      <c r="G185" s="6" t="b">
        <v>0</v>
      </c>
      <c r="H185" s="6">
        <v>6</v>
      </c>
      <c r="I185" s="6">
        <v>1</v>
      </c>
      <c r="J185" s="7">
        <v>0.12</v>
      </c>
    </row>
    <row r="186" spans="1:10" ht="13.2" x14ac:dyDescent="0.25">
      <c r="A186" s="4">
        <v>185</v>
      </c>
      <c r="B186" s="5">
        <v>40551</v>
      </c>
      <c r="C186" s="6">
        <v>1</v>
      </c>
      <c r="D186" s="6">
        <v>0</v>
      </c>
      <c r="E186" s="6">
        <v>1</v>
      </c>
      <c r="F186" s="6">
        <v>23</v>
      </c>
      <c r="G186" s="6" t="b">
        <v>0</v>
      </c>
      <c r="H186" s="6">
        <v>6</v>
      </c>
      <c r="I186" s="6">
        <v>1</v>
      </c>
      <c r="J186" s="7">
        <v>0.1</v>
      </c>
    </row>
    <row r="187" spans="1:10" ht="13.2" x14ac:dyDescent="0.25">
      <c r="A187" s="4">
        <v>186</v>
      </c>
      <c r="B187" s="5">
        <v>40552</v>
      </c>
      <c r="C187" s="6">
        <v>1</v>
      </c>
      <c r="D187" s="6">
        <v>0</v>
      </c>
      <c r="E187" s="6">
        <v>1</v>
      </c>
      <c r="F187" s="6">
        <v>0</v>
      </c>
      <c r="G187" s="6" t="b">
        <v>0</v>
      </c>
      <c r="H187" s="6">
        <v>0</v>
      </c>
      <c r="I187" s="6">
        <v>1</v>
      </c>
      <c r="J187" s="7">
        <v>0.1</v>
      </c>
    </row>
    <row r="188" spans="1:10" ht="13.2" x14ac:dyDescent="0.25">
      <c r="A188" s="4">
        <v>187</v>
      </c>
      <c r="B188" s="5">
        <v>40552</v>
      </c>
      <c r="C188" s="6">
        <v>1</v>
      </c>
      <c r="D188" s="6">
        <v>0</v>
      </c>
      <c r="E188" s="6">
        <v>1</v>
      </c>
      <c r="F188" s="6">
        <v>1</v>
      </c>
      <c r="G188" s="6" t="b">
        <v>0</v>
      </c>
      <c r="H188" s="6">
        <v>0</v>
      </c>
      <c r="I188" s="6">
        <v>1</v>
      </c>
      <c r="J188" s="7">
        <v>0.1</v>
      </c>
    </row>
    <row r="189" spans="1:10" ht="13.2" x14ac:dyDescent="0.25">
      <c r="A189" s="4">
        <v>188</v>
      </c>
      <c r="B189" s="5">
        <v>40552</v>
      </c>
      <c r="C189" s="6">
        <v>1</v>
      </c>
      <c r="D189" s="6">
        <v>0</v>
      </c>
      <c r="E189" s="6">
        <v>1</v>
      </c>
      <c r="F189" s="6">
        <v>2</v>
      </c>
      <c r="G189" s="6" t="b">
        <v>0</v>
      </c>
      <c r="H189" s="6">
        <v>0</v>
      </c>
      <c r="I189" s="6">
        <v>1</v>
      </c>
      <c r="J189" s="7">
        <v>0.1</v>
      </c>
    </row>
    <row r="190" spans="1:10" ht="13.2" x14ac:dyDescent="0.25">
      <c r="A190" s="4">
        <v>189</v>
      </c>
      <c r="B190" s="5">
        <v>40552</v>
      </c>
      <c r="C190" s="6">
        <v>1</v>
      </c>
      <c r="D190" s="6">
        <v>0</v>
      </c>
      <c r="E190" s="6">
        <v>1</v>
      </c>
      <c r="F190" s="6">
        <v>3</v>
      </c>
      <c r="G190" s="6" t="b">
        <v>0</v>
      </c>
      <c r="H190" s="6">
        <v>0</v>
      </c>
      <c r="I190" s="6">
        <v>1</v>
      </c>
      <c r="J190" s="7">
        <v>0.1</v>
      </c>
    </row>
    <row r="191" spans="1:10" ht="13.2" x14ac:dyDescent="0.25">
      <c r="A191" s="4">
        <v>190</v>
      </c>
      <c r="B191" s="5">
        <v>40552</v>
      </c>
      <c r="C191" s="6">
        <v>1</v>
      </c>
      <c r="D191" s="6">
        <v>0</v>
      </c>
      <c r="E191" s="6">
        <v>1</v>
      </c>
      <c r="F191" s="6">
        <v>4</v>
      </c>
      <c r="G191" s="6" t="b">
        <v>0</v>
      </c>
      <c r="H191" s="6">
        <v>0</v>
      </c>
      <c r="I191" s="6">
        <v>1</v>
      </c>
      <c r="J191" s="7">
        <v>0.08</v>
      </c>
    </row>
    <row r="192" spans="1:10" ht="13.2" x14ac:dyDescent="0.25">
      <c r="A192" s="4">
        <v>191</v>
      </c>
      <c r="B192" s="5">
        <v>40552</v>
      </c>
      <c r="C192" s="6">
        <v>1</v>
      </c>
      <c r="D192" s="6">
        <v>0</v>
      </c>
      <c r="E192" s="6">
        <v>1</v>
      </c>
      <c r="F192" s="6">
        <v>5</v>
      </c>
      <c r="G192" s="6" t="b">
        <v>0</v>
      </c>
      <c r="H192" s="6">
        <v>0</v>
      </c>
      <c r="I192" s="6">
        <v>1</v>
      </c>
      <c r="J192" s="7">
        <v>0.08</v>
      </c>
    </row>
    <row r="193" spans="1:10" ht="13.2" x14ac:dyDescent="0.25">
      <c r="A193" s="4">
        <v>192</v>
      </c>
      <c r="B193" s="5">
        <v>40552</v>
      </c>
      <c r="C193" s="6">
        <v>1</v>
      </c>
      <c r="D193" s="6">
        <v>0</v>
      </c>
      <c r="E193" s="6">
        <v>1</v>
      </c>
      <c r="F193" s="6">
        <v>6</v>
      </c>
      <c r="G193" s="6" t="b">
        <v>0</v>
      </c>
      <c r="H193" s="6">
        <v>0</v>
      </c>
      <c r="I193" s="6">
        <v>1</v>
      </c>
      <c r="J193" s="7">
        <v>0.1</v>
      </c>
    </row>
    <row r="194" spans="1:10" ht="13.2" x14ac:dyDescent="0.25">
      <c r="A194" s="4">
        <v>193</v>
      </c>
      <c r="B194" s="5">
        <v>40552</v>
      </c>
      <c r="C194" s="6">
        <v>1</v>
      </c>
      <c r="D194" s="6">
        <v>0</v>
      </c>
      <c r="E194" s="6">
        <v>1</v>
      </c>
      <c r="F194" s="6">
        <v>7</v>
      </c>
      <c r="G194" s="6" t="b">
        <v>0</v>
      </c>
      <c r="H194" s="6">
        <v>0</v>
      </c>
      <c r="I194" s="6">
        <v>1</v>
      </c>
      <c r="J194" s="7">
        <v>0.08</v>
      </c>
    </row>
    <row r="195" spans="1:10" ht="13.2" x14ac:dyDescent="0.25">
      <c r="A195" s="4">
        <v>194</v>
      </c>
      <c r="B195" s="5">
        <v>40552</v>
      </c>
      <c r="C195" s="6">
        <v>1</v>
      </c>
      <c r="D195" s="6">
        <v>0</v>
      </c>
      <c r="E195" s="6">
        <v>1</v>
      </c>
      <c r="F195" s="6">
        <v>8</v>
      </c>
      <c r="G195" s="6" t="b">
        <v>0</v>
      </c>
      <c r="H195" s="6">
        <v>0</v>
      </c>
      <c r="I195" s="6">
        <v>1</v>
      </c>
      <c r="J195" s="7">
        <v>0.1</v>
      </c>
    </row>
    <row r="196" spans="1:10" ht="13.2" x14ac:dyDescent="0.25">
      <c r="A196" s="4">
        <v>195</v>
      </c>
      <c r="B196" s="5">
        <v>40552</v>
      </c>
      <c r="C196" s="6">
        <v>1</v>
      </c>
      <c r="D196" s="6">
        <v>0</v>
      </c>
      <c r="E196" s="6">
        <v>1</v>
      </c>
      <c r="F196" s="6">
        <v>9</v>
      </c>
      <c r="G196" s="6" t="b">
        <v>0</v>
      </c>
      <c r="H196" s="6">
        <v>0</v>
      </c>
      <c r="I196" s="6">
        <v>1</v>
      </c>
      <c r="J196" s="7">
        <v>0.12</v>
      </c>
    </row>
    <row r="197" spans="1:10" ht="13.2" x14ac:dyDescent="0.25">
      <c r="A197" s="4">
        <v>196</v>
      </c>
      <c r="B197" s="5">
        <v>40552</v>
      </c>
      <c r="C197" s="6">
        <v>1</v>
      </c>
      <c r="D197" s="6">
        <v>0</v>
      </c>
      <c r="E197" s="6">
        <v>1</v>
      </c>
      <c r="F197" s="6">
        <v>10</v>
      </c>
      <c r="G197" s="6" t="b">
        <v>0</v>
      </c>
      <c r="H197" s="6">
        <v>0</v>
      </c>
      <c r="I197" s="6">
        <v>1</v>
      </c>
      <c r="J197" s="7">
        <v>0.14000000000000001</v>
      </c>
    </row>
    <row r="198" spans="1:10" ht="13.2" x14ac:dyDescent="0.25">
      <c r="A198" s="4">
        <v>197</v>
      </c>
      <c r="B198" s="5">
        <v>40552</v>
      </c>
      <c r="C198" s="6">
        <v>1</v>
      </c>
      <c r="D198" s="6">
        <v>0</v>
      </c>
      <c r="E198" s="6">
        <v>1</v>
      </c>
      <c r="F198" s="6">
        <v>11</v>
      </c>
      <c r="G198" s="6" t="b">
        <v>0</v>
      </c>
      <c r="H198" s="6">
        <v>0</v>
      </c>
      <c r="I198" s="6">
        <v>1</v>
      </c>
      <c r="J198" s="7">
        <v>0.16</v>
      </c>
    </row>
    <row r="199" spans="1:10" ht="13.2" x14ac:dyDescent="0.25">
      <c r="A199" s="4">
        <v>198</v>
      </c>
      <c r="B199" s="5">
        <v>40552</v>
      </c>
      <c r="C199" s="6">
        <v>1</v>
      </c>
      <c r="D199" s="6">
        <v>0</v>
      </c>
      <c r="E199" s="6">
        <v>1</v>
      </c>
      <c r="F199" s="6">
        <v>12</v>
      </c>
      <c r="G199" s="6" t="b">
        <v>0</v>
      </c>
      <c r="H199" s="6">
        <v>0</v>
      </c>
      <c r="I199" s="6">
        <v>1</v>
      </c>
      <c r="J199" s="7">
        <v>0.18</v>
      </c>
    </row>
    <row r="200" spans="1:10" ht="13.2" x14ac:dyDescent="0.25">
      <c r="A200" s="4">
        <v>199</v>
      </c>
      <c r="B200" s="5">
        <v>40552</v>
      </c>
      <c r="C200" s="6">
        <v>1</v>
      </c>
      <c r="D200" s="6">
        <v>0</v>
      </c>
      <c r="E200" s="6">
        <v>1</v>
      </c>
      <c r="F200" s="6">
        <v>13</v>
      </c>
      <c r="G200" s="6" t="b">
        <v>0</v>
      </c>
      <c r="H200" s="6">
        <v>0</v>
      </c>
      <c r="I200" s="6">
        <v>1</v>
      </c>
      <c r="J200" s="7">
        <v>0.2</v>
      </c>
    </row>
    <row r="201" spans="1:10" ht="13.2" x14ac:dyDescent="0.25">
      <c r="A201" s="4">
        <v>200</v>
      </c>
      <c r="B201" s="5">
        <v>40552</v>
      </c>
      <c r="C201" s="6">
        <v>1</v>
      </c>
      <c r="D201" s="6">
        <v>0</v>
      </c>
      <c r="E201" s="6">
        <v>1</v>
      </c>
      <c r="F201" s="6">
        <v>14</v>
      </c>
      <c r="G201" s="6" t="b">
        <v>0</v>
      </c>
      <c r="H201" s="6">
        <v>0</v>
      </c>
      <c r="I201" s="6">
        <v>1</v>
      </c>
      <c r="J201" s="7">
        <v>0.22</v>
      </c>
    </row>
    <row r="202" spans="1:10" ht="13.2" x14ac:dyDescent="0.25">
      <c r="A202" s="4">
        <v>201</v>
      </c>
      <c r="B202" s="5">
        <v>40552</v>
      </c>
      <c r="C202" s="6">
        <v>1</v>
      </c>
      <c r="D202" s="6">
        <v>0</v>
      </c>
      <c r="E202" s="6">
        <v>1</v>
      </c>
      <c r="F202" s="6">
        <v>15</v>
      </c>
      <c r="G202" s="6" t="b">
        <v>0</v>
      </c>
      <c r="H202" s="6">
        <v>0</v>
      </c>
      <c r="I202" s="6">
        <v>1</v>
      </c>
      <c r="J202" s="7">
        <v>0.22</v>
      </c>
    </row>
    <row r="203" spans="1:10" ht="13.2" x14ac:dyDescent="0.25">
      <c r="A203" s="4">
        <v>202</v>
      </c>
      <c r="B203" s="5">
        <v>40552</v>
      </c>
      <c r="C203" s="6">
        <v>1</v>
      </c>
      <c r="D203" s="6">
        <v>0</v>
      </c>
      <c r="E203" s="6">
        <v>1</v>
      </c>
      <c r="F203" s="6">
        <v>16</v>
      </c>
      <c r="G203" s="6" t="b">
        <v>0</v>
      </c>
      <c r="H203" s="6">
        <v>0</v>
      </c>
      <c r="I203" s="6">
        <v>1</v>
      </c>
      <c r="J203" s="7">
        <v>0.2</v>
      </c>
    </row>
    <row r="204" spans="1:10" ht="13.2" x14ac:dyDescent="0.25">
      <c r="A204" s="4">
        <v>203</v>
      </c>
      <c r="B204" s="5">
        <v>40552</v>
      </c>
      <c r="C204" s="6">
        <v>1</v>
      </c>
      <c r="D204" s="6">
        <v>0</v>
      </c>
      <c r="E204" s="6">
        <v>1</v>
      </c>
      <c r="F204" s="6">
        <v>17</v>
      </c>
      <c r="G204" s="6" t="b">
        <v>0</v>
      </c>
      <c r="H204" s="6">
        <v>0</v>
      </c>
      <c r="I204" s="6">
        <v>1</v>
      </c>
      <c r="J204" s="7">
        <v>0.18</v>
      </c>
    </row>
    <row r="205" spans="1:10" ht="13.2" x14ac:dyDescent="0.25">
      <c r="A205" s="4">
        <v>204</v>
      </c>
      <c r="B205" s="5">
        <v>40552</v>
      </c>
      <c r="C205" s="6">
        <v>1</v>
      </c>
      <c r="D205" s="6">
        <v>0</v>
      </c>
      <c r="E205" s="6">
        <v>1</v>
      </c>
      <c r="F205" s="6">
        <v>18</v>
      </c>
      <c r="G205" s="6" t="b">
        <v>0</v>
      </c>
      <c r="H205" s="6">
        <v>0</v>
      </c>
      <c r="I205" s="6">
        <v>1</v>
      </c>
      <c r="J205" s="7">
        <v>0.16</v>
      </c>
    </row>
    <row r="206" spans="1:10" ht="13.2" x14ac:dyDescent="0.25">
      <c r="A206" s="4">
        <v>205</v>
      </c>
      <c r="B206" s="5">
        <v>40552</v>
      </c>
      <c r="C206" s="6">
        <v>1</v>
      </c>
      <c r="D206" s="6">
        <v>0</v>
      </c>
      <c r="E206" s="6">
        <v>1</v>
      </c>
      <c r="F206" s="6">
        <v>19</v>
      </c>
      <c r="G206" s="6" t="b">
        <v>0</v>
      </c>
      <c r="H206" s="6">
        <v>0</v>
      </c>
      <c r="I206" s="6">
        <v>1</v>
      </c>
      <c r="J206" s="7">
        <v>0.16</v>
      </c>
    </row>
    <row r="207" spans="1:10" ht="13.2" x14ac:dyDescent="0.25">
      <c r="A207" s="4">
        <v>206</v>
      </c>
      <c r="B207" s="5">
        <v>40552</v>
      </c>
      <c r="C207" s="6">
        <v>1</v>
      </c>
      <c r="D207" s="6">
        <v>0</v>
      </c>
      <c r="E207" s="6">
        <v>1</v>
      </c>
      <c r="F207" s="6">
        <v>20</v>
      </c>
      <c r="G207" s="6" t="b">
        <v>0</v>
      </c>
      <c r="H207" s="6">
        <v>0</v>
      </c>
      <c r="I207" s="6">
        <v>1</v>
      </c>
      <c r="J207" s="7">
        <v>0.14000000000000001</v>
      </c>
    </row>
    <row r="208" spans="1:10" ht="13.2" x14ac:dyDescent="0.25">
      <c r="A208" s="4">
        <v>207</v>
      </c>
      <c r="B208" s="5">
        <v>40552</v>
      </c>
      <c r="C208" s="6">
        <v>1</v>
      </c>
      <c r="D208" s="6">
        <v>0</v>
      </c>
      <c r="E208" s="6">
        <v>1</v>
      </c>
      <c r="F208" s="6">
        <v>21</v>
      </c>
      <c r="G208" s="6" t="b">
        <v>0</v>
      </c>
      <c r="H208" s="6">
        <v>0</v>
      </c>
      <c r="I208" s="6">
        <v>1</v>
      </c>
      <c r="J208" s="7">
        <v>0.14000000000000001</v>
      </c>
    </row>
    <row r="209" spans="1:10" ht="13.2" x14ac:dyDescent="0.25">
      <c r="A209" s="4">
        <v>208</v>
      </c>
      <c r="B209" s="5">
        <v>40552</v>
      </c>
      <c r="C209" s="6">
        <v>1</v>
      </c>
      <c r="D209" s="6">
        <v>0</v>
      </c>
      <c r="E209" s="6">
        <v>1</v>
      </c>
      <c r="F209" s="6">
        <v>22</v>
      </c>
      <c r="G209" s="6" t="b">
        <v>0</v>
      </c>
      <c r="H209" s="6">
        <v>0</v>
      </c>
      <c r="I209" s="6">
        <v>1</v>
      </c>
      <c r="J209" s="7">
        <v>0.14000000000000001</v>
      </c>
    </row>
    <row r="210" spans="1:10" ht="13.2" x14ac:dyDescent="0.25">
      <c r="A210" s="4">
        <v>209</v>
      </c>
      <c r="B210" s="5">
        <v>40552</v>
      </c>
      <c r="C210" s="6">
        <v>1</v>
      </c>
      <c r="D210" s="6">
        <v>0</v>
      </c>
      <c r="E210" s="6">
        <v>1</v>
      </c>
      <c r="F210" s="6">
        <v>23</v>
      </c>
      <c r="G210" s="6" t="b">
        <v>0</v>
      </c>
      <c r="H210" s="6">
        <v>0</v>
      </c>
      <c r="I210" s="6">
        <v>1</v>
      </c>
      <c r="J210" s="7">
        <v>0.12</v>
      </c>
    </row>
    <row r="211" spans="1:10" ht="13.2" x14ac:dyDescent="0.25">
      <c r="A211" s="4">
        <v>210</v>
      </c>
      <c r="B211" s="5">
        <v>40553</v>
      </c>
      <c r="C211" s="6">
        <v>1</v>
      </c>
      <c r="D211" s="6">
        <v>0</v>
      </c>
      <c r="E211" s="6">
        <v>1</v>
      </c>
      <c r="F211" s="6">
        <v>0</v>
      </c>
      <c r="G211" s="6" t="b">
        <v>0</v>
      </c>
      <c r="H211" s="6">
        <v>1</v>
      </c>
      <c r="I211" s="6">
        <v>1</v>
      </c>
      <c r="J211" s="7">
        <v>0.12</v>
      </c>
    </row>
    <row r="212" spans="1:10" ht="13.2" x14ac:dyDescent="0.25">
      <c r="A212" s="4">
        <v>211</v>
      </c>
      <c r="B212" s="5">
        <v>40553</v>
      </c>
      <c r="C212" s="6">
        <v>1</v>
      </c>
      <c r="D212" s="6">
        <v>0</v>
      </c>
      <c r="E212" s="6">
        <v>1</v>
      </c>
      <c r="F212" s="6">
        <v>1</v>
      </c>
      <c r="G212" s="6" t="b">
        <v>0</v>
      </c>
      <c r="H212" s="6">
        <v>1</v>
      </c>
      <c r="I212" s="6">
        <v>1</v>
      </c>
      <c r="J212" s="7">
        <v>0.12</v>
      </c>
    </row>
    <row r="213" spans="1:10" ht="13.2" x14ac:dyDescent="0.25">
      <c r="A213" s="4">
        <v>212</v>
      </c>
      <c r="B213" s="5">
        <v>40553</v>
      </c>
      <c r="C213" s="6">
        <v>1</v>
      </c>
      <c r="D213" s="6">
        <v>0</v>
      </c>
      <c r="E213" s="6">
        <v>1</v>
      </c>
      <c r="F213" s="6">
        <v>2</v>
      </c>
      <c r="G213" s="6" t="b">
        <v>0</v>
      </c>
      <c r="H213" s="6">
        <v>1</v>
      </c>
      <c r="I213" s="6">
        <v>1</v>
      </c>
      <c r="J213" s="7">
        <v>0.12</v>
      </c>
    </row>
    <row r="214" spans="1:10" ht="13.2" x14ac:dyDescent="0.25">
      <c r="A214" s="4">
        <v>213</v>
      </c>
      <c r="B214" s="5">
        <v>40553</v>
      </c>
      <c r="C214" s="6">
        <v>1</v>
      </c>
      <c r="D214" s="6">
        <v>0</v>
      </c>
      <c r="E214" s="6">
        <v>1</v>
      </c>
      <c r="F214" s="6">
        <v>3</v>
      </c>
      <c r="G214" s="6" t="b">
        <v>0</v>
      </c>
      <c r="H214" s="6">
        <v>1</v>
      </c>
      <c r="I214" s="6">
        <v>1</v>
      </c>
      <c r="J214" s="7">
        <v>0.12</v>
      </c>
    </row>
    <row r="215" spans="1:10" ht="13.2" x14ac:dyDescent="0.25">
      <c r="A215" s="4">
        <v>214</v>
      </c>
      <c r="B215" s="5">
        <v>40553</v>
      </c>
      <c r="C215" s="6">
        <v>1</v>
      </c>
      <c r="D215" s="6">
        <v>0</v>
      </c>
      <c r="E215" s="6">
        <v>1</v>
      </c>
      <c r="F215" s="6">
        <v>4</v>
      </c>
      <c r="G215" s="6" t="b">
        <v>0</v>
      </c>
      <c r="H215" s="6">
        <v>1</v>
      </c>
      <c r="I215" s="6">
        <v>1</v>
      </c>
      <c r="J215" s="7">
        <v>0.1</v>
      </c>
    </row>
    <row r="216" spans="1:10" ht="13.2" x14ac:dyDescent="0.25">
      <c r="A216" s="4">
        <v>215</v>
      </c>
      <c r="B216" s="5">
        <v>40553</v>
      </c>
      <c r="C216" s="6">
        <v>1</v>
      </c>
      <c r="D216" s="6">
        <v>0</v>
      </c>
      <c r="E216" s="6">
        <v>1</v>
      </c>
      <c r="F216" s="6">
        <v>5</v>
      </c>
      <c r="G216" s="6" t="b">
        <v>0</v>
      </c>
      <c r="H216" s="6">
        <v>1</v>
      </c>
      <c r="I216" s="6">
        <v>1</v>
      </c>
      <c r="J216" s="7">
        <v>0.1</v>
      </c>
    </row>
    <row r="217" spans="1:10" ht="13.2" x14ac:dyDescent="0.25">
      <c r="A217" s="4">
        <v>216</v>
      </c>
      <c r="B217" s="5">
        <v>40553</v>
      </c>
      <c r="C217" s="6">
        <v>1</v>
      </c>
      <c r="D217" s="6">
        <v>0</v>
      </c>
      <c r="E217" s="6">
        <v>1</v>
      </c>
      <c r="F217" s="6">
        <v>6</v>
      </c>
      <c r="G217" s="6" t="b">
        <v>0</v>
      </c>
      <c r="H217" s="6">
        <v>1</v>
      </c>
      <c r="I217" s="6">
        <v>1</v>
      </c>
      <c r="J217" s="7">
        <v>0.12</v>
      </c>
    </row>
    <row r="218" spans="1:10" ht="13.2" x14ac:dyDescent="0.25">
      <c r="A218" s="4">
        <v>217</v>
      </c>
      <c r="B218" s="5">
        <v>40553</v>
      </c>
      <c r="C218" s="6">
        <v>1</v>
      </c>
      <c r="D218" s="6">
        <v>0</v>
      </c>
      <c r="E218" s="6">
        <v>1</v>
      </c>
      <c r="F218" s="6">
        <v>7</v>
      </c>
      <c r="G218" s="6" t="b">
        <v>0</v>
      </c>
      <c r="H218" s="6">
        <v>1</v>
      </c>
      <c r="I218" s="6">
        <v>1</v>
      </c>
      <c r="J218" s="7">
        <v>0.12</v>
      </c>
    </row>
    <row r="219" spans="1:10" ht="13.2" x14ac:dyDescent="0.25">
      <c r="A219" s="4">
        <v>218</v>
      </c>
      <c r="B219" s="5">
        <v>40553</v>
      </c>
      <c r="C219" s="6">
        <v>1</v>
      </c>
      <c r="D219" s="6">
        <v>0</v>
      </c>
      <c r="E219" s="6">
        <v>1</v>
      </c>
      <c r="F219" s="6">
        <v>8</v>
      </c>
      <c r="G219" s="6" t="b">
        <v>0</v>
      </c>
      <c r="H219" s="6">
        <v>1</v>
      </c>
      <c r="I219" s="6">
        <v>2</v>
      </c>
      <c r="J219" s="7">
        <v>0.12</v>
      </c>
    </row>
    <row r="220" spans="1:10" ht="13.2" x14ac:dyDescent="0.25">
      <c r="A220" s="4">
        <v>219</v>
      </c>
      <c r="B220" s="5">
        <v>40553</v>
      </c>
      <c r="C220" s="6">
        <v>1</v>
      </c>
      <c r="D220" s="6">
        <v>0</v>
      </c>
      <c r="E220" s="6">
        <v>1</v>
      </c>
      <c r="F220" s="6">
        <v>9</v>
      </c>
      <c r="G220" s="6" t="b">
        <v>0</v>
      </c>
      <c r="H220" s="6">
        <v>1</v>
      </c>
      <c r="I220" s="6">
        <v>2</v>
      </c>
      <c r="J220" s="7">
        <v>0.14000000000000001</v>
      </c>
    </row>
    <row r="221" spans="1:10" ht="13.2" x14ac:dyDescent="0.25">
      <c r="A221" s="4">
        <v>220</v>
      </c>
      <c r="B221" s="5">
        <v>40553</v>
      </c>
      <c r="C221" s="6">
        <v>1</v>
      </c>
      <c r="D221" s="6">
        <v>0</v>
      </c>
      <c r="E221" s="6">
        <v>1</v>
      </c>
      <c r="F221" s="6">
        <v>10</v>
      </c>
      <c r="G221" s="6" t="b">
        <v>0</v>
      </c>
      <c r="H221" s="6">
        <v>1</v>
      </c>
      <c r="I221" s="6">
        <v>2</v>
      </c>
      <c r="J221" s="7">
        <v>0.14000000000000001</v>
      </c>
    </row>
    <row r="222" spans="1:10" ht="13.2" x14ac:dyDescent="0.25">
      <c r="A222" s="4">
        <v>221</v>
      </c>
      <c r="B222" s="5">
        <v>40553</v>
      </c>
      <c r="C222" s="6">
        <v>1</v>
      </c>
      <c r="D222" s="6">
        <v>0</v>
      </c>
      <c r="E222" s="6">
        <v>1</v>
      </c>
      <c r="F222" s="6">
        <v>11</v>
      </c>
      <c r="G222" s="6" t="b">
        <v>0</v>
      </c>
      <c r="H222" s="6">
        <v>1</v>
      </c>
      <c r="I222" s="6">
        <v>2</v>
      </c>
      <c r="J222" s="7">
        <v>0.16</v>
      </c>
    </row>
    <row r="223" spans="1:10" ht="13.2" x14ac:dyDescent="0.25">
      <c r="A223" s="4">
        <v>222</v>
      </c>
      <c r="B223" s="5">
        <v>40553</v>
      </c>
      <c r="C223" s="6">
        <v>1</v>
      </c>
      <c r="D223" s="6">
        <v>0</v>
      </c>
      <c r="E223" s="6">
        <v>1</v>
      </c>
      <c r="F223" s="6">
        <v>12</v>
      </c>
      <c r="G223" s="6" t="b">
        <v>0</v>
      </c>
      <c r="H223" s="6">
        <v>1</v>
      </c>
      <c r="I223" s="6">
        <v>2</v>
      </c>
      <c r="J223" s="7">
        <v>0.2</v>
      </c>
    </row>
    <row r="224" spans="1:10" ht="13.2" x14ac:dyDescent="0.25">
      <c r="A224" s="4">
        <v>223</v>
      </c>
      <c r="B224" s="5">
        <v>40553</v>
      </c>
      <c r="C224" s="6">
        <v>1</v>
      </c>
      <c r="D224" s="6">
        <v>0</v>
      </c>
      <c r="E224" s="6">
        <v>1</v>
      </c>
      <c r="F224" s="6">
        <v>13</v>
      </c>
      <c r="G224" s="6" t="b">
        <v>0</v>
      </c>
      <c r="H224" s="6">
        <v>1</v>
      </c>
      <c r="I224" s="6">
        <v>2</v>
      </c>
      <c r="J224" s="7">
        <v>0.2</v>
      </c>
    </row>
    <row r="225" spans="1:10" ht="13.2" x14ac:dyDescent="0.25">
      <c r="A225" s="4">
        <v>224</v>
      </c>
      <c r="B225" s="5">
        <v>40553</v>
      </c>
      <c r="C225" s="6">
        <v>1</v>
      </c>
      <c r="D225" s="6">
        <v>0</v>
      </c>
      <c r="E225" s="6">
        <v>1</v>
      </c>
      <c r="F225" s="6">
        <v>14</v>
      </c>
      <c r="G225" s="6" t="b">
        <v>0</v>
      </c>
      <c r="H225" s="6">
        <v>1</v>
      </c>
      <c r="I225" s="6">
        <v>2</v>
      </c>
      <c r="J225" s="7">
        <v>0.2</v>
      </c>
    </row>
    <row r="226" spans="1:10" ht="13.2" x14ac:dyDescent="0.25">
      <c r="A226" s="4">
        <v>225</v>
      </c>
      <c r="B226" s="5">
        <v>40553</v>
      </c>
      <c r="C226" s="6">
        <v>1</v>
      </c>
      <c r="D226" s="6">
        <v>0</v>
      </c>
      <c r="E226" s="6">
        <v>1</v>
      </c>
      <c r="F226" s="6">
        <v>15</v>
      </c>
      <c r="G226" s="6" t="b">
        <v>0</v>
      </c>
      <c r="H226" s="6">
        <v>1</v>
      </c>
      <c r="I226" s="6">
        <v>2</v>
      </c>
      <c r="J226" s="7">
        <v>0.2</v>
      </c>
    </row>
    <row r="227" spans="1:10" ht="13.2" x14ac:dyDescent="0.25">
      <c r="A227" s="4">
        <v>226</v>
      </c>
      <c r="B227" s="5">
        <v>40553</v>
      </c>
      <c r="C227" s="6">
        <v>1</v>
      </c>
      <c r="D227" s="6">
        <v>0</v>
      </c>
      <c r="E227" s="6">
        <v>1</v>
      </c>
      <c r="F227" s="6">
        <v>16</v>
      </c>
      <c r="G227" s="6" t="b">
        <v>0</v>
      </c>
      <c r="H227" s="6">
        <v>1</v>
      </c>
      <c r="I227" s="6">
        <v>1</v>
      </c>
      <c r="J227" s="7">
        <v>0.2</v>
      </c>
    </row>
    <row r="228" spans="1:10" ht="13.2" x14ac:dyDescent="0.25">
      <c r="A228" s="4">
        <v>227</v>
      </c>
      <c r="B228" s="5">
        <v>40553</v>
      </c>
      <c r="C228" s="6">
        <v>1</v>
      </c>
      <c r="D228" s="6">
        <v>0</v>
      </c>
      <c r="E228" s="6">
        <v>1</v>
      </c>
      <c r="F228" s="6">
        <v>17</v>
      </c>
      <c r="G228" s="6" t="b">
        <v>0</v>
      </c>
      <c r="H228" s="6">
        <v>1</v>
      </c>
      <c r="I228" s="6">
        <v>1</v>
      </c>
      <c r="J228" s="7">
        <v>0.2</v>
      </c>
    </row>
    <row r="229" spans="1:10" ht="13.2" x14ac:dyDescent="0.25">
      <c r="A229" s="4">
        <v>228</v>
      </c>
      <c r="B229" s="5">
        <v>40553</v>
      </c>
      <c r="C229" s="6">
        <v>1</v>
      </c>
      <c r="D229" s="6">
        <v>0</v>
      </c>
      <c r="E229" s="6">
        <v>1</v>
      </c>
      <c r="F229" s="6">
        <v>18</v>
      </c>
      <c r="G229" s="6" t="b">
        <v>0</v>
      </c>
      <c r="H229" s="6">
        <v>1</v>
      </c>
      <c r="I229" s="6">
        <v>1</v>
      </c>
      <c r="J229" s="7">
        <v>0.2</v>
      </c>
    </row>
    <row r="230" spans="1:10" ht="13.2" x14ac:dyDescent="0.25">
      <c r="A230" s="4">
        <v>229</v>
      </c>
      <c r="B230" s="5">
        <v>40553</v>
      </c>
      <c r="C230" s="6">
        <v>1</v>
      </c>
      <c r="D230" s="6">
        <v>0</v>
      </c>
      <c r="E230" s="6">
        <v>1</v>
      </c>
      <c r="F230" s="6">
        <v>19</v>
      </c>
      <c r="G230" s="6" t="b">
        <v>0</v>
      </c>
      <c r="H230" s="6">
        <v>1</v>
      </c>
      <c r="I230" s="6">
        <v>1</v>
      </c>
      <c r="J230" s="7">
        <v>0.16</v>
      </c>
    </row>
    <row r="231" spans="1:10" ht="13.2" x14ac:dyDescent="0.25">
      <c r="A231" s="4">
        <v>230</v>
      </c>
      <c r="B231" s="5">
        <v>40553</v>
      </c>
      <c r="C231" s="6">
        <v>1</v>
      </c>
      <c r="D231" s="6">
        <v>0</v>
      </c>
      <c r="E231" s="6">
        <v>1</v>
      </c>
      <c r="F231" s="6">
        <v>20</v>
      </c>
      <c r="G231" s="6" t="b">
        <v>0</v>
      </c>
      <c r="H231" s="6">
        <v>1</v>
      </c>
      <c r="I231" s="6">
        <v>1</v>
      </c>
      <c r="J231" s="7">
        <v>0.16</v>
      </c>
    </row>
    <row r="232" spans="1:10" ht="13.2" x14ac:dyDescent="0.25">
      <c r="A232" s="4">
        <v>231</v>
      </c>
      <c r="B232" s="5">
        <v>40553</v>
      </c>
      <c r="C232" s="6">
        <v>1</v>
      </c>
      <c r="D232" s="6">
        <v>0</v>
      </c>
      <c r="E232" s="6">
        <v>1</v>
      </c>
      <c r="F232" s="6">
        <v>21</v>
      </c>
      <c r="G232" s="6" t="b">
        <v>0</v>
      </c>
      <c r="H232" s="6">
        <v>1</v>
      </c>
      <c r="I232" s="6">
        <v>1</v>
      </c>
      <c r="J232" s="7">
        <v>0.14000000000000001</v>
      </c>
    </row>
    <row r="233" spans="1:10" ht="13.2" x14ac:dyDescent="0.25">
      <c r="A233" s="4">
        <v>232</v>
      </c>
      <c r="B233" s="5">
        <v>40553</v>
      </c>
      <c r="C233" s="6">
        <v>1</v>
      </c>
      <c r="D233" s="6">
        <v>0</v>
      </c>
      <c r="E233" s="6">
        <v>1</v>
      </c>
      <c r="F233" s="6">
        <v>22</v>
      </c>
      <c r="G233" s="6" t="b">
        <v>0</v>
      </c>
      <c r="H233" s="6">
        <v>1</v>
      </c>
      <c r="I233" s="6">
        <v>1</v>
      </c>
      <c r="J233" s="7">
        <v>0.14000000000000001</v>
      </c>
    </row>
    <row r="234" spans="1:10" ht="13.2" x14ac:dyDescent="0.25">
      <c r="A234" s="4">
        <v>233</v>
      </c>
      <c r="B234" s="5">
        <v>40553</v>
      </c>
      <c r="C234" s="6">
        <v>1</v>
      </c>
      <c r="D234" s="6">
        <v>0</v>
      </c>
      <c r="E234" s="6">
        <v>1</v>
      </c>
      <c r="F234" s="6">
        <v>23</v>
      </c>
      <c r="G234" s="6" t="b">
        <v>0</v>
      </c>
      <c r="H234" s="6">
        <v>1</v>
      </c>
      <c r="I234" s="6">
        <v>1</v>
      </c>
      <c r="J234" s="7">
        <v>0.14000000000000001</v>
      </c>
    </row>
    <row r="235" spans="1:10" ht="13.2" x14ac:dyDescent="0.25">
      <c r="A235" s="4">
        <v>234</v>
      </c>
      <c r="B235" s="5">
        <v>40554</v>
      </c>
      <c r="C235" s="6">
        <v>1</v>
      </c>
      <c r="D235" s="6">
        <v>0</v>
      </c>
      <c r="E235" s="6">
        <v>1</v>
      </c>
      <c r="F235" s="6">
        <v>0</v>
      </c>
      <c r="G235" s="6" t="b">
        <v>0</v>
      </c>
      <c r="H235" s="6">
        <v>2</v>
      </c>
      <c r="I235" s="6">
        <v>1</v>
      </c>
      <c r="J235" s="7">
        <v>0.14000000000000001</v>
      </c>
    </row>
    <row r="236" spans="1:10" ht="13.2" x14ac:dyDescent="0.25">
      <c r="A236" s="4">
        <v>235</v>
      </c>
      <c r="B236" s="5">
        <v>40554</v>
      </c>
      <c r="C236" s="6">
        <v>1</v>
      </c>
      <c r="D236" s="6">
        <v>0</v>
      </c>
      <c r="E236" s="6">
        <v>1</v>
      </c>
      <c r="F236" s="6">
        <v>1</v>
      </c>
      <c r="G236" s="6" t="b">
        <v>0</v>
      </c>
      <c r="H236" s="6">
        <v>2</v>
      </c>
      <c r="I236" s="6">
        <v>1</v>
      </c>
      <c r="J236" s="7">
        <v>0.14000000000000001</v>
      </c>
    </row>
    <row r="237" spans="1:10" ht="13.2" x14ac:dyDescent="0.25">
      <c r="A237" s="4">
        <v>236</v>
      </c>
      <c r="B237" s="5">
        <v>40554</v>
      </c>
      <c r="C237" s="6">
        <v>1</v>
      </c>
      <c r="D237" s="6">
        <v>0</v>
      </c>
      <c r="E237" s="6">
        <v>1</v>
      </c>
      <c r="F237" s="6">
        <v>2</v>
      </c>
      <c r="G237" s="6" t="b">
        <v>0</v>
      </c>
      <c r="H237" s="6">
        <v>2</v>
      </c>
      <c r="I237" s="6">
        <v>2</v>
      </c>
      <c r="J237" s="7">
        <v>0.16</v>
      </c>
    </row>
    <row r="238" spans="1:10" ht="13.2" x14ac:dyDescent="0.25">
      <c r="A238" s="4">
        <v>237</v>
      </c>
      <c r="B238" s="5">
        <v>40554</v>
      </c>
      <c r="C238" s="6">
        <v>1</v>
      </c>
      <c r="D238" s="6">
        <v>0</v>
      </c>
      <c r="E238" s="6">
        <v>1</v>
      </c>
      <c r="F238" s="6">
        <v>5</v>
      </c>
      <c r="G238" s="6" t="b">
        <v>0</v>
      </c>
      <c r="H238" s="6">
        <v>2</v>
      </c>
      <c r="I238" s="6">
        <v>2</v>
      </c>
      <c r="J238" s="7">
        <v>0.16</v>
      </c>
    </row>
    <row r="239" spans="1:10" ht="13.2" x14ac:dyDescent="0.25">
      <c r="A239" s="4">
        <v>238</v>
      </c>
      <c r="B239" s="5">
        <v>40554</v>
      </c>
      <c r="C239" s="6">
        <v>1</v>
      </c>
      <c r="D239" s="6">
        <v>0</v>
      </c>
      <c r="E239" s="6">
        <v>1</v>
      </c>
      <c r="F239" s="6">
        <v>6</v>
      </c>
      <c r="G239" s="6" t="b">
        <v>0</v>
      </c>
      <c r="H239" s="6">
        <v>2</v>
      </c>
      <c r="I239" s="6">
        <v>2</v>
      </c>
      <c r="J239" s="7">
        <v>0.16</v>
      </c>
    </row>
    <row r="240" spans="1:10" ht="13.2" x14ac:dyDescent="0.25">
      <c r="A240" s="4">
        <v>239</v>
      </c>
      <c r="B240" s="5">
        <v>40554</v>
      </c>
      <c r="C240" s="6">
        <v>1</v>
      </c>
      <c r="D240" s="6">
        <v>0</v>
      </c>
      <c r="E240" s="6">
        <v>1</v>
      </c>
      <c r="F240" s="6">
        <v>7</v>
      </c>
      <c r="G240" s="6" t="b">
        <v>0</v>
      </c>
      <c r="H240" s="6">
        <v>2</v>
      </c>
      <c r="I240" s="6">
        <v>2</v>
      </c>
      <c r="J240" s="7">
        <v>0.16</v>
      </c>
    </row>
    <row r="241" spans="1:10" ht="13.2" x14ac:dyDescent="0.25">
      <c r="A241" s="4">
        <v>240</v>
      </c>
      <c r="B241" s="5">
        <v>40554</v>
      </c>
      <c r="C241" s="6">
        <v>1</v>
      </c>
      <c r="D241" s="6">
        <v>0</v>
      </c>
      <c r="E241" s="6">
        <v>1</v>
      </c>
      <c r="F241" s="6">
        <v>8</v>
      </c>
      <c r="G241" s="6" t="b">
        <v>0</v>
      </c>
      <c r="H241" s="6">
        <v>2</v>
      </c>
      <c r="I241" s="6">
        <v>2</v>
      </c>
      <c r="J241" s="7">
        <v>0.18</v>
      </c>
    </row>
    <row r="242" spans="1:10" ht="13.2" x14ac:dyDescent="0.25">
      <c r="A242" s="4">
        <v>241</v>
      </c>
      <c r="B242" s="5">
        <v>40554</v>
      </c>
      <c r="C242" s="6">
        <v>1</v>
      </c>
      <c r="D242" s="6">
        <v>0</v>
      </c>
      <c r="E242" s="6">
        <v>1</v>
      </c>
      <c r="F242" s="6">
        <v>9</v>
      </c>
      <c r="G242" s="6" t="b">
        <v>0</v>
      </c>
      <c r="H242" s="6">
        <v>2</v>
      </c>
      <c r="I242" s="6">
        <v>2</v>
      </c>
      <c r="J242" s="7">
        <v>0.18</v>
      </c>
    </row>
    <row r="243" spans="1:10" ht="13.2" x14ac:dyDescent="0.25">
      <c r="A243" s="4">
        <v>242</v>
      </c>
      <c r="B243" s="5">
        <v>40554</v>
      </c>
      <c r="C243" s="6">
        <v>1</v>
      </c>
      <c r="D243" s="6">
        <v>0</v>
      </c>
      <c r="E243" s="6">
        <v>1</v>
      </c>
      <c r="F243" s="6">
        <v>10</v>
      </c>
      <c r="G243" s="6" t="b">
        <v>0</v>
      </c>
      <c r="H243" s="6">
        <v>2</v>
      </c>
      <c r="I243" s="6">
        <v>2</v>
      </c>
      <c r="J243" s="7">
        <v>0.2</v>
      </c>
    </row>
    <row r="244" spans="1:10" ht="13.2" x14ac:dyDescent="0.25">
      <c r="A244" s="4">
        <v>243</v>
      </c>
      <c r="B244" s="5">
        <v>40554</v>
      </c>
      <c r="C244" s="6">
        <v>1</v>
      </c>
      <c r="D244" s="6">
        <v>0</v>
      </c>
      <c r="E244" s="6">
        <v>1</v>
      </c>
      <c r="F244" s="6">
        <v>11</v>
      </c>
      <c r="G244" s="6" t="b">
        <v>0</v>
      </c>
      <c r="H244" s="6">
        <v>2</v>
      </c>
      <c r="I244" s="6">
        <v>2</v>
      </c>
      <c r="J244" s="7">
        <v>0.2</v>
      </c>
    </row>
    <row r="245" spans="1:10" ht="13.2" x14ac:dyDescent="0.25">
      <c r="A245" s="4">
        <v>244</v>
      </c>
      <c r="B245" s="5">
        <v>40554</v>
      </c>
      <c r="C245" s="6">
        <v>1</v>
      </c>
      <c r="D245" s="6">
        <v>0</v>
      </c>
      <c r="E245" s="6">
        <v>1</v>
      </c>
      <c r="F245" s="6">
        <v>12</v>
      </c>
      <c r="G245" s="6" t="b">
        <v>0</v>
      </c>
      <c r="H245" s="6">
        <v>2</v>
      </c>
      <c r="I245" s="6">
        <v>2</v>
      </c>
      <c r="J245" s="7">
        <v>0.2</v>
      </c>
    </row>
    <row r="246" spans="1:10" ht="13.2" x14ac:dyDescent="0.25">
      <c r="A246" s="4">
        <v>245</v>
      </c>
      <c r="B246" s="5">
        <v>40554</v>
      </c>
      <c r="C246" s="6">
        <v>1</v>
      </c>
      <c r="D246" s="6">
        <v>0</v>
      </c>
      <c r="E246" s="6">
        <v>1</v>
      </c>
      <c r="F246" s="6">
        <v>13</v>
      </c>
      <c r="G246" s="6" t="b">
        <v>0</v>
      </c>
      <c r="H246" s="6">
        <v>2</v>
      </c>
      <c r="I246" s="6">
        <v>2</v>
      </c>
      <c r="J246" s="7">
        <v>0.2</v>
      </c>
    </row>
    <row r="247" spans="1:10" ht="13.2" x14ac:dyDescent="0.25">
      <c r="A247" s="4">
        <v>246</v>
      </c>
      <c r="B247" s="5">
        <v>40554</v>
      </c>
      <c r="C247" s="6">
        <v>1</v>
      </c>
      <c r="D247" s="6">
        <v>0</v>
      </c>
      <c r="E247" s="6">
        <v>1</v>
      </c>
      <c r="F247" s="6">
        <v>14</v>
      </c>
      <c r="G247" s="6" t="b">
        <v>0</v>
      </c>
      <c r="H247" s="6">
        <v>2</v>
      </c>
      <c r="I247" s="6">
        <v>2</v>
      </c>
      <c r="J247" s="7">
        <v>0.2</v>
      </c>
    </row>
    <row r="248" spans="1:10" ht="13.2" x14ac:dyDescent="0.25">
      <c r="A248" s="4">
        <v>247</v>
      </c>
      <c r="B248" s="5">
        <v>40554</v>
      </c>
      <c r="C248" s="6">
        <v>1</v>
      </c>
      <c r="D248" s="6">
        <v>0</v>
      </c>
      <c r="E248" s="6">
        <v>1</v>
      </c>
      <c r="F248" s="6">
        <v>15</v>
      </c>
      <c r="G248" s="6" t="b">
        <v>0</v>
      </c>
      <c r="H248" s="6">
        <v>2</v>
      </c>
      <c r="I248" s="6">
        <v>2</v>
      </c>
      <c r="J248" s="7">
        <v>0.16</v>
      </c>
    </row>
    <row r="249" spans="1:10" ht="13.2" x14ac:dyDescent="0.25">
      <c r="A249" s="4">
        <v>248</v>
      </c>
      <c r="B249" s="5">
        <v>40554</v>
      </c>
      <c r="C249" s="6">
        <v>1</v>
      </c>
      <c r="D249" s="6">
        <v>0</v>
      </c>
      <c r="E249" s="6">
        <v>1</v>
      </c>
      <c r="F249" s="6">
        <v>16</v>
      </c>
      <c r="G249" s="6" t="b">
        <v>0</v>
      </c>
      <c r="H249" s="6">
        <v>2</v>
      </c>
      <c r="I249" s="6">
        <v>2</v>
      </c>
      <c r="J249" s="7">
        <v>0.16</v>
      </c>
    </row>
    <row r="250" spans="1:10" ht="13.2" x14ac:dyDescent="0.25">
      <c r="A250" s="4">
        <v>249</v>
      </c>
      <c r="B250" s="5">
        <v>40554</v>
      </c>
      <c r="C250" s="6">
        <v>1</v>
      </c>
      <c r="D250" s="6">
        <v>0</v>
      </c>
      <c r="E250" s="6">
        <v>1</v>
      </c>
      <c r="F250" s="6">
        <v>17</v>
      </c>
      <c r="G250" s="6" t="b">
        <v>0</v>
      </c>
      <c r="H250" s="6">
        <v>2</v>
      </c>
      <c r="I250" s="6">
        <v>2</v>
      </c>
      <c r="J250" s="7">
        <v>0.16</v>
      </c>
    </row>
    <row r="251" spans="1:10" ht="13.2" x14ac:dyDescent="0.25">
      <c r="A251" s="4">
        <v>250</v>
      </c>
      <c r="B251" s="5">
        <v>40554</v>
      </c>
      <c r="C251" s="6">
        <v>1</v>
      </c>
      <c r="D251" s="6">
        <v>0</v>
      </c>
      <c r="E251" s="6">
        <v>1</v>
      </c>
      <c r="F251" s="6">
        <v>18</v>
      </c>
      <c r="G251" s="6" t="b">
        <v>0</v>
      </c>
      <c r="H251" s="6">
        <v>2</v>
      </c>
      <c r="I251" s="6">
        <v>3</v>
      </c>
      <c r="J251" s="7">
        <v>0.16</v>
      </c>
    </row>
    <row r="252" spans="1:10" ht="13.2" x14ac:dyDescent="0.25">
      <c r="A252" s="4">
        <v>251</v>
      </c>
      <c r="B252" s="5">
        <v>40554</v>
      </c>
      <c r="C252" s="6">
        <v>1</v>
      </c>
      <c r="D252" s="6">
        <v>0</v>
      </c>
      <c r="E252" s="6">
        <v>1</v>
      </c>
      <c r="F252" s="6">
        <v>19</v>
      </c>
      <c r="G252" s="6" t="b">
        <v>0</v>
      </c>
      <c r="H252" s="6">
        <v>2</v>
      </c>
      <c r="I252" s="6">
        <v>3</v>
      </c>
      <c r="J252" s="7">
        <v>0.16</v>
      </c>
    </row>
    <row r="253" spans="1:10" ht="13.2" x14ac:dyDescent="0.25">
      <c r="A253" s="4">
        <v>252</v>
      </c>
      <c r="B253" s="5">
        <v>40554</v>
      </c>
      <c r="C253" s="6">
        <v>1</v>
      </c>
      <c r="D253" s="6">
        <v>0</v>
      </c>
      <c r="E253" s="6">
        <v>1</v>
      </c>
      <c r="F253" s="6">
        <v>20</v>
      </c>
      <c r="G253" s="6" t="b">
        <v>0</v>
      </c>
      <c r="H253" s="6">
        <v>2</v>
      </c>
      <c r="I253" s="6">
        <v>3</v>
      </c>
      <c r="J253" s="7">
        <v>0.16</v>
      </c>
    </row>
    <row r="254" spans="1:10" ht="13.2" x14ac:dyDescent="0.25">
      <c r="A254" s="4">
        <v>253</v>
      </c>
      <c r="B254" s="5">
        <v>40554</v>
      </c>
      <c r="C254" s="6">
        <v>1</v>
      </c>
      <c r="D254" s="6">
        <v>0</v>
      </c>
      <c r="E254" s="6">
        <v>1</v>
      </c>
      <c r="F254" s="6">
        <v>21</v>
      </c>
      <c r="G254" s="6" t="b">
        <v>0</v>
      </c>
      <c r="H254" s="6">
        <v>2</v>
      </c>
      <c r="I254" s="6">
        <v>3</v>
      </c>
      <c r="J254" s="7">
        <v>0.16</v>
      </c>
    </row>
    <row r="255" spans="1:10" ht="13.2" x14ac:dyDescent="0.25">
      <c r="A255" s="4">
        <v>254</v>
      </c>
      <c r="B255" s="5">
        <v>40554</v>
      </c>
      <c r="C255" s="6">
        <v>1</v>
      </c>
      <c r="D255" s="6">
        <v>0</v>
      </c>
      <c r="E255" s="6">
        <v>1</v>
      </c>
      <c r="F255" s="6">
        <v>22</v>
      </c>
      <c r="G255" s="6" t="b">
        <v>0</v>
      </c>
      <c r="H255" s="6">
        <v>2</v>
      </c>
      <c r="I255" s="6">
        <v>3</v>
      </c>
      <c r="J255" s="7">
        <v>0.16</v>
      </c>
    </row>
    <row r="256" spans="1:10" ht="13.2" x14ac:dyDescent="0.25">
      <c r="A256" s="4">
        <v>255</v>
      </c>
      <c r="B256" s="5">
        <v>40554</v>
      </c>
      <c r="C256" s="6">
        <v>1</v>
      </c>
      <c r="D256" s="6">
        <v>0</v>
      </c>
      <c r="E256" s="6">
        <v>1</v>
      </c>
      <c r="F256" s="6">
        <v>23</v>
      </c>
      <c r="G256" s="6" t="b">
        <v>0</v>
      </c>
      <c r="H256" s="6">
        <v>2</v>
      </c>
      <c r="I256" s="6">
        <v>3</v>
      </c>
      <c r="J256" s="7">
        <v>0.16</v>
      </c>
    </row>
    <row r="257" spans="1:10" ht="13.2" x14ac:dyDescent="0.25">
      <c r="A257" s="4">
        <v>256</v>
      </c>
      <c r="B257" s="5">
        <v>40555</v>
      </c>
      <c r="C257" s="6">
        <v>1</v>
      </c>
      <c r="D257" s="6">
        <v>0</v>
      </c>
      <c r="E257" s="6">
        <v>1</v>
      </c>
      <c r="F257" s="6">
        <v>0</v>
      </c>
      <c r="G257" s="6" t="b">
        <v>0</v>
      </c>
      <c r="H257" s="6">
        <v>3</v>
      </c>
      <c r="I257" s="6">
        <v>2</v>
      </c>
      <c r="J257" s="7">
        <v>0.16</v>
      </c>
    </row>
    <row r="258" spans="1:10" ht="13.2" x14ac:dyDescent="0.25">
      <c r="A258" s="4">
        <v>257</v>
      </c>
      <c r="B258" s="5">
        <v>40555</v>
      </c>
      <c r="C258" s="6">
        <v>1</v>
      </c>
      <c r="D258" s="6">
        <v>0</v>
      </c>
      <c r="E258" s="6">
        <v>1</v>
      </c>
      <c r="F258" s="6">
        <v>1</v>
      </c>
      <c r="G258" s="6" t="b">
        <v>0</v>
      </c>
      <c r="H258" s="6">
        <v>3</v>
      </c>
      <c r="I258" s="6">
        <v>2</v>
      </c>
      <c r="J258" s="7">
        <v>0.16</v>
      </c>
    </row>
    <row r="259" spans="1:10" ht="13.2" x14ac:dyDescent="0.25">
      <c r="A259" s="4">
        <v>258</v>
      </c>
      <c r="B259" s="5">
        <v>40555</v>
      </c>
      <c r="C259" s="6">
        <v>1</v>
      </c>
      <c r="D259" s="6">
        <v>0</v>
      </c>
      <c r="E259" s="6">
        <v>1</v>
      </c>
      <c r="F259" s="6">
        <v>2</v>
      </c>
      <c r="G259" s="6" t="b">
        <v>0</v>
      </c>
      <c r="H259" s="6">
        <v>3</v>
      </c>
      <c r="I259" s="6">
        <v>1</v>
      </c>
      <c r="J259" s="7">
        <v>0.14000000000000001</v>
      </c>
    </row>
    <row r="260" spans="1:10" ht="13.2" x14ac:dyDescent="0.25">
      <c r="A260" s="4">
        <v>259</v>
      </c>
      <c r="B260" s="5">
        <v>40555</v>
      </c>
      <c r="C260" s="6">
        <v>1</v>
      </c>
      <c r="D260" s="6">
        <v>0</v>
      </c>
      <c r="E260" s="6">
        <v>1</v>
      </c>
      <c r="F260" s="6">
        <v>5</v>
      </c>
      <c r="G260" s="6" t="b">
        <v>0</v>
      </c>
      <c r="H260" s="6">
        <v>3</v>
      </c>
      <c r="I260" s="6">
        <v>1</v>
      </c>
      <c r="J260" s="7">
        <v>0.14000000000000001</v>
      </c>
    </row>
    <row r="261" spans="1:10" ht="13.2" x14ac:dyDescent="0.25">
      <c r="A261" s="4">
        <v>260</v>
      </c>
      <c r="B261" s="5">
        <v>40555</v>
      </c>
      <c r="C261" s="6">
        <v>1</v>
      </c>
      <c r="D261" s="6">
        <v>0</v>
      </c>
      <c r="E261" s="6">
        <v>1</v>
      </c>
      <c r="F261" s="6">
        <v>6</v>
      </c>
      <c r="G261" s="6" t="b">
        <v>0</v>
      </c>
      <c r="H261" s="6">
        <v>3</v>
      </c>
      <c r="I261" s="6">
        <v>1</v>
      </c>
      <c r="J261" s="7">
        <v>0.12</v>
      </c>
    </row>
    <row r="262" spans="1:10" ht="13.2" x14ac:dyDescent="0.25">
      <c r="A262" s="4">
        <v>261</v>
      </c>
      <c r="B262" s="5">
        <v>40555</v>
      </c>
      <c r="C262" s="6">
        <v>1</v>
      </c>
      <c r="D262" s="6">
        <v>0</v>
      </c>
      <c r="E262" s="6">
        <v>1</v>
      </c>
      <c r="F262" s="6">
        <v>7</v>
      </c>
      <c r="G262" s="6" t="b">
        <v>0</v>
      </c>
      <c r="H262" s="6">
        <v>3</v>
      </c>
      <c r="I262" s="6">
        <v>1</v>
      </c>
      <c r="J262" s="7">
        <v>0.14000000000000001</v>
      </c>
    </row>
    <row r="263" spans="1:10" ht="13.2" x14ac:dyDescent="0.25">
      <c r="A263" s="4">
        <v>262</v>
      </c>
      <c r="B263" s="5">
        <v>40555</v>
      </c>
      <c r="C263" s="6">
        <v>1</v>
      </c>
      <c r="D263" s="6">
        <v>0</v>
      </c>
      <c r="E263" s="6">
        <v>1</v>
      </c>
      <c r="F263" s="6">
        <v>8</v>
      </c>
      <c r="G263" s="6" t="b">
        <v>0</v>
      </c>
      <c r="H263" s="6">
        <v>3</v>
      </c>
      <c r="I263" s="6">
        <v>1</v>
      </c>
      <c r="J263" s="7">
        <v>0.16</v>
      </c>
    </row>
    <row r="264" spans="1:10" ht="13.2" x14ac:dyDescent="0.25">
      <c r="A264" s="4">
        <v>263</v>
      </c>
      <c r="B264" s="5">
        <v>40555</v>
      </c>
      <c r="C264" s="6">
        <v>1</v>
      </c>
      <c r="D264" s="6">
        <v>0</v>
      </c>
      <c r="E264" s="6">
        <v>1</v>
      </c>
      <c r="F264" s="6">
        <v>9</v>
      </c>
      <c r="G264" s="6" t="b">
        <v>0</v>
      </c>
      <c r="H264" s="6">
        <v>3</v>
      </c>
      <c r="I264" s="6">
        <v>1</v>
      </c>
      <c r="J264" s="7">
        <v>0.16</v>
      </c>
    </row>
    <row r="265" spans="1:10" ht="13.2" x14ac:dyDescent="0.25">
      <c r="A265" s="4">
        <v>264</v>
      </c>
      <c r="B265" s="5">
        <v>40555</v>
      </c>
      <c r="C265" s="6">
        <v>1</v>
      </c>
      <c r="D265" s="6">
        <v>0</v>
      </c>
      <c r="E265" s="6">
        <v>1</v>
      </c>
      <c r="F265" s="6">
        <v>10</v>
      </c>
      <c r="G265" s="6" t="b">
        <v>0</v>
      </c>
      <c r="H265" s="6">
        <v>3</v>
      </c>
      <c r="I265" s="6">
        <v>1</v>
      </c>
      <c r="J265" s="7">
        <v>0.18</v>
      </c>
    </row>
    <row r="266" spans="1:10" ht="13.2" x14ac:dyDescent="0.25">
      <c r="A266" s="4">
        <v>265</v>
      </c>
      <c r="B266" s="5">
        <v>40555</v>
      </c>
      <c r="C266" s="6">
        <v>1</v>
      </c>
      <c r="D266" s="6">
        <v>0</v>
      </c>
      <c r="E266" s="6">
        <v>1</v>
      </c>
      <c r="F266" s="6">
        <v>11</v>
      </c>
      <c r="G266" s="6" t="b">
        <v>0</v>
      </c>
      <c r="H266" s="6">
        <v>3</v>
      </c>
      <c r="I266" s="6">
        <v>1</v>
      </c>
      <c r="J266" s="7">
        <v>0.2</v>
      </c>
    </row>
    <row r="267" spans="1:10" ht="13.2" x14ac:dyDescent="0.25">
      <c r="A267" s="4">
        <v>266</v>
      </c>
      <c r="B267" s="5">
        <v>40555</v>
      </c>
      <c r="C267" s="6">
        <v>1</v>
      </c>
      <c r="D267" s="6">
        <v>0</v>
      </c>
      <c r="E267" s="6">
        <v>1</v>
      </c>
      <c r="F267" s="6">
        <v>12</v>
      </c>
      <c r="G267" s="6" t="b">
        <v>0</v>
      </c>
      <c r="H267" s="6">
        <v>3</v>
      </c>
      <c r="I267" s="6">
        <v>1</v>
      </c>
      <c r="J267" s="7">
        <v>0.2</v>
      </c>
    </row>
    <row r="268" spans="1:10" ht="13.2" x14ac:dyDescent="0.25">
      <c r="A268" s="4">
        <v>267</v>
      </c>
      <c r="B268" s="5">
        <v>40555</v>
      </c>
      <c r="C268" s="6">
        <v>1</v>
      </c>
      <c r="D268" s="6">
        <v>0</v>
      </c>
      <c r="E268" s="6">
        <v>1</v>
      </c>
      <c r="F268" s="6">
        <v>13</v>
      </c>
      <c r="G268" s="6" t="b">
        <v>0</v>
      </c>
      <c r="H268" s="6">
        <v>3</v>
      </c>
      <c r="I268" s="6">
        <v>1</v>
      </c>
      <c r="J268" s="7">
        <v>0.22</v>
      </c>
    </row>
    <row r="269" spans="1:10" ht="13.2" x14ac:dyDescent="0.25">
      <c r="A269" s="4">
        <v>268</v>
      </c>
      <c r="B269" s="5">
        <v>40555</v>
      </c>
      <c r="C269" s="6">
        <v>1</v>
      </c>
      <c r="D269" s="6">
        <v>0</v>
      </c>
      <c r="E269" s="6">
        <v>1</v>
      </c>
      <c r="F269" s="6">
        <v>14</v>
      </c>
      <c r="G269" s="6" t="b">
        <v>0</v>
      </c>
      <c r="H269" s="6">
        <v>3</v>
      </c>
      <c r="I269" s="6">
        <v>1</v>
      </c>
      <c r="J269" s="7">
        <v>0.2</v>
      </c>
    </row>
    <row r="270" spans="1:10" ht="13.2" x14ac:dyDescent="0.25">
      <c r="A270" s="4">
        <v>269</v>
      </c>
      <c r="B270" s="5">
        <v>40555</v>
      </c>
      <c r="C270" s="6">
        <v>1</v>
      </c>
      <c r="D270" s="6">
        <v>0</v>
      </c>
      <c r="E270" s="6">
        <v>1</v>
      </c>
      <c r="F270" s="6">
        <v>15</v>
      </c>
      <c r="G270" s="6" t="b">
        <v>0</v>
      </c>
      <c r="H270" s="6">
        <v>3</v>
      </c>
      <c r="I270" s="6">
        <v>1</v>
      </c>
      <c r="J270" s="7">
        <v>0.2</v>
      </c>
    </row>
    <row r="271" spans="1:10" ht="13.2" x14ac:dyDescent="0.25">
      <c r="A271" s="4">
        <v>270</v>
      </c>
      <c r="B271" s="5">
        <v>40555</v>
      </c>
      <c r="C271" s="6">
        <v>1</v>
      </c>
      <c r="D271" s="6">
        <v>0</v>
      </c>
      <c r="E271" s="6">
        <v>1</v>
      </c>
      <c r="F271" s="6">
        <v>16</v>
      </c>
      <c r="G271" s="6" t="b">
        <v>0</v>
      </c>
      <c r="H271" s="6">
        <v>3</v>
      </c>
      <c r="I271" s="6">
        <v>1</v>
      </c>
      <c r="J271" s="7">
        <v>0.22</v>
      </c>
    </row>
    <row r="272" spans="1:10" ht="13.2" x14ac:dyDescent="0.25">
      <c r="A272" s="4">
        <v>271</v>
      </c>
      <c r="B272" s="5">
        <v>40555</v>
      </c>
      <c r="C272" s="6">
        <v>1</v>
      </c>
      <c r="D272" s="6">
        <v>0</v>
      </c>
      <c r="E272" s="6">
        <v>1</v>
      </c>
      <c r="F272" s="6">
        <v>17</v>
      </c>
      <c r="G272" s="6" t="b">
        <v>0</v>
      </c>
      <c r="H272" s="6">
        <v>3</v>
      </c>
      <c r="I272" s="6">
        <v>1</v>
      </c>
      <c r="J272" s="7">
        <v>0.2</v>
      </c>
    </row>
    <row r="273" spans="1:10" ht="13.2" x14ac:dyDescent="0.25">
      <c r="A273" s="4">
        <v>272</v>
      </c>
      <c r="B273" s="5">
        <v>40555</v>
      </c>
      <c r="C273" s="6">
        <v>1</v>
      </c>
      <c r="D273" s="6">
        <v>0</v>
      </c>
      <c r="E273" s="6">
        <v>1</v>
      </c>
      <c r="F273" s="6">
        <v>18</v>
      </c>
      <c r="G273" s="6" t="b">
        <v>0</v>
      </c>
      <c r="H273" s="6">
        <v>3</v>
      </c>
      <c r="I273" s="6">
        <v>1</v>
      </c>
      <c r="J273" s="7">
        <v>0.2</v>
      </c>
    </row>
    <row r="274" spans="1:10" ht="13.2" x14ac:dyDescent="0.25">
      <c r="A274" s="4">
        <v>273</v>
      </c>
      <c r="B274" s="5">
        <v>40555</v>
      </c>
      <c r="C274" s="6">
        <v>1</v>
      </c>
      <c r="D274" s="6">
        <v>0</v>
      </c>
      <c r="E274" s="6">
        <v>1</v>
      </c>
      <c r="F274" s="6">
        <v>19</v>
      </c>
      <c r="G274" s="6" t="b">
        <v>0</v>
      </c>
      <c r="H274" s="6">
        <v>3</v>
      </c>
      <c r="I274" s="6">
        <v>1</v>
      </c>
      <c r="J274" s="7">
        <v>0.18</v>
      </c>
    </row>
    <row r="275" spans="1:10" ht="13.2" x14ac:dyDescent="0.25">
      <c r="A275" s="4">
        <v>274</v>
      </c>
      <c r="B275" s="5">
        <v>40555</v>
      </c>
      <c r="C275" s="6">
        <v>1</v>
      </c>
      <c r="D275" s="6">
        <v>0</v>
      </c>
      <c r="E275" s="6">
        <v>1</v>
      </c>
      <c r="F275" s="6">
        <v>20</v>
      </c>
      <c r="G275" s="6" t="b">
        <v>0</v>
      </c>
      <c r="H275" s="6">
        <v>3</v>
      </c>
      <c r="I275" s="6">
        <v>1</v>
      </c>
      <c r="J275" s="7">
        <v>0.16</v>
      </c>
    </row>
    <row r="276" spans="1:10" ht="13.2" x14ac:dyDescent="0.25">
      <c r="A276" s="4">
        <v>275</v>
      </c>
      <c r="B276" s="5">
        <v>40555</v>
      </c>
      <c r="C276" s="6">
        <v>1</v>
      </c>
      <c r="D276" s="6">
        <v>0</v>
      </c>
      <c r="E276" s="6">
        <v>1</v>
      </c>
      <c r="F276" s="6">
        <v>21</v>
      </c>
      <c r="G276" s="6" t="b">
        <v>0</v>
      </c>
      <c r="H276" s="6">
        <v>3</v>
      </c>
      <c r="I276" s="6">
        <v>1</v>
      </c>
      <c r="J276" s="7">
        <v>0.16</v>
      </c>
    </row>
    <row r="277" spans="1:10" ht="13.2" x14ac:dyDescent="0.25">
      <c r="A277" s="4">
        <v>276</v>
      </c>
      <c r="B277" s="5">
        <v>40555</v>
      </c>
      <c r="C277" s="6">
        <v>1</v>
      </c>
      <c r="D277" s="6">
        <v>0</v>
      </c>
      <c r="E277" s="6">
        <v>1</v>
      </c>
      <c r="F277" s="6">
        <v>22</v>
      </c>
      <c r="G277" s="6" t="b">
        <v>0</v>
      </c>
      <c r="H277" s="6">
        <v>3</v>
      </c>
      <c r="I277" s="6">
        <v>1</v>
      </c>
      <c r="J277" s="7">
        <v>0.16</v>
      </c>
    </row>
    <row r="278" spans="1:10" ht="13.2" x14ac:dyDescent="0.25">
      <c r="A278" s="4">
        <v>277</v>
      </c>
      <c r="B278" s="5">
        <v>40555</v>
      </c>
      <c r="C278" s="6">
        <v>1</v>
      </c>
      <c r="D278" s="6">
        <v>0</v>
      </c>
      <c r="E278" s="6">
        <v>1</v>
      </c>
      <c r="F278" s="6">
        <v>23</v>
      </c>
      <c r="G278" s="6" t="b">
        <v>0</v>
      </c>
      <c r="H278" s="6">
        <v>3</v>
      </c>
      <c r="I278" s="6">
        <v>1</v>
      </c>
      <c r="J278" s="7">
        <v>0.14000000000000001</v>
      </c>
    </row>
    <row r="279" spans="1:10" ht="13.2" x14ac:dyDescent="0.25">
      <c r="A279" s="4">
        <v>278</v>
      </c>
      <c r="B279" s="5">
        <v>40556</v>
      </c>
      <c r="C279" s="6">
        <v>1</v>
      </c>
      <c r="D279" s="6">
        <v>0</v>
      </c>
      <c r="E279" s="6">
        <v>1</v>
      </c>
      <c r="F279" s="6">
        <v>0</v>
      </c>
      <c r="G279" s="6" t="b">
        <v>0</v>
      </c>
      <c r="H279" s="6">
        <v>4</v>
      </c>
      <c r="I279" s="6">
        <v>1</v>
      </c>
      <c r="J279" s="7">
        <v>0.14000000000000001</v>
      </c>
    </row>
    <row r="280" spans="1:10" ht="13.2" x14ac:dyDescent="0.25">
      <c r="A280" s="4">
        <v>279</v>
      </c>
      <c r="B280" s="5">
        <v>40556</v>
      </c>
      <c r="C280" s="6">
        <v>1</v>
      </c>
      <c r="D280" s="6">
        <v>0</v>
      </c>
      <c r="E280" s="6">
        <v>1</v>
      </c>
      <c r="F280" s="6">
        <v>1</v>
      </c>
      <c r="G280" s="6" t="b">
        <v>0</v>
      </c>
      <c r="H280" s="6">
        <v>4</v>
      </c>
      <c r="I280" s="6">
        <v>1</v>
      </c>
      <c r="J280" s="7">
        <v>0.14000000000000001</v>
      </c>
    </row>
    <row r="281" spans="1:10" ht="13.2" x14ac:dyDescent="0.25">
      <c r="A281" s="4">
        <v>280</v>
      </c>
      <c r="B281" s="5">
        <v>40556</v>
      </c>
      <c r="C281" s="6">
        <v>1</v>
      </c>
      <c r="D281" s="6">
        <v>0</v>
      </c>
      <c r="E281" s="6">
        <v>1</v>
      </c>
      <c r="F281" s="6">
        <v>2</v>
      </c>
      <c r="G281" s="6" t="b">
        <v>0</v>
      </c>
      <c r="H281" s="6">
        <v>4</v>
      </c>
      <c r="I281" s="6">
        <v>1</v>
      </c>
      <c r="J281" s="7">
        <v>0.14000000000000001</v>
      </c>
    </row>
    <row r="282" spans="1:10" ht="13.2" x14ac:dyDescent="0.25">
      <c r="A282" s="4">
        <v>281</v>
      </c>
      <c r="B282" s="5">
        <v>40556</v>
      </c>
      <c r="C282" s="6">
        <v>1</v>
      </c>
      <c r="D282" s="6">
        <v>0</v>
      </c>
      <c r="E282" s="6">
        <v>1</v>
      </c>
      <c r="F282" s="6">
        <v>3</v>
      </c>
      <c r="G282" s="6" t="b">
        <v>0</v>
      </c>
      <c r="H282" s="6">
        <v>4</v>
      </c>
      <c r="I282" s="6">
        <v>1</v>
      </c>
      <c r="J282" s="7">
        <v>0.14000000000000001</v>
      </c>
    </row>
    <row r="283" spans="1:10" ht="13.2" x14ac:dyDescent="0.25">
      <c r="A283" s="4">
        <v>282</v>
      </c>
      <c r="B283" s="5">
        <v>40556</v>
      </c>
      <c r="C283" s="6">
        <v>1</v>
      </c>
      <c r="D283" s="6">
        <v>0</v>
      </c>
      <c r="E283" s="6">
        <v>1</v>
      </c>
      <c r="F283" s="6">
        <v>4</v>
      </c>
      <c r="G283" s="6" t="b">
        <v>0</v>
      </c>
      <c r="H283" s="6">
        <v>4</v>
      </c>
      <c r="I283" s="6">
        <v>1</v>
      </c>
      <c r="J283" s="7">
        <v>0.14000000000000001</v>
      </c>
    </row>
    <row r="284" spans="1:10" ht="13.2" x14ac:dyDescent="0.25">
      <c r="A284" s="4">
        <v>283</v>
      </c>
      <c r="B284" s="5">
        <v>40556</v>
      </c>
      <c r="C284" s="6">
        <v>1</v>
      </c>
      <c r="D284" s="6">
        <v>0</v>
      </c>
      <c r="E284" s="6">
        <v>1</v>
      </c>
      <c r="F284" s="6">
        <v>5</v>
      </c>
      <c r="G284" s="6" t="b">
        <v>0</v>
      </c>
      <c r="H284" s="6">
        <v>4</v>
      </c>
      <c r="I284" s="6">
        <v>1</v>
      </c>
      <c r="J284" s="7">
        <v>0.14000000000000001</v>
      </c>
    </row>
    <row r="285" spans="1:10" ht="13.2" x14ac:dyDescent="0.25">
      <c r="A285" s="4">
        <v>284</v>
      </c>
      <c r="B285" s="5">
        <v>40556</v>
      </c>
      <c r="C285" s="6">
        <v>1</v>
      </c>
      <c r="D285" s="6">
        <v>0</v>
      </c>
      <c r="E285" s="6">
        <v>1</v>
      </c>
      <c r="F285" s="6">
        <v>6</v>
      </c>
      <c r="G285" s="6" t="b">
        <v>0</v>
      </c>
      <c r="H285" s="6">
        <v>4</v>
      </c>
      <c r="I285" s="6">
        <v>1</v>
      </c>
      <c r="J285" s="7">
        <v>0.12</v>
      </c>
    </row>
    <row r="286" spans="1:10" ht="13.2" x14ac:dyDescent="0.25">
      <c r="A286" s="4">
        <v>285</v>
      </c>
      <c r="B286" s="5">
        <v>40556</v>
      </c>
      <c r="C286" s="6">
        <v>1</v>
      </c>
      <c r="D286" s="6">
        <v>0</v>
      </c>
      <c r="E286" s="6">
        <v>1</v>
      </c>
      <c r="F286" s="6">
        <v>7</v>
      </c>
      <c r="G286" s="6" t="b">
        <v>0</v>
      </c>
      <c r="H286" s="6">
        <v>4</v>
      </c>
      <c r="I286" s="6">
        <v>1</v>
      </c>
      <c r="J286" s="7">
        <v>0.12</v>
      </c>
    </row>
    <row r="287" spans="1:10" ht="13.2" x14ac:dyDescent="0.25">
      <c r="A287" s="4">
        <v>286</v>
      </c>
      <c r="B287" s="5">
        <v>40556</v>
      </c>
      <c r="C287" s="6">
        <v>1</v>
      </c>
      <c r="D287" s="6">
        <v>0</v>
      </c>
      <c r="E287" s="6">
        <v>1</v>
      </c>
      <c r="F287" s="6">
        <v>8</v>
      </c>
      <c r="G287" s="6" t="b">
        <v>0</v>
      </c>
      <c r="H287" s="6">
        <v>4</v>
      </c>
      <c r="I287" s="6">
        <v>1</v>
      </c>
      <c r="J287" s="7">
        <v>0.14000000000000001</v>
      </c>
    </row>
    <row r="288" spans="1:10" ht="13.2" x14ac:dyDescent="0.25">
      <c r="A288" s="4">
        <v>287</v>
      </c>
      <c r="B288" s="5">
        <v>40556</v>
      </c>
      <c r="C288" s="6">
        <v>1</v>
      </c>
      <c r="D288" s="6">
        <v>0</v>
      </c>
      <c r="E288" s="6">
        <v>1</v>
      </c>
      <c r="F288" s="6">
        <v>9</v>
      </c>
      <c r="G288" s="6" t="b">
        <v>0</v>
      </c>
      <c r="H288" s="6">
        <v>4</v>
      </c>
      <c r="I288" s="6">
        <v>1</v>
      </c>
      <c r="J288" s="7">
        <v>0.14000000000000001</v>
      </c>
    </row>
    <row r="289" spans="1:10" ht="13.2" x14ac:dyDescent="0.25">
      <c r="A289" s="4">
        <v>288</v>
      </c>
      <c r="B289" s="5">
        <v>40556</v>
      </c>
      <c r="C289" s="6">
        <v>1</v>
      </c>
      <c r="D289" s="6">
        <v>0</v>
      </c>
      <c r="E289" s="6">
        <v>1</v>
      </c>
      <c r="F289" s="6">
        <v>10</v>
      </c>
      <c r="G289" s="6" t="b">
        <v>0</v>
      </c>
      <c r="H289" s="6">
        <v>4</v>
      </c>
      <c r="I289" s="6">
        <v>2</v>
      </c>
      <c r="J289" s="7">
        <v>0.16</v>
      </c>
    </row>
    <row r="290" spans="1:10" ht="13.2" x14ac:dyDescent="0.25">
      <c r="A290" s="4">
        <v>289</v>
      </c>
      <c r="B290" s="5">
        <v>40556</v>
      </c>
      <c r="C290" s="6">
        <v>1</v>
      </c>
      <c r="D290" s="6">
        <v>0</v>
      </c>
      <c r="E290" s="6">
        <v>1</v>
      </c>
      <c r="F290" s="6">
        <v>11</v>
      </c>
      <c r="G290" s="6" t="b">
        <v>0</v>
      </c>
      <c r="H290" s="6">
        <v>4</v>
      </c>
      <c r="I290" s="6">
        <v>2</v>
      </c>
      <c r="J290" s="7">
        <v>0.2</v>
      </c>
    </row>
    <row r="291" spans="1:10" ht="13.2" x14ac:dyDescent="0.25">
      <c r="A291" s="4">
        <v>290</v>
      </c>
      <c r="B291" s="5">
        <v>40556</v>
      </c>
      <c r="C291" s="6">
        <v>1</v>
      </c>
      <c r="D291" s="6">
        <v>0</v>
      </c>
      <c r="E291" s="6">
        <v>1</v>
      </c>
      <c r="F291" s="6">
        <v>12</v>
      </c>
      <c r="G291" s="6" t="b">
        <v>0</v>
      </c>
      <c r="H291" s="6">
        <v>4</v>
      </c>
      <c r="I291" s="6">
        <v>1</v>
      </c>
      <c r="J291" s="7">
        <v>0.2</v>
      </c>
    </row>
    <row r="292" spans="1:10" ht="13.2" x14ac:dyDescent="0.25">
      <c r="A292" s="4">
        <v>291</v>
      </c>
      <c r="B292" s="5">
        <v>40556</v>
      </c>
      <c r="C292" s="6">
        <v>1</v>
      </c>
      <c r="D292" s="6">
        <v>0</v>
      </c>
      <c r="E292" s="6">
        <v>1</v>
      </c>
      <c r="F292" s="6">
        <v>13</v>
      </c>
      <c r="G292" s="6" t="b">
        <v>0</v>
      </c>
      <c r="H292" s="6">
        <v>4</v>
      </c>
      <c r="I292" s="6">
        <v>1</v>
      </c>
      <c r="J292" s="7">
        <v>0.22</v>
      </c>
    </row>
    <row r="293" spans="1:10" ht="13.2" x14ac:dyDescent="0.25">
      <c r="A293" s="4">
        <v>292</v>
      </c>
      <c r="B293" s="5">
        <v>40556</v>
      </c>
      <c r="C293" s="6">
        <v>1</v>
      </c>
      <c r="D293" s="6">
        <v>0</v>
      </c>
      <c r="E293" s="6">
        <v>1</v>
      </c>
      <c r="F293" s="6">
        <v>14</v>
      </c>
      <c r="G293" s="6" t="b">
        <v>0</v>
      </c>
      <c r="H293" s="6">
        <v>4</v>
      </c>
      <c r="I293" s="6">
        <v>1</v>
      </c>
      <c r="J293" s="7">
        <v>0.22</v>
      </c>
    </row>
    <row r="294" spans="1:10" ht="13.2" x14ac:dyDescent="0.25">
      <c r="A294" s="4">
        <v>293</v>
      </c>
      <c r="B294" s="5">
        <v>40556</v>
      </c>
      <c r="C294" s="6">
        <v>1</v>
      </c>
      <c r="D294" s="6">
        <v>0</v>
      </c>
      <c r="E294" s="6">
        <v>1</v>
      </c>
      <c r="F294" s="6">
        <v>15</v>
      </c>
      <c r="G294" s="6" t="b">
        <v>0</v>
      </c>
      <c r="H294" s="6">
        <v>4</v>
      </c>
      <c r="I294" s="6">
        <v>1</v>
      </c>
      <c r="J294" s="7">
        <v>0.24</v>
      </c>
    </row>
    <row r="295" spans="1:10" ht="13.2" x14ac:dyDescent="0.25">
      <c r="A295" s="4">
        <v>294</v>
      </c>
      <c r="B295" s="5">
        <v>40556</v>
      </c>
      <c r="C295" s="6">
        <v>1</v>
      </c>
      <c r="D295" s="6">
        <v>0</v>
      </c>
      <c r="E295" s="6">
        <v>1</v>
      </c>
      <c r="F295" s="6">
        <v>16</v>
      </c>
      <c r="G295" s="6" t="b">
        <v>0</v>
      </c>
      <c r="H295" s="6">
        <v>4</v>
      </c>
      <c r="I295" s="6">
        <v>1</v>
      </c>
      <c r="J295" s="7">
        <v>0.24</v>
      </c>
    </row>
    <row r="296" spans="1:10" ht="13.2" x14ac:dyDescent="0.25">
      <c r="A296" s="4">
        <v>295</v>
      </c>
      <c r="B296" s="5">
        <v>40556</v>
      </c>
      <c r="C296" s="6">
        <v>1</v>
      </c>
      <c r="D296" s="6">
        <v>0</v>
      </c>
      <c r="E296" s="6">
        <v>1</v>
      </c>
      <c r="F296" s="6">
        <v>17</v>
      </c>
      <c r="G296" s="6" t="b">
        <v>0</v>
      </c>
      <c r="H296" s="6">
        <v>4</v>
      </c>
      <c r="I296" s="6">
        <v>1</v>
      </c>
      <c r="J296" s="7">
        <v>0.2</v>
      </c>
    </row>
    <row r="297" spans="1:10" ht="13.2" x14ac:dyDescent="0.25">
      <c r="A297" s="4">
        <v>296</v>
      </c>
      <c r="B297" s="5">
        <v>40556</v>
      </c>
      <c r="C297" s="6">
        <v>1</v>
      </c>
      <c r="D297" s="6">
        <v>0</v>
      </c>
      <c r="E297" s="6">
        <v>1</v>
      </c>
      <c r="F297" s="6">
        <v>18</v>
      </c>
      <c r="G297" s="6" t="b">
        <v>0</v>
      </c>
      <c r="H297" s="6">
        <v>4</v>
      </c>
      <c r="I297" s="6">
        <v>1</v>
      </c>
      <c r="J297" s="7">
        <v>0.2</v>
      </c>
    </row>
    <row r="298" spans="1:10" ht="13.2" x14ac:dyDescent="0.25">
      <c r="A298" s="4">
        <v>297</v>
      </c>
      <c r="B298" s="5">
        <v>40556</v>
      </c>
      <c r="C298" s="6">
        <v>1</v>
      </c>
      <c r="D298" s="6">
        <v>0</v>
      </c>
      <c r="E298" s="6">
        <v>1</v>
      </c>
      <c r="F298" s="6">
        <v>19</v>
      </c>
      <c r="G298" s="6" t="b">
        <v>0</v>
      </c>
      <c r="H298" s="6">
        <v>4</v>
      </c>
      <c r="I298" s="6">
        <v>1</v>
      </c>
      <c r="J298" s="7">
        <v>0.16</v>
      </c>
    </row>
    <row r="299" spans="1:10" ht="13.2" x14ac:dyDescent="0.25">
      <c r="A299" s="4">
        <v>298</v>
      </c>
      <c r="B299" s="5">
        <v>40556</v>
      </c>
      <c r="C299" s="6">
        <v>1</v>
      </c>
      <c r="D299" s="6">
        <v>0</v>
      </c>
      <c r="E299" s="6">
        <v>1</v>
      </c>
      <c r="F299" s="6">
        <v>20</v>
      </c>
      <c r="G299" s="6" t="b">
        <v>0</v>
      </c>
      <c r="H299" s="6">
        <v>4</v>
      </c>
      <c r="I299" s="6">
        <v>1</v>
      </c>
      <c r="J299" s="7">
        <v>0.16</v>
      </c>
    </row>
    <row r="300" spans="1:10" ht="13.2" x14ac:dyDescent="0.25">
      <c r="A300" s="4">
        <v>299</v>
      </c>
      <c r="B300" s="5">
        <v>40556</v>
      </c>
      <c r="C300" s="6">
        <v>1</v>
      </c>
      <c r="D300" s="6">
        <v>0</v>
      </c>
      <c r="E300" s="6">
        <v>1</v>
      </c>
      <c r="F300" s="6">
        <v>21</v>
      </c>
      <c r="G300" s="6" t="b">
        <v>0</v>
      </c>
      <c r="H300" s="6">
        <v>4</v>
      </c>
      <c r="I300" s="6">
        <v>1</v>
      </c>
      <c r="J300" s="7">
        <v>0.14000000000000001</v>
      </c>
    </row>
    <row r="301" spans="1:10" ht="13.2" x14ac:dyDescent="0.25">
      <c r="A301" s="4">
        <v>300</v>
      </c>
      <c r="B301" s="5">
        <v>40556</v>
      </c>
      <c r="C301" s="6">
        <v>1</v>
      </c>
      <c r="D301" s="6">
        <v>0</v>
      </c>
      <c r="E301" s="6">
        <v>1</v>
      </c>
      <c r="F301" s="6">
        <v>22</v>
      </c>
      <c r="G301" s="6" t="b">
        <v>0</v>
      </c>
      <c r="H301" s="6">
        <v>4</v>
      </c>
      <c r="I301" s="6">
        <v>1</v>
      </c>
      <c r="J301" s="7">
        <v>0.14000000000000001</v>
      </c>
    </row>
    <row r="302" spans="1:10" ht="13.2" x14ac:dyDescent="0.25">
      <c r="A302" s="4">
        <v>301</v>
      </c>
      <c r="B302" s="5">
        <v>40556</v>
      </c>
      <c r="C302" s="6">
        <v>1</v>
      </c>
      <c r="D302" s="6">
        <v>0</v>
      </c>
      <c r="E302" s="6">
        <v>1</v>
      </c>
      <c r="F302" s="6">
        <v>23</v>
      </c>
      <c r="G302" s="6" t="b">
        <v>0</v>
      </c>
      <c r="H302" s="6">
        <v>4</v>
      </c>
      <c r="I302" s="6">
        <v>1</v>
      </c>
      <c r="J302" s="7">
        <v>0.12</v>
      </c>
    </row>
    <row r="303" spans="1:10" ht="13.2" x14ac:dyDescent="0.25">
      <c r="A303" s="4">
        <v>302</v>
      </c>
      <c r="B303" s="5">
        <v>40557</v>
      </c>
      <c r="C303" s="6">
        <v>1</v>
      </c>
      <c r="D303" s="6">
        <v>0</v>
      </c>
      <c r="E303" s="6">
        <v>1</v>
      </c>
      <c r="F303" s="6">
        <v>0</v>
      </c>
      <c r="G303" s="6" t="b">
        <v>0</v>
      </c>
      <c r="H303" s="6">
        <v>5</v>
      </c>
      <c r="I303" s="6">
        <v>1</v>
      </c>
      <c r="J303" s="7">
        <v>0.12</v>
      </c>
    </row>
    <row r="304" spans="1:10" ht="13.2" x14ac:dyDescent="0.25">
      <c r="A304" s="4">
        <v>303</v>
      </c>
      <c r="B304" s="5">
        <v>40557</v>
      </c>
      <c r="C304" s="6">
        <v>1</v>
      </c>
      <c r="D304" s="6">
        <v>0</v>
      </c>
      <c r="E304" s="6">
        <v>1</v>
      </c>
      <c r="F304" s="6">
        <v>1</v>
      </c>
      <c r="G304" s="6" t="b">
        <v>0</v>
      </c>
      <c r="H304" s="6">
        <v>5</v>
      </c>
      <c r="I304" s="6">
        <v>1</v>
      </c>
      <c r="J304" s="7">
        <v>0.1</v>
      </c>
    </row>
    <row r="305" spans="1:10" ht="13.2" x14ac:dyDescent="0.25">
      <c r="A305" s="4">
        <v>304</v>
      </c>
      <c r="B305" s="5">
        <v>40557</v>
      </c>
      <c r="C305" s="6">
        <v>1</v>
      </c>
      <c r="D305" s="6">
        <v>0</v>
      </c>
      <c r="E305" s="6">
        <v>1</v>
      </c>
      <c r="F305" s="6">
        <v>2</v>
      </c>
      <c r="G305" s="6" t="b">
        <v>0</v>
      </c>
      <c r="H305" s="6">
        <v>5</v>
      </c>
      <c r="I305" s="6">
        <v>1</v>
      </c>
      <c r="J305" s="7">
        <v>0.1</v>
      </c>
    </row>
    <row r="306" spans="1:10" ht="13.2" x14ac:dyDescent="0.25">
      <c r="A306" s="4">
        <v>305</v>
      </c>
      <c r="B306" s="5">
        <v>40557</v>
      </c>
      <c r="C306" s="6">
        <v>1</v>
      </c>
      <c r="D306" s="6">
        <v>0</v>
      </c>
      <c r="E306" s="6">
        <v>1</v>
      </c>
      <c r="F306" s="6">
        <v>3</v>
      </c>
      <c r="G306" s="6" t="b">
        <v>0</v>
      </c>
      <c r="H306" s="6">
        <v>5</v>
      </c>
      <c r="I306" s="6">
        <v>1</v>
      </c>
      <c r="J306" s="7">
        <v>0.1</v>
      </c>
    </row>
    <row r="307" spans="1:10" ht="13.2" x14ac:dyDescent="0.25">
      <c r="A307" s="4">
        <v>306</v>
      </c>
      <c r="B307" s="5">
        <v>40557</v>
      </c>
      <c r="C307" s="6">
        <v>1</v>
      </c>
      <c r="D307" s="6">
        <v>0</v>
      </c>
      <c r="E307" s="6">
        <v>1</v>
      </c>
      <c r="F307" s="6">
        <v>5</v>
      </c>
      <c r="G307" s="6" t="b">
        <v>0</v>
      </c>
      <c r="H307" s="6">
        <v>5</v>
      </c>
      <c r="I307" s="6">
        <v>1</v>
      </c>
      <c r="J307" s="7">
        <v>0.1</v>
      </c>
    </row>
    <row r="308" spans="1:10" ht="13.2" x14ac:dyDescent="0.25">
      <c r="A308" s="4">
        <v>307</v>
      </c>
      <c r="B308" s="5">
        <v>40557</v>
      </c>
      <c r="C308" s="6">
        <v>1</v>
      </c>
      <c r="D308" s="6">
        <v>0</v>
      </c>
      <c r="E308" s="6">
        <v>1</v>
      </c>
      <c r="F308" s="6">
        <v>6</v>
      </c>
      <c r="G308" s="6" t="b">
        <v>0</v>
      </c>
      <c r="H308" s="6">
        <v>5</v>
      </c>
      <c r="I308" s="6">
        <v>1</v>
      </c>
      <c r="J308" s="7">
        <v>0.1</v>
      </c>
    </row>
    <row r="309" spans="1:10" ht="13.2" x14ac:dyDescent="0.25">
      <c r="A309" s="4">
        <v>308</v>
      </c>
      <c r="B309" s="5">
        <v>40557</v>
      </c>
      <c r="C309" s="6">
        <v>1</v>
      </c>
      <c r="D309" s="6">
        <v>0</v>
      </c>
      <c r="E309" s="6">
        <v>1</v>
      </c>
      <c r="F309" s="6">
        <v>7</v>
      </c>
      <c r="G309" s="6" t="b">
        <v>0</v>
      </c>
      <c r="H309" s="6">
        <v>5</v>
      </c>
      <c r="I309" s="6">
        <v>1</v>
      </c>
      <c r="J309" s="7">
        <v>0.1</v>
      </c>
    </row>
    <row r="310" spans="1:10" ht="13.2" x14ac:dyDescent="0.25">
      <c r="A310" s="4">
        <v>309</v>
      </c>
      <c r="B310" s="5">
        <v>40557</v>
      </c>
      <c r="C310" s="6">
        <v>1</v>
      </c>
      <c r="D310" s="6">
        <v>0</v>
      </c>
      <c r="E310" s="6">
        <v>1</v>
      </c>
      <c r="F310" s="6">
        <v>8</v>
      </c>
      <c r="G310" s="6" t="b">
        <v>0</v>
      </c>
      <c r="H310" s="6">
        <v>5</v>
      </c>
      <c r="I310" s="6">
        <v>1</v>
      </c>
      <c r="J310" s="7">
        <v>0.12</v>
      </c>
    </row>
    <row r="311" spans="1:10" ht="13.2" x14ac:dyDescent="0.25">
      <c r="A311" s="4">
        <v>310</v>
      </c>
      <c r="B311" s="5">
        <v>40557</v>
      </c>
      <c r="C311" s="6">
        <v>1</v>
      </c>
      <c r="D311" s="6">
        <v>0</v>
      </c>
      <c r="E311" s="6">
        <v>1</v>
      </c>
      <c r="F311" s="6">
        <v>9</v>
      </c>
      <c r="G311" s="6" t="b">
        <v>0</v>
      </c>
      <c r="H311" s="6">
        <v>5</v>
      </c>
      <c r="I311" s="6">
        <v>1</v>
      </c>
      <c r="J311" s="7">
        <v>0.14000000000000001</v>
      </c>
    </row>
    <row r="312" spans="1:10" ht="13.2" x14ac:dyDescent="0.25">
      <c r="A312" s="4">
        <v>311</v>
      </c>
      <c r="B312" s="5">
        <v>40557</v>
      </c>
      <c r="C312" s="6">
        <v>1</v>
      </c>
      <c r="D312" s="6">
        <v>0</v>
      </c>
      <c r="E312" s="6">
        <v>1</v>
      </c>
      <c r="F312" s="6">
        <v>10</v>
      </c>
      <c r="G312" s="6" t="b">
        <v>0</v>
      </c>
      <c r="H312" s="6">
        <v>5</v>
      </c>
      <c r="I312" s="6">
        <v>1</v>
      </c>
      <c r="J312" s="7">
        <v>0.18</v>
      </c>
    </row>
    <row r="313" spans="1:10" ht="13.2" x14ac:dyDescent="0.25">
      <c r="A313" s="4">
        <v>312</v>
      </c>
      <c r="B313" s="5">
        <v>40557</v>
      </c>
      <c r="C313" s="6">
        <v>1</v>
      </c>
      <c r="D313" s="6">
        <v>0</v>
      </c>
      <c r="E313" s="6">
        <v>1</v>
      </c>
      <c r="F313" s="6">
        <v>11</v>
      </c>
      <c r="G313" s="6" t="b">
        <v>0</v>
      </c>
      <c r="H313" s="6">
        <v>5</v>
      </c>
      <c r="I313" s="6">
        <v>1</v>
      </c>
      <c r="J313" s="7">
        <v>0.18</v>
      </c>
    </row>
    <row r="314" spans="1:10" ht="13.2" x14ac:dyDescent="0.25">
      <c r="A314" s="4">
        <v>313</v>
      </c>
      <c r="B314" s="5">
        <v>40557</v>
      </c>
      <c r="C314" s="6">
        <v>1</v>
      </c>
      <c r="D314" s="6">
        <v>0</v>
      </c>
      <c r="E314" s="6">
        <v>1</v>
      </c>
      <c r="F314" s="6">
        <v>12</v>
      </c>
      <c r="G314" s="6" t="b">
        <v>0</v>
      </c>
      <c r="H314" s="6">
        <v>5</v>
      </c>
      <c r="I314" s="6">
        <v>1</v>
      </c>
      <c r="J314" s="7">
        <v>0.2</v>
      </c>
    </row>
    <row r="315" spans="1:10" ht="13.2" x14ac:dyDescent="0.25">
      <c r="A315" s="4">
        <v>314</v>
      </c>
      <c r="B315" s="5">
        <v>40557</v>
      </c>
      <c r="C315" s="6">
        <v>1</v>
      </c>
      <c r="D315" s="6">
        <v>0</v>
      </c>
      <c r="E315" s="6">
        <v>1</v>
      </c>
      <c r="F315" s="6">
        <v>13</v>
      </c>
      <c r="G315" s="6" t="b">
        <v>0</v>
      </c>
      <c r="H315" s="6">
        <v>5</v>
      </c>
      <c r="I315" s="6">
        <v>1</v>
      </c>
      <c r="J315" s="7">
        <v>0.22</v>
      </c>
    </row>
    <row r="316" spans="1:10" ht="13.2" x14ac:dyDescent="0.25">
      <c r="A316" s="4">
        <v>315</v>
      </c>
      <c r="B316" s="5">
        <v>40557</v>
      </c>
      <c r="C316" s="6">
        <v>1</v>
      </c>
      <c r="D316" s="6">
        <v>0</v>
      </c>
      <c r="E316" s="6">
        <v>1</v>
      </c>
      <c r="F316" s="6">
        <v>14</v>
      </c>
      <c r="G316" s="6" t="b">
        <v>0</v>
      </c>
      <c r="H316" s="6">
        <v>5</v>
      </c>
      <c r="I316" s="6">
        <v>1</v>
      </c>
      <c r="J316" s="7">
        <v>0.22</v>
      </c>
    </row>
    <row r="317" spans="1:10" ht="13.2" x14ac:dyDescent="0.25">
      <c r="A317" s="4">
        <v>316</v>
      </c>
      <c r="B317" s="5">
        <v>40557</v>
      </c>
      <c r="C317" s="6">
        <v>1</v>
      </c>
      <c r="D317" s="6">
        <v>0</v>
      </c>
      <c r="E317" s="6">
        <v>1</v>
      </c>
      <c r="F317" s="6">
        <v>15</v>
      </c>
      <c r="G317" s="6" t="b">
        <v>0</v>
      </c>
      <c r="H317" s="6">
        <v>5</v>
      </c>
      <c r="I317" s="6">
        <v>1</v>
      </c>
      <c r="J317" s="7">
        <v>0.24</v>
      </c>
    </row>
    <row r="318" spans="1:10" ht="13.2" x14ac:dyDescent="0.25">
      <c r="A318" s="4">
        <v>317</v>
      </c>
      <c r="B318" s="5">
        <v>40557</v>
      </c>
      <c r="C318" s="6">
        <v>1</v>
      </c>
      <c r="D318" s="6">
        <v>0</v>
      </c>
      <c r="E318" s="6">
        <v>1</v>
      </c>
      <c r="F318" s="6">
        <v>16</v>
      </c>
      <c r="G318" s="6" t="b">
        <v>0</v>
      </c>
      <c r="H318" s="6">
        <v>5</v>
      </c>
      <c r="I318" s="6">
        <v>1</v>
      </c>
      <c r="J318" s="7">
        <v>0.22</v>
      </c>
    </row>
    <row r="319" spans="1:10" ht="13.2" x14ac:dyDescent="0.25">
      <c r="A319" s="4">
        <v>318</v>
      </c>
      <c r="B319" s="5">
        <v>40557</v>
      </c>
      <c r="C319" s="6">
        <v>1</v>
      </c>
      <c r="D319" s="6">
        <v>0</v>
      </c>
      <c r="E319" s="6">
        <v>1</v>
      </c>
      <c r="F319" s="6">
        <v>17</v>
      </c>
      <c r="G319" s="6" t="b">
        <v>0</v>
      </c>
      <c r="H319" s="6">
        <v>5</v>
      </c>
      <c r="I319" s="6">
        <v>1</v>
      </c>
      <c r="J319" s="7">
        <v>0.22</v>
      </c>
    </row>
    <row r="320" spans="1:10" ht="13.2" x14ac:dyDescent="0.25">
      <c r="A320" s="4">
        <v>319</v>
      </c>
      <c r="B320" s="5">
        <v>40557</v>
      </c>
      <c r="C320" s="6">
        <v>1</v>
      </c>
      <c r="D320" s="6">
        <v>0</v>
      </c>
      <c r="E320" s="6">
        <v>1</v>
      </c>
      <c r="F320" s="6">
        <v>18</v>
      </c>
      <c r="G320" s="6" t="b">
        <v>0</v>
      </c>
      <c r="H320" s="6">
        <v>5</v>
      </c>
      <c r="I320" s="6">
        <v>1</v>
      </c>
      <c r="J320" s="7">
        <v>0.2</v>
      </c>
    </row>
    <row r="321" spans="1:10" ht="13.2" x14ac:dyDescent="0.25">
      <c r="A321" s="4">
        <v>320</v>
      </c>
      <c r="B321" s="5">
        <v>40557</v>
      </c>
      <c r="C321" s="6">
        <v>1</v>
      </c>
      <c r="D321" s="6">
        <v>0</v>
      </c>
      <c r="E321" s="6">
        <v>1</v>
      </c>
      <c r="F321" s="6">
        <v>19</v>
      </c>
      <c r="G321" s="6" t="b">
        <v>0</v>
      </c>
      <c r="H321" s="6">
        <v>5</v>
      </c>
      <c r="I321" s="6">
        <v>1</v>
      </c>
      <c r="J321" s="7">
        <v>0.16</v>
      </c>
    </row>
    <row r="322" spans="1:10" ht="13.2" x14ac:dyDescent="0.25">
      <c r="A322" s="4">
        <v>321</v>
      </c>
      <c r="B322" s="5">
        <v>40557</v>
      </c>
      <c r="C322" s="6">
        <v>1</v>
      </c>
      <c r="D322" s="6">
        <v>0</v>
      </c>
      <c r="E322" s="6">
        <v>1</v>
      </c>
      <c r="F322" s="6">
        <v>20</v>
      </c>
      <c r="G322" s="6" t="b">
        <v>0</v>
      </c>
      <c r="H322" s="6">
        <v>5</v>
      </c>
      <c r="I322" s="6">
        <v>1</v>
      </c>
      <c r="J322" s="7">
        <v>0.18</v>
      </c>
    </row>
    <row r="323" spans="1:10" ht="13.2" x14ac:dyDescent="0.25">
      <c r="A323" s="4">
        <v>322</v>
      </c>
      <c r="B323" s="5">
        <v>40557</v>
      </c>
      <c r="C323" s="6">
        <v>1</v>
      </c>
      <c r="D323" s="6">
        <v>0</v>
      </c>
      <c r="E323" s="6">
        <v>1</v>
      </c>
      <c r="F323" s="6">
        <v>21</v>
      </c>
      <c r="G323" s="6" t="b">
        <v>0</v>
      </c>
      <c r="H323" s="6">
        <v>5</v>
      </c>
      <c r="I323" s="6">
        <v>1</v>
      </c>
      <c r="J323" s="7">
        <v>0.16</v>
      </c>
    </row>
    <row r="324" spans="1:10" ht="13.2" x14ac:dyDescent="0.25">
      <c r="A324" s="4">
        <v>323</v>
      </c>
      <c r="B324" s="5">
        <v>40557</v>
      </c>
      <c r="C324" s="6">
        <v>1</v>
      </c>
      <c r="D324" s="6">
        <v>0</v>
      </c>
      <c r="E324" s="6">
        <v>1</v>
      </c>
      <c r="F324" s="6">
        <v>22</v>
      </c>
      <c r="G324" s="6" t="b">
        <v>0</v>
      </c>
      <c r="H324" s="6">
        <v>5</v>
      </c>
      <c r="I324" s="6">
        <v>2</v>
      </c>
      <c r="J324" s="7">
        <v>0.16</v>
      </c>
    </row>
    <row r="325" spans="1:10" ht="13.2" x14ac:dyDescent="0.25">
      <c r="A325" s="4">
        <v>324</v>
      </c>
      <c r="B325" s="5">
        <v>40557</v>
      </c>
      <c r="C325" s="6">
        <v>1</v>
      </c>
      <c r="D325" s="6">
        <v>0</v>
      </c>
      <c r="E325" s="6">
        <v>1</v>
      </c>
      <c r="F325" s="6">
        <v>23</v>
      </c>
      <c r="G325" s="6" t="b">
        <v>0</v>
      </c>
      <c r="H325" s="6">
        <v>5</v>
      </c>
      <c r="I325" s="6">
        <v>2</v>
      </c>
      <c r="J325" s="7">
        <v>0.18</v>
      </c>
    </row>
    <row r="326" spans="1:10" ht="13.2" x14ac:dyDescent="0.25">
      <c r="A326" s="4">
        <v>325</v>
      </c>
      <c r="B326" s="5">
        <v>40558</v>
      </c>
      <c r="C326" s="6">
        <v>1</v>
      </c>
      <c r="D326" s="6">
        <v>0</v>
      </c>
      <c r="E326" s="6">
        <v>1</v>
      </c>
      <c r="F326" s="6">
        <v>0</v>
      </c>
      <c r="G326" s="6" t="b">
        <v>0</v>
      </c>
      <c r="H326" s="6">
        <v>6</v>
      </c>
      <c r="I326" s="6">
        <v>1</v>
      </c>
      <c r="J326" s="7">
        <v>0.18</v>
      </c>
    </row>
    <row r="327" spans="1:10" ht="13.2" x14ac:dyDescent="0.25">
      <c r="A327" s="4">
        <v>326</v>
      </c>
      <c r="B327" s="5">
        <v>40558</v>
      </c>
      <c r="C327" s="6">
        <v>1</v>
      </c>
      <c r="D327" s="6">
        <v>0</v>
      </c>
      <c r="E327" s="6">
        <v>1</v>
      </c>
      <c r="F327" s="6">
        <v>1</v>
      </c>
      <c r="G327" s="6" t="b">
        <v>0</v>
      </c>
      <c r="H327" s="6">
        <v>6</v>
      </c>
      <c r="I327" s="6">
        <v>2</v>
      </c>
      <c r="J327" s="7">
        <v>0.16</v>
      </c>
    </row>
    <row r="328" spans="1:10" ht="13.2" x14ac:dyDescent="0.25">
      <c r="A328" s="4">
        <v>327</v>
      </c>
      <c r="B328" s="5">
        <v>40558</v>
      </c>
      <c r="C328" s="6">
        <v>1</v>
      </c>
      <c r="D328" s="6">
        <v>0</v>
      </c>
      <c r="E328" s="6">
        <v>1</v>
      </c>
      <c r="F328" s="6">
        <v>2</v>
      </c>
      <c r="G328" s="6" t="b">
        <v>0</v>
      </c>
      <c r="H328" s="6">
        <v>6</v>
      </c>
      <c r="I328" s="6">
        <v>2</v>
      </c>
      <c r="J328" s="7">
        <v>0.16</v>
      </c>
    </row>
    <row r="329" spans="1:10" ht="13.2" x14ac:dyDescent="0.25">
      <c r="A329" s="4">
        <v>328</v>
      </c>
      <c r="B329" s="5">
        <v>40558</v>
      </c>
      <c r="C329" s="6">
        <v>1</v>
      </c>
      <c r="D329" s="6">
        <v>0</v>
      </c>
      <c r="E329" s="6">
        <v>1</v>
      </c>
      <c r="F329" s="6">
        <v>3</v>
      </c>
      <c r="G329" s="6" t="b">
        <v>0</v>
      </c>
      <c r="H329" s="6">
        <v>6</v>
      </c>
      <c r="I329" s="6">
        <v>2</v>
      </c>
      <c r="J329" s="7">
        <v>0.16</v>
      </c>
    </row>
    <row r="330" spans="1:10" ht="13.2" x14ac:dyDescent="0.25">
      <c r="A330" s="4">
        <v>329</v>
      </c>
      <c r="B330" s="5">
        <v>40558</v>
      </c>
      <c r="C330" s="6">
        <v>1</v>
      </c>
      <c r="D330" s="6">
        <v>0</v>
      </c>
      <c r="E330" s="6">
        <v>1</v>
      </c>
      <c r="F330" s="6">
        <v>4</v>
      </c>
      <c r="G330" s="6" t="b">
        <v>0</v>
      </c>
      <c r="H330" s="6">
        <v>6</v>
      </c>
      <c r="I330" s="6">
        <v>2</v>
      </c>
      <c r="J330" s="7">
        <v>0.16</v>
      </c>
    </row>
    <row r="331" spans="1:10" ht="13.2" x14ac:dyDescent="0.25">
      <c r="A331" s="4">
        <v>330</v>
      </c>
      <c r="B331" s="5">
        <v>40558</v>
      </c>
      <c r="C331" s="6">
        <v>1</v>
      </c>
      <c r="D331" s="6">
        <v>0</v>
      </c>
      <c r="E331" s="6">
        <v>1</v>
      </c>
      <c r="F331" s="6">
        <v>5</v>
      </c>
      <c r="G331" s="6" t="b">
        <v>0</v>
      </c>
      <c r="H331" s="6">
        <v>6</v>
      </c>
      <c r="I331" s="6">
        <v>1</v>
      </c>
      <c r="J331" s="7">
        <v>0.16</v>
      </c>
    </row>
    <row r="332" spans="1:10" ht="13.2" x14ac:dyDescent="0.25">
      <c r="A332" s="4">
        <v>331</v>
      </c>
      <c r="B332" s="5">
        <v>40558</v>
      </c>
      <c r="C332" s="6">
        <v>1</v>
      </c>
      <c r="D332" s="6">
        <v>0</v>
      </c>
      <c r="E332" s="6">
        <v>1</v>
      </c>
      <c r="F332" s="6">
        <v>6</v>
      </c>
      <c r="G332" s="6" t="b">
        <v>0</v>
      </c>
      <c r="H332" s="6">
        <v>6</v>
      </c>
      <c r="I332" s="6">
        <v>1</v>
      </c>
      <c r="J332" s="7">
        <v>0.14000000000000001</v>
      </c>
    </row>
    <row r="333" spans="1:10" ht="13.2" x14ac:dyDescent="0.25">
      <c r="A333" s="4">
        <v>332</v>
      </c>
      <c r="B333" s="5">
        <v>40558</v>
      </c>
      <c r="C333" s="6">
        <v>1</v>
      </c>
      <c r="D333" s="6">
        <v>0</v>
      </c>
      <c r="E333" s="6">
        <v>1</v>
      </c>
      <c r="F333" s="6">
        <v>7</v>
      </c>
      <c r="G333" s="6" t="b">
        <v>0</v>
      </c>
      <c r="H333" s="6">
        <v>6</v>
      </c>
      <c r="I333" s="6">
        <v>1</v>
      </c>
      <c r="J333" s="7">
        <v>0.14000000000000001</v>
      </c>
    </row>
    <row r="334" spans="1:10" ht="13.2" x14ac:dyDescent="0.25">
      <c r="A334" s="4">
        <v>333</v>
      </c>
      <c r="B334" s="5">
        <v>40558</v>
      </c>
      <c r="C334" s="6">
        <v>1</v>
      </c>
      <c r="D334" s="6">
        <v>0</v>
      </c>
      <c r="E334" s="6">
        <v>1</v>
      </c>
      <c r="F334" s="6">
        <v>8</v>
      </c>
      <c r="G334" s="6" t="b">
        <v>0</v>
      </c>
      <c r="H334" s="6">
        <v>6</v>
      </c>
      <c r="I334" s="6">
        <v>1</v>
      </c>
      <c r="J334" s="7">
        <v>0.14000000000000001</v>
      </c>
    </row>
    <row r="335" spans="1:10" ht="13.2" x14ac:dyDescent="0.25">
      <c r="A335" s="4">
        <v>334</v>
      </c>
      <c r="B335" s="5">
        <v>40558</v>
      </c>
      <c r="C335" s="6">
        <v>1</v>
      </c>
      <c r="D335" s="6">
        <v>0</v>
      </c>
      <c r="E335" s="6">
        <v>1</v>
      </c>
      <c r="F335" s="6">
        <v>9</v>
      </c>
      <c r="G335" s="6" t="b">
        <v>0</v>
      </c>
      <c r="H335" s="6">
        <v>6</v>
      </c>
      <c r="I335" s="6">
        <v>1</v>
      </c>
      <c r="J335" s="7">
        <v>0.16</v>
      </c>
    </row>
    <row r="336" spans="1:10" ht="13.2" x14ac:dyDescent="0.25">
      <c r="A336" s="4">
        <v>335</v>
      </c>
      <c r="B336" s="5">
        <v>40558</v>
      </c>
      <c r="C336" s="6">
        <v>1</v>
      </c>
      <c r="D336" s="6">
        <v>0</v>
      </c>
      <c r="E336" s="6">
        <v>1</v>
      </c>
      <c r="F336" s="6">
        <v>10</v>
      </c>
      <c r="G336" s="6" t="b">
        <v>0</v>
      </c>
      <c r="H336" s="6">
        <v>6</v>
      </c>
      <c r="I336" s="6">
        <v>1</v>
      </c>
      <c r="J336" s="7">
        <v>0.18</v>
      </c>
    </row>
    <row r="337" spans="1:10" ht="13.2" x14ac:dyDescent="0.25">
      <c r="A337" s="4">
        <v>336</v>
      </c>
      <c r="B337" s="5">
        <v>40558</v>
      </c>
      <c r="C337" s="6">
        <v>1</v>
      </c>
      <c r="D337" s="6">
        <v>0</v>
      </c>
      <c r="E337" s="6">
        <v>1</v>
      </c>
      <c r="F337" s="6">
        <v>11</v>
      </c>
      <c r="G337" s="6" t="b">
        <v>0</v>
      </c>
      <c r="H337" s="6">
        <v>6</v>
      </c>
      <c r="I337" s="6">
        <v>1</v>
      </c>
      <c r="J337" s="7">
        <v>0.2</v>
      </c>
    </row>
    <row r="338" spans="1:10" ht="13.2" x14ac:dyDescent="0.25">
      <c r="A338" s="4">
        <v>337</v>
      </c>
      <c r="B338" s="5">
        <v>40558</v>
      </c>
      <c r="C338" s="6">
        <v>1</v>
      </c>
      <c r="D338" s="6">
        <v>0</v>
      </c>
      <c r="E338" s="6">
        <v>1</v>
      </c>
      <c r="F338" s="6">
        <v>12</v>
      </c>
      <c r="G338" s="6" t="b">
        <v>0</v>
      </c>
      <c r="H338" s="6">
        <v>6</v>
      </c>
      <c r="I338" s="6">
        <v>1</v>
      </c>
      <c r="J338" s="7">
        <v>0.24</v>
      </c>
    </row>
    <row r="339" spans="1:10" ht="13.2" x14ac:dyDescent="0.25">
      <c r="A339" s="4">
        <v>338</v>
      </c>
      <c r="B339" s="5">
        <v>40558</v>
      </c>
      <c r="C339" s="6">
        <v>1</v>
      </c>
      <c r="D339" s="6">
        <v>0</v>
      </c>
      <c r="E339" s="6">
        <v>1</v>
      </c>
      <c r="F339" s="6">
        <v>13</v>
      </c>
      <c r="G339" s="6" t="b">
        <v>0</v>
      </c>
      <c r="H339" s="6">
        <v>6</v>
      </c>
      <c r="I339" s="6">
        <v>1</v>
      </c>
      <c r="J339" s="7">
        <v>0.28000000000000003</v>
      </c>
    </row>
    <row r="340" spans="1:10" ht="13.2" x14ac:dyDescent="0.25">
      <c r="A340" s="4">
        <v>339</v>
      </c>
      <c r="B340" s="5">
        <v>40558</v>
      </c>
      <c r="C340" s="6">
        <v>1</v>
      </c>
      <c r="D340" s="6">
        <v>0</v>
      </c>
      <c r="E340" s="6">
        <v>1</v>
      </c>
      <c r="F340" s="6">
        <v>14</v>
      </c>
      <c r="G340" s="6" t="b">
        <v>0</v>
      </c>
      <c r="H340" s="6">
        <v>6</v>
      </c>
      <c r="I340" s="6">
        <v>1</v>
      </c>
      <c r="J340" s="7">
        <v>0.3</v>
      </c>
    </row>
    <row r="341" spans="1:10" ht="13.2" x14ac:dyDescent="0.25">
      <c r="A341" s="4">
        <v>340</v>
      </c>
      <c r="B341" s="5">
        <v>40558</v>
      </c>
      <c r="C341" s="6">
        <v>1</v>
      </c>
      <c r="D341" s="6">
        <v>0</v>
      </c>
      <c r="E341" s="6">
        <v>1</v>
      </c>
      <c r="F341" s="6">
        <v>15</v>
      </c>
      <c r="G341" s="6" t="b">
        <v>0</v>
      </c>
      <c r="H341" s="6">
        <v>6</v>
      </c>
      <c r="I341" s="6">
        <v>2</v>
      </c>
      <c r="J341" s="7">
        <v>0.32</v>
      </c>
    </row>
    <row r="342" spans="1:10" ht="13.2" x14ac:dyDescent="0.25">
      <c r="A342" s="4">
        <v>341</v>
      </c>
      <c r="B342" s="5">
        <v>40558</v>
      </c>
      <c r="C342" s="6">
        <v>1</v>
      </c>
      <c r="D342" s="6">
        <v>0</v>
      </c>
      <c r="E342" s="6">
        <v>1</v>
      </c>
      <c r="F342" s="6">
        <v>16</v>
      </c>
      <c r="G342" s="6" t="b">
        <v>0</v>
      </c>
      <c r="H342" s="6">
        <v>6</v>
      </c>
      <c r="I342" s="6">
        <v>2</v>
      </c>
      <c r="J342" s="7">
        <v>0.34</v>
      </c>
    </row>
    <row r="343" spans="1:10" ht="13.2" x14ac:dyDescent="0.25">
      <c r="A343" s="4">
        <v>342</v>
      </c>
      <c r="B343" s="5">
        <v>40558</v>
      </c>
      <c r="C343" s="6">
        <v>1</v>
      </c>
      <c r="D343" s="6">
        <v>0</v>
      </c>
      <c r="E343" s="6">
        <v>1</v>
      </c>
      <c r="F343" s="6">
        <v>17</v>
      </c>
      <c r="G343" s="6" t="b">
        <v>0</v>
      </c>
      <c r="H343" s="6">
        <v>6</v>
      </c>
      <c r="I343" s="6">
        <v>2</v>
      </c>
      <c r="J343" s="7">
        <v>0.32</v>
      </c>
    </row>
    <row r="344" spans="1:10" ht="13.2" x14ac:dyDescent="0.25">
      <c r="A344" s="4">
        <v>343</v>
      </c>
      <c r="B344" s="5">
        <v>40558</v>
      </c>
      <c r="C344" s="6">
        <v>1</v>
      </c>
      <c r="D344" s="6">
        <v>0</v>
      </c>
      <c r="E344" s="6">
        <v>1</v>
      </c>
      <c r="F344" s="6">
        <v>18</v>
      </c>
      <c r="G344" s="6" t="b">
        <v>0</v>
      </c>
      <c r="H344" s="6">
        <v>6</v>
      </c>
      <c r="I344" s="6">
        <v>2</v>
      </c>
      <c r="J344" s="7">
        <v>0.3</v>
      </c>
    </row>
    <row r="345" spans="1:10" ht="13.2" x14ac:dyDescent="0.25">
      <c r="A345" s="4">
        <v>344</v>
      </c>
      <c r="B345" s="5">
        <v>40558</v>
      </c>
      <c r="C345" s="6">
        <v>1</v>
      </c>
      <c r="D345" s="6">
        <v>0</v>
      </c>
      <c r="E345" s="6">
        <v>1</v>
      </c>
      <c r="F345" s="6">
        <v>19</v>
      </c>
      <c r="G345" s="6" t="b">
        <v>0</v>
      </c>
      <c r="H345" s="6">
        <v>6</v>
      </c>
      <c r="I345" s="6">
        <v>2</v>
      </c>
      <c r="J345" s="7">
        <v>0.32</v>
      </c>
    </row>
    <row r="346" spans="1:10" ht="13.2" x14ac:dyDescent="0.25">
      <c r="A346" s="4">
        <v>345</v>
      </c>
      <c r="B346" s="5">
        <v>40558</v>
      </c>
      <c r="C346" s="6">
        <v>1</v>
      </c>
      <c r="D346" s="6">
        <v>0</v>
      </c>
      <c r="E346" s="6">
        <v>1</v>
      </c>
      <c r="F346" s="6">
        <v>20</v>
      </c>
      <c r="G346" s="6" t="b">
        <v>0</v>
      </c>
      <c r="H346" s="6">
        <v>6</v>
      </c>
      <c r="I346" s="6">
        <v>2</v>
      </c>
      <c r="J346" s="7">
        <v>0.32</v>
      </c>
    </row>
    <row r="347" spans="1:10" ht="13.2" x14ac:dyDescent="0.25">
      <c r="A347" s="4">
        <v>346</v>
      </c>
      <c r="B347" s="5">
        <v>40558</v>
      </c>
      <c r="C347" s="6">
        <v>1</v>
      </c>
      <c r="D347" s="6">
        <v>0</v>
      </c>
      <c r="E347" s="6">
        <v>1</v>
      </c>
      <c r="F347" s="6">
        <v>21</v>
      </c>
      <c r="G347" s="6" t="b">
        <v>0</v>
      </c>
      <c r="H347" s="6">
        <v>6</v>
      </c>
      <c r="I347" s="6">
        <v>2</v>
      </c>
      <c r="J347" s="7">
        <v>0.32</v>
      </c>
    </row>
    <row r="348" spans="1:10" ht="13.2" x14ac:dyDescent="0.25">
      <c r="A348" s="4">
        <v>347</v>
      </c>
      <c r="B348" s="5">
        <v>40558</v>
      </c>
      <c r="C348" s="6">
        <v>1</v>
      </c>
      <c r="D348" s="6">
        <v>0</v>
      </c>
      <c r="E348" s="6">
        <v>1</v>
      </c>
      <c r="F348" s="6">
        <v>22</v>
      </c>
      <c r="G348" s="6" t="b">
        <v>0</v>
      </c>
      <c r="H348" s="6">
        <v>6</v>
      </c>
      <c r="I348" s="6">
        <v>2</v>
      </c>
      <c r="J348" s="7">
        <v>0.3</v>
      </c>
    </row>
    <row r="349" spans="1:10" ht="13.2" x14ac:dyDescent="0.25">
      <c r="A349" s="4">
        <v>348</v>
      </c>
      <c r="B349" s="5">
        <v>40558</v>
      </c>
      <c r="C349" s="6">
        <v>1</v>
      </c>
      <c r="D349" s="6">
        <v>0</v>
      </c>
      <c r="E349" s="6">
        <v>1</v>
      </c>
      <c r="F349" s="6">
        <v>23</v>
      </c>
      <c r="G349" s="6" t="b">
        <v>0</v>
      </c>
      <c r="H349" s="6">
        <v>6</v>
      </c>
      <c r="I349" s="6">
        <v>1</v>
      </c>
      <c r="J349" s="7">
        <v>0.3</v>
      </c>
    </row>
    <row r="350" spans="1:10" ht="13.2" x14ac:dyDescent="0.25">
      <c r="A350" s="4">
        <v>349</v>
      </c>
      <c r="B350" s="5">
        <v>40559</v>
      </c>
      <c r="C350" s="6">
        <v>1</v>
      </c>
      <c r="D350" s="6">
        <v>0</v>
      </c>
      <c r="E350" s="6">
        <v>1</v>
      </c>
      <c r="F350" s="6">
        <v>0</v>
      </c>
      <c r="G350" s="6" t="b">
        <v>0</v>
      </c>
      <c r="H350" s="6">
        <v>0</v>
      </c>
      <c r="I350" s="6">
        <v>1</v>
      </c>
      <c r="J350" s="7">
        <v>0.26</v>
      </c>
    </row>
    <row r="351" spans="1:10" ht="13.2" x14ac:dyDescent="0.25">
      <c r="A351" s="4">
        <v>350</v>
      </c>
      <c r="B351" s="5">
        <v>40559</v>
      </c>
      <c r="C351" s="6">
        <v>1</v>
      </c>
      <c r="D351" s="6">
        <v>0</v>
      </c>
      <c r="E351" s="6">
        <v>1</v>
      </c>
      <c r="F351" s="6">
        <v>1</v>
      </c>
      <c r="G351" s="6" t="b">
        <v>0</v>
      </c>
      <c r="H351" s="6">
        <v>0</v>
      </c>
      <c r="I351" s="6">
        <v>1</v>
      </c>
      <c r="J351" s="7">
        <v>0.26</v>
      </c>
    </row>
    <row r="352" spans="1:10" ht="13.2" x14ac:dyDescent="0.25">
      <c r="A352" s="4">
        <v>351</v>
      </c>
      <c r="B352" s="5">
        <v>40559</v>
      </c>
      <c r="C352" s="6">
        <v>1</v>
      </c>
      <c r="D352" s="6">
        <v>0</v>
      </c>
      <c r="E352" s="6">
        <v>1</v>
      </c>
      <c r="F352" s="6">
        <v>2</v>
      </c>
      <c r="G352" s="6" t="b">
        <v>0</v>
      </c>
      <c r="H352" s="6">
        <v>0</v>
      </c>
      <c r="I352" s="6">
        <v>1</v>
      </c>
      <c r="J352" s="7">
        <v>0.26</v>
      </c>
    </row>
    <row r="353" spans="1:10" ht="13.2" x14ac:dyDescent="0.25">
      <c r="A353" s="4">
        <v>352</v>
      </c>
      <c r="B353" s="5">
        <v>40559</v>
      </c>
      <c r="C353" s="6">
        <v>1</v>
      </c>
      <c r="D353" s="6">
        <v>0</v>
      </c>
      <c r="E353" s="6">
        <v>1</v>
      </c>
      <c r="F353" s="6">
        <v>3</v>
      </c>
      <c r="G353" s="6" t="b">
        <v>0</v>
      </c>
      <c r="H353" s="6">
        <v>0</v>
      </c>
      <c r="I353" s="6">
        <v>1</v>
      </c>
      <c r="J353" s="7">
        <v>0.22</v>
      </c>
    </row>
    <row r="354" spans="1:10" ht="13.2" x14ac:dyDescent="0.25">
      <c r="A354" s="4">
        <v>353</v>
      </c>
      <c r="B354" s="5">
        <v>40559</v>
      </c>
      <c r="C354" s="6">
        <v>1</v>
      </c>
      <c r="D354" s="6">
        <v>0</v>
      </c>
      <c r="E354" s="6">
        <v>1</v>
      </c>
      <c r="F354" s="6">
        <v>4</v>
      </c>
      <c r="G354" s="6" t="b">
        <v>0</v>
      </c>
      <c r="H354" s="6">
        <v>0</v>
      </c>
      <c r="I354" s="6">
        <v>1</v>
      </c>
      <c r="J354" s="7">
        <v>0.26</v>
      </c>
    </row>
    <row r="355" spans="1:10" ht="13.2" x14ac:dyDescent="0.25">
      <c r="A355" s="4">
        <v>354</v>
      </c>
      <c r="B355" s="5">
        <v>40559</v>
      </c>
      <c r="C355" s="6">
        <v>1</v>
      </c>
      <c r="D355" s="6">
        <v>0</v>
      </c>
      <c r="E355" s="6">
        <v>1</v>
      </c>
      <c r="F355" s="6">
        <v>5</v>
      </c>
      <c r="G355" s="6" t="b">
        <v>0</v>
      </c>
      <c r="H355" s="6">
        <v>0</v>
      </c>
      <c r="I355" s="6">
        <v>2</v>
      </c>
      <c r="J355" s="7">
        <v>0.26</v>
      </c>
    </row>
    <row r="356" spans="1:10" ht="13.2" x14ac:dyDescent="0.25">
      <c r="A356" s="4">
        <v>355</v>
      </c>
      <c r="B356" s="5">
        <v>40559</v>
      </c>
      <c r="C356" s="6">
        <v>1</v>
      </c>
      <c r="D356" s="6">
        <v>0</v>
      </c>
      <c r="E356" s="6">
        <v>1</v>
      </c>
      <c r="F356" s="6">
        <v>6</v>
      </c>
      <c r="G356" s="6" t="b">
        <v>0</v>
      </c>
      <c r="H356" s="6">
        <v>0</v>
      </c>
      <c r="I356" s="6">
        <v>2</v>
      </c>
      <c r="J356" s="7">
        <v>0.26</v>
      </c>
    </row>
    <row r="357" spans="1:10" ht="13.2" x14ac:dyDescent="0.25">
      <c r="A357" s="4">
        <v>356</v>
      </c>
      <c r="B357" s="5">
        <v>40559</v>
      </c>
      <c r="C357" s="6">
        <v>1</v>
      </c>
      <c r="D357" s="6">
        <v>0</v>
      </c>
      <c r="E357" s="6">
        <v>1</v>
      </c>
      <c r="F357" s="6">
        <v>7</v>
      </c>
      <c r="G357" s="6" t="b">
        <v>0</v>
      </c>
      <c r="H357" s="6">
        <v>0</v>
      </c>
      <c r="I357" s="6">
        <v>2</v>
      </c>
      <c r="J357" s="7">
        <v>0.24</v>
      </c>
    </row>
    <row r="358" spans="1:10" ht="13.2" x14ac:dyDescent="0.25">
      <c r="A358" s="4">
        <v>357</v>
      </c>
      <c r="B358" s="5">
        <v>40559</v>
      </c>
      <c r="C358" s="6">
        <v>1</v>
      </c>
      <c r="D358" s="6">
        <v>0</v>
      </c>
      <c r="E358" s="6">
        <v>1</v>
      </c>
      <c r="F358" s="6">
        <v>8</v>
      </c>
      <c r="G358" s="6" t="b">
        <v>0</v>
      </c>
      <c r="H358" s="6">
        <v>0</v>
      </c>
      <c r="I358" s="6">
        <v>1</v>
      </c>
      <c r="J358" s="7">
        <v>0.22</v>
      </c>
    </row>
    <row r="359" spans="1:10" ht="13.2" x14ac:dyDescent="0.25">
      <c r="A359" s="4">
        <v>358</v>
      </c>
      <c r="B359" s="5">
        <v>40559</v>
      </c>
      <c r="C359" s="6">
        <v>1</v>
      </c>
      <c r="D359" s="6">
        <v>0</v>
      </c>
      <c r="E359" s="6">
        <v>1</v>
      </c>
      <c r="F359" s="6">
        <v>9</v>
      </c>
      <c r="G359" s="6" t="b">
        <v>0</v>
      </c>
      <c r="H359" s="6">
        <v>0</v>
      </c>
      <c r="I359" s="6">
        <v>1</v>
      </c>
      <c r="J359" s="7">
        <v>0.22</v>
      </c>
    </row>
    <row r="360" spans="1:10" ht="13.2" x14ac:dyDescent="0.25">
      <c r="A360" s="4">
        <v>359</v>
      </c>
      <c r="B360" s="5">
        <v>40559</v>
      </c>
      <c r="C360" s="6">
        <v>1</v>
      </c>
      <c r="D360" s="6">
        <v>0</v>
      </c>
      <c r="E360" s="6">
        <v>1</v>
      </c>
      <c r="F360" s="6">
        <v>10</v>
      </c>
      <c r="G360" s="6" t="b">
        <v>0</v>
      </c>
      <c r="H360" s="6">
        <v>0</v>
      </c>
      <c r="I360" s="6">
        <v>1</v>
      </c>
      <c r="J360" s="7">
        <v>0.22</v>
      </c>
    </row>
    <row r="361" spans="1:10" ht="13.2" x14ac:dyDescent="0.25">
      <c r="A361" s="4">
        <v>360</v>
      </c>
      <c r="B361" s="5">
        <v>40559</v>
      </c>
      <c r="C361" s="6">
        <v>1</v>
      </c>
      <c r="D361" s="6">
        <v>0</v>
      </c>
      <c r="E361" s="6">
        <v>1</v>
      </c>
      <c r="F361" s="6">
        <v>11</v>
      </c>
      <c r="G361" s="6" t="b">
        <v>0</v>
      </c>
      <c r="H361" s="6">
        <v>0</v>
      </c>
      <c r="I361" s="6">
        <v>1</v>
      </c>
      <c r="J361" s="7">
        <v>0.24</v>
      </c>
    </row>
    <row r="362" spans="1:10" ht="13.2" x14ac:dyDescent="0.25">
      <c r="A362" s="4">
        <v>361</v>
      </c>
      <c r="B362" s="5">
        <v>40559</v>
      </c>
      <c r="C362" s="6">
        <v>1</v>
      </c>
      <c r="D362" s="6">
        <v>0</v>
      </c>
      <c r="E362" s="6">
        <v>1</v>
      </c>
      <c r="F362" s="6">
        <v>12</v>
      </c>
      <c r="G362" s="6" t="b">
        <v>0</v>
      </c>
      <c r="H362" s="6">
        <v>0</v>
      </c>
      <c r="I362" s="6">
        <v>1</v>
      </c>
      <c r="J362" s="7">
        <v>0.24</v>
      </c>
    </row>
    <row r="363" spans="1:10" ht="13.2" x14ac:dyDescent="0.25">
      <c r="A363" s="4">
        <v>362</v>
      </c>
      <c r="B363" s="5">
        <v>40559</v>
      </c>
      <c r="C363" s="6">
        <v>1</v>
      </c>
      <c r="D363" s="6">
        <v>0</v>
      </c>
      <c r="E363" s="6">
        <v>1</v>
      </c>
      <c r="F363" s="6">
        <v>13</v>
      </c>
      <c r="G363" s="6" t="b">
        <v>0</v>
      </c>
      <c r="H363" s="6">
        <v>0</v>
      </c>
      <c r="I363" s="6">
        <v>1</v>
      </c>
      <c r="J363" s="7">
        <v>0.26</v>
      </c>
    </row>
    <row r="364" spans="1:10" ht="13.2" x14ac:dyDescent="0.25">
      <c r="A364" s="4">
        <v>363</v>
      </c>
      <c r="B364" s="5">
        <v>40559</v>
      </c>
      <c r="C364" s="6">
        <v>1</v>
      </c>
      <c r="D364" s="6">
        <v>0</v>
      </c>
      <c r="E364" s="6">
        <v>1</v>
      </c>
      <c r="F364" s="6">
        <v>14</v>
      </c>
      <c r="G364" s="6" t="b">
        <v>0</v>
      </c>
      <c r="H364" s="6">
        <v>0</v>
      </c>
      <c r="I364" s="6">
        <v>1</v>
      </c>
      <c r="J364" s="7">
        <v>0.28000000000000003</v>
      </c>
    </row>
    <row r="365" spans="1:10" ht="13.2" x14ac:dyDescent="0.25">
      <c r="A365" s="4">
        <v>364</v>
      </c>
      <c r="B365" s="5">
        <v>40559</v>
      </c>
      <c r="C365" s="6">
        <v>1</v>
      </c>
      <c r="D365" s="6">
        <v>0</v>
      </c>
      <c r="E365" s="6">
        <v>1</v>
      </c>
      <c r="F365" s="6">
        <v>15</v>
      </c>
      <c r="G365" s="6" t="b">
        <v>0</v>
      </c>
      <c r="H365" s="6">
        <v>0</v>
      </c>
      <c r="I365" s="6">
        <v>1</v>
      </c>
      <c r="J365" s="7">
        <v>0.26</v>
      </c>
    </row>
    <row r="366" spans="1:10" ht="13.2" x14ac:dyDescent="0.25">
      <c r="A366" s="4">
        <v>365</v>
      </c>
      <c r="B366" s="5">
        <v>40559</v>
      </c>
      <c r="C366" s="6">
        <v>1</v>
      </c>
      <c r="D366" s="6">
        <v>0</v>
      </c>
      <c r="E366" s="6">
        <v>1</v>
      </c>
      <c r="F366" s="6">
        <v>16</v>
      </c>
      <c r="G366" s="6" t="b">
        <v>0</v>
      </c>
      <c r="H366" s="6">
        <v>0</v>
      </c>
      <c r="I366" s="6">
        <v>1</v>
      </c>
      <c r="J366" s="7">
        <v>0.24</v>
      </c>
    </row>
    <row r="367" spans="1:10" ht="13.2" x14ac:dyDescent="0.25">
      <c r="A367" s="4">
        <v>366</v>
      </c>
      <c r="B367" s="5">
        <v>40559</v>
      </c>
      <c r="C367" s="6">
        <v>1</v>
      </c>
      <c r="D367" s="6">
        <v>0</v>
      </c>
      <c r="E367" s="6">
        <v>1</v>
      </c>
      <c r="F367" s="6">
        <v>17</v>
      </c>
      <c r="G367" s="6" t="b">
        <v>0</v>
      </c>
      <c r="H367" s="6">
        <v>0</v>
      </c>
      <c r="I367" s="6">
        <v>1</v>
      </c>
      <c r="J367" s="7">
        <v>0.22</v>
      </c>
    </row>
    <row r="368" spans="1:10" ht="13.2" x14ac:dyDescent="0.25">
      <c r="A368" s="4">
        <v>367</v>
      </c>
      <c r="B368" s="5">
        <v>40559</v>
      </c>
      <c r="C368" s="6">
        <v>1</v>
      </c>
      <c r="D368" s="6">
        <v>0</v>
      </c>
      <c r="E368" s="6">
        <v>1</v>
      </c>
      <c r="F368" s="6">
        <v>18</v>
      </c>
      <c r="G368" s="6" t="b">
        <v>0</v>
      </c>
      <c r="H368" s="6">
        <v>0</v>
      </c>
      <c r="I368" s="6">
        <v>1</v>
      </c>
      <c r="J368" s="7">
        <v>0.2</v>
      </c>
    </row>
    <row r="369" spans="1:10" ht="13.2" x14ac:dyDescent="0.25">
      <c r="A369" s="4">
        <v>368</v>
      </c>
      <c r="B369" s="5">
        <v>40559</v>
      </c>
      <c r="C369" s="6">
        <v>1</v>
      </c>
      <c r="D369" s="6">
        <v>0</v>
      </c>
      <c r="E369" s="6">
        <v>1</v>
      </c>
      <c r="F369" s="6">
        <v>19</v>
      </c>
      <c r="G369" s="6" t="b">
        <v>0</v>
      </c>
      <c r="H369" s="6">
        <v>0</v>
      </c>
      <c r="I369" s="6">
        <v>1</v>
      </c>
      <c r="J369" s="7">
        <v>0.18</v>
      </c>
    </row>
    <row r="370" spans="1:10" ht="13.2" x14ac:dyDescent="0.25">
      <c r="A370" s="4">
        <v>369</v>
      </c>
      <c r="B370" s="5">
        <v>40559</v>
      </c>
      <c r="C370" s="6">
        <v>1</v>
      </c>
      <c r="D370" s="6">
        <v>0</v>
      </c>
      <c r="E370" s="6">
        <v>1</v>
      </c>
      <c r="F370" s="6">
        <v>20</v>
      </c>
      <c r="G370" s="6" t="b">
        <v>0</v>
      </c>
      <c r="H370" s="6">
        <v>0</v>
      </c>
      <c r="I370" s="6">
        <v>1</v>
      </c>
      <c r="J370" s="7">
        <v>0.18</v>
      </c>
    </row>
    <row r="371" spans="1:10" ht="13.2" x14ac:dyDescent="0.25">
      <c r="A371" s="4">
        <v>370</v>
      </c>
      <c r="B371" s="5">
        <v>40559</v>
      </c>
      <c r="C371" s="6">
        <v>1</v>
      </c>
      <c r="D371" s="6">
        <v>0</v>
      </c>
      <c r="E371" s="6">
        <v>1</v>
      </c>
      <c r="F371" s="6">
        <v>21</v>
      </c>
      <c r="G371" s="6" t="b">
        <v>0</v>
      </c>
      <c r="H371" s="6">
        <v>0</v>
      </c>
      <c r="I371" s="6">
        <v>1</v>
      </c>
      <c r="J371" s="7">
        <v>0.18</v>
      </c>
    </row>
    <row r="372" spans="1:10" ht="13.2" x14ac:dyDescent="0.25">
      <c r="A372" s="4">
        <v>371</v>
      </c>
      <c r="B372" s="5">
        <v>40559</v>
      </c>
      <c r="C372" s="6">
        <v>1</v>
      </c>
      <c r="D372" s="6">
        <v>0</v>
      </c>
      <c r="E372" s="6">
        <v>1</v>
      </c>
      <c r="F372" s="6">
        <v>22</v>
      </c>
      <c r="G372" s="6" t="b">
        <v>0</v>
      </c>
      <c r="H372" s="6">
        <v>0</v>
      </c>
      <c r="I372" s="6">
        <v>2</v>
      </c>
      <c r="J372" s="7">
        <v>0.2</v>
      </c>
    </row>
    <row r="373" spans="1:10" ht="13.2" x14ac:dyDescent="0.25">
      <c r="A373" s="4">
        <v>372</v>
      </c>
      <c r="B373" s="5">
        <v>40559</v>
      </c>
      <c r="C373" s="6">
        <v>1</v>
      </c>
      <c r="D373" s="6">
        <v>0</v>
      </c>
      <c r="E373" s="6">
        <v>1</v>
      </c>
      <c r="F373" s="6">
        <v>23</v>
      </c>
      <c r="G373" s="6" t="b">
        <v>0</v>
      </c>
      <c r="H373" s="6">
        <v>0</v>
      </c>
      <c r="I373" s="6">
        <v>2</v>
      </c>
      <c r="J373" s="7">
        <v>0.2</v>
      </c>
    </row>
    <row r="374" spans="1:10" ht="13.2" x14ac:dyDescent="0.25">
      <c r="A374" s="4">
        <v>373</v>
      </c>
      <c r="B374" s="5">
        <v>40560</v>
      </c>
      <c r="C374" s="6">
        <v>1</v>
      </c>
      <c r="D374" s="6">
        <v>0</v>
      </c>
      <c r="E374" s="6">
        <v>1</v>
      </c>
      <c r="F374" s="6">
        <v>0</v>
      </c>
      <c r="G374" s="6" t="b">
        <v>1</v>
      </c>
      <c r="H374" s="6">
        <v>1</v>
      </c>
      <c r="I374" s="6">
        <v>2</v>
      </c>
      <c r="J374" s="7">
        <v>0.2</v>
      </c>
    </row>
    <row r="375" spans="1:10" ht="13.2" x14ac:dyDescent="0.25">
      <c r="A375" s="4">
        <v>374</v>
      </c>
      <c r="B375" s="5">
        <v>40560</v>
      </c>
      <c r="C375" s="6">
        <v>1</v>
      </c>
      <c r="D375" s="6">
        <v>0</v>
      </c>
      <c r="E375" s="6">
        <v>1</v>
      </c>
      <c r="F375" s="6">
        <v>1</v>
      </c>
      <c r="G375" s="6" t="b">
        <v>1</v>
      </c>
      <c r="H375" s="6">
        <v>1</v>
      </c>
      <c r="I375" s="6">
        <v>2</v>
      </c>
      <c r="J375" s="7">
        <v>0.2</v>
      </c>
    </row>
    <row r="376" spans="1:10" ht="13.2" x14ac:dyDescent="0.25">
      <c r="A376" s="4">
        <v>375</v>
      </c>
      <c r="B376" s="5">
        <v>40560</v>
      </c>
      <c r="C376" s="6">
        <v>1</v>
      </c>
      <c r="D376" s="6">
        <v>0</v>
      </c>
      <c r="E376" s="6">
        <v>1</v>
      </c>
      <c r="F376" s="6">
        <v>2</v>
      </c>
      <c r="G376" s="6" t="b">
        <v>1</v>
      </c>
      <c r="H376" s="6">
        <v>1</v>
      </c>
      <c r="I376" s="6">
        <v>2</v>
      </c>
      <c r="J376" s="7">
        <v>0.18</v>
      </c>
    </row>
    <row r="377" spans="1:10" ht="13.2" x14ac:dyDescent="0.25">
      <c r="A377" s="4">
        <v>376</v>
      </c>
      <c r="B377" s="5">
        <v>40560</v>
      </c>
      <c r="C377" s="6">
        <v>1</v>
      </c>
      <c r="D377" s="6">
        <v>0</v>
      </c>
      <c r="E377" s="6">
        <v>1</v>
      </c>
      <c r="F377" s="6">
        <v>3</v>
      </c>
      <c r="G377" s="6" t="b">
        <v>1</v>
      </c>
      <c r="H377" s="6">
        <v>1</v>
      </c>
      <c r="I377" s="6">
        <v>2</v>
      </c>
      <c r="J377" s="7">
        <v>0.18</v>
      </c>
    </row>
    <row r="378" spans="1:10" ht="13.2" x14ac:dyDescent="0.25">
      <c r="A378" s="4">
        <v>377</v>
      </c>
      <c r="B378" s="5">
        <v>40560</v>
      </c>
      <c r="C378" s="6">
        <v>1</v>
      </c>
      <c r="D378" s="6">
        <v>0</v>
      </c>
      <c r="E378" s="6">
        <v>1</v>
      </c>
      <c r="F378" s="6">
        <v>4</v>
      </c>
      <c r="G378" s="6" t="b">
        <v>1</v>
      </c>
      <c r="H378" s="6">
        <v>1</v>
      </c>
      <c r="I378" s="6">
        <v>2</v>
      </c>
      <c r="J378" s="7">
        <v>0.18</v>
      </c>
    </row>
    <row r="379" spans="1:10" ht="13.2" x14ac:dyDescent="0.25">
      <c r="A379" s="4">
        <v>378</v>
      </c>
      <c r="B379" s="5">
        <v>40560</v>
      </c>
      <c r="C379" s="6">
        <v>1</v>
      </c>
      <c r="D379" s="6">
        <v>0</v>
      </c>
      <c r="E379" s="6">
        <v>1</v>
      </c>
      <c r="F379" s="6">
        <v>5</v>
      </c>
      <c r="G379" s="6" t="b">
        <v>1</v>
      </c>
      <c r="H379" s="6">
        <v>1</v>
      </c>
      <c r="I379" s="6">
        <v>2</v>
      </c>
      <c r="J379" s="7">
        <v>0.18</v>
      </c>
    </row>
    <row r="380" spans="1:10" ht="13.2" x14ac:dyDescent="0.25">
      <c r="A380" s="4">
        <v>379</v>
      </c>
      <c r="B380" s="5">
        <v>40560</v>
      </c>
      <c r="C380" s="6">
        <v>1</v>
      </c>
      <c r="D380" s="6">
        <v>0</v>
      </c>
      <c r="E380" s="6">
        <v>1</v>
      </c>
      <c r="F380" s="6">
        <v>6</v>
      </c>
      <c r="G380" s="6" t="b">
        <v>1</v>
      </c>
      <c r="H380" s="6">
        <v>1</v>
      </c>
      <c r="I380" s="6">
        <v>2</v>
      </c>
      <c r="J380" s="7">
        <v>0.18</v>
      </c>
    </row>
    <row r="381" spans="1:10" ht="13.2" x14ac:dyDescent="0.25">
      <c r="A381" s="4">
        <v>380</v>
      </c>
      <c r="B381" s="5">
        <v>40560</v>
      </c>
      <c r="C381" s="6">
        <v>1</v>
      </c>
      <c r="D381" s="6">
        <v>0</v>
      </c>
      <c r="E381" s="6">
        <v>1</v>
      </c>
      <c r="F381" s="6">
        <v>7</v>
      </c>
      <c r="G381" s="6" t="b">
        <v>1</v>
      </c>
      <c r="H381" s="6">
        <v>1</v>
      </c>
      <c r="I381" s="6">
        <v>2</v>
      </c>
      <c r="J381" s="7">
        <v>0.16</v>
      </c>
    </row>
    <row r="382" spans="1:10" ht="13.2" x14ac:dyDescent="0.25">
      <c r="A382" s="4">
        <v>381</v>
      </c>
      <c r="B382" s="5">
        <v>40560</v>
      </c>
      <c r="C382" s="6">
        <v>1</v>
      </c>
      <c r="D382" s="6">
        <v>0</v>
      </c>
      <c r="E382" s="6">
        <v>1</v>
      </c>
      <c r="F382" s="6">
        <v>8</v>
      </c>
      <c r="G382" s="6" t="b">
        <v>1</v>
      </c>
      <c r="H382" s="6">
        <v>1</v>
      </c>
      <c r="I382" s="6">
        <v>2</v>
      </c>
      <c r="J382" s="7">
        <v>0.16</v>
      </c>
    </row>
    <row r="383" spans="1:10" ht="13.2" x14ac:dyDescent="0.25">
      <c r="A383" s="4">
        <v>382</v>
      </c>
      <c r="B383" s="5">
        <v>40560</v>
      </c>
      <c r="C383" s="6">
        <v>1</v>
      </c>
      <c r="D383" s="6">
        <v>0</v>
      </c>
      <c r="E383" s="6">
        <v>1</v>
      </c>
      <c r="F383" s="6">
        <v>9</v>
      </c>
      <c r="G383" s="6" t="b">
        <v>1</v>
      </c>
      <c r="H383" s="6">
        <v>1</v>
      </c>
      <c r="I383" s="6">
        <v>2</v>
      </c>
      <c r="J383" s="7">
        <v>0.16</v>
      </c>
    </row>
    <row r="384" spans="1:10" ht="13.2" x14ac:dyDescent="0.25">
      <c r="A384" s="4">
        <v>383</v>
      </c>
      <c r="B384" s="5">
        <v>40560</v>
      </c>
      <c r="C384" s="6">
        <v>1</v>
      </c>
      <c r="D384" s="6">
        <v>0</v>
      </c>
      <c r="E384" s="6">
        <v>1</v>
      </c>
      <c r="F384" s="6">
        <v>10</v>
      </c>
      <c r="G384" s="6" t="b">
        <v>1</v>
      </c>
      <c r="H384" s="6">
        <v>1</v>
      </c>
      <c r="I384" s="6">
        <v>2</v>
      </c>
      <c r="J384" s="7">
        <v>0.16</v>
      </c>
    </row>
    <row r="385" spans="1:10" ht="13.2" x14ac:dyDescent="0.25">
      <c r="A385" s="4">
        <v>384</v>
      </c>
      <c r="B385" s="5">
        <v>40560</v>
      </c>
      <c r="C385" s="6">
        <v>1</v>
      </c>
      <c r="D385" s="6">
        <v>0</v>
      </c>
      <c r="E385" s="6">
        <v>1</v>
      </c>
      <c r="F385" s="6">
        <v>11</v>
      </c>
      <c r="G385" s="6" t="b">
        <v>1</v>
      </c>
      <c r="H385" s="6">
        <v>1</v>
      </c>
      <c r="I385" s="6">
        <v>2</v>
      </c>
      <c r="J385" s="7">
        <v>0.16</v>
      </c>
    </row>
    <row r="386" spans="1:10" ht="13.2" x14ac:dyDescent="0.25">
      <c r="A386" s="4">
        <v>385</v>
      </c>
      <c r="B386" s="5">
        <v>40560</v>
      </c>
      <c r="C386" s="6">
        <v>1</v>
      </c>
      <c r="D386" s="6">
        <v>0</v>
      </c>
      <c r="E386" s="6">
        <v>1</v>
      </c>
      <c r="F386" s="6">
        <v>12</v>
      </c>
      <c r="G386" s="6" t="b">
        <v>1</v>
      </c>
      <c r="H386" s="6">
        <v>1</v>
      </c>
      <c r="I386" s="6">
        <v>2</v>
      </c>
      <c r="J386" s="7">
        <v>0.18</v>
      </c>
    </row>
    <row r="387" spans="1:10" ht="13.2" x14ac:dyDescent="0.25">
      <c r="A387" s="4">
        <v>386</v>
      </c>
      <c r="B387" s="5">
        <v>40560</v>
      </c>
      <c r="C387" s="6">
        <v>1</v>
      </c>
      <c r="D387" s="6">
        <v>0</v>
      </c>
      <c r="E387" s="6">
        <v>1</v>
      </c>
      <c r="F387" s="6">
        <v>13</v>
      </c>
      <c r="G387" s="6" t="b">
        <v>1</v>
      </c>
      <c r="H387" s="6">
        <v>1</v>
      </c>
      <c r="I387" s="6">
        <v>2</v>
      </c>
      <c r="J387" s="7">
        <v>0.18</v>
      </c>
    </row>
    <row r="388" spans="1:10" ht="13.2" x14ac:dyDescent="0.25">
      <c r="A388" s="4">
        <v>387</v>
      </c>
      <c r="B388" s="5">
        <v>40560</v>
      </c>
      <c r="C388" s="6">
        <v>1</v>
      </c>
      <c r="D388" s="6">
        <v>0</v>
      </c>
      <c r="E388" s="6">
        <v>1</v>
      </c>
      <c r="F388" s="6">
        <v>14</v>
      </c>
      <c r="G388" s="6" t="b">
        <v>1</v>
      </c>
      <c r="H388" s="6">
        <v>1</v>
      </c>
      <c r="I388" s="6">
        <v>2</v>
      </c>
      <c r="J388" s="7">
        <v>0.18</v>
      </c>
    </row>
    <row r="389" spans="1:10" ht="13.2" x14ac:dyDescent="0.25">
      <c r="A389" s="4">
        <v>388</v>
      </c>
      <c r="B389" s="5">
        <v>40560</v>
      </c>
      <c r="C389" s="6">
        <v>1</v>
      </c>
      <c r="D389" s="6">
        <v>0</v>
      </c>
      <c r="E389" s="6">
        <v>1</v>
      </c>
      <c r="F389" s="6">
        <v>15</v>
      </c>
      <c r="G389" s="6" t="b">
        <v>1</v>
      </c>
      <c r="H389" s="6">
        <v>1</v>
      </c>
      <c r="I389" s="6">
        <v>2</v>
      </c>
      <c r="J389" s="7">
        <v>0.2</v>
      </c>
    </row>
    <row r="390" spans="1:10" ht="13.2" x14ac:dyDescent="0.25">
      <c r="A390" s="4">
        <v>389</v>
      </c>
      <c r="B390" s="5">
        <v>40560</v>
      </c>
      <c r="C390" s="6">
        <v>1</v>
      </c>
      <c r="D390" s="6">
        <v>0</v>
      </c>
      <c r="E390" s="6">
        <v>1</v>
      </c>
      <c r="F390" s="6">
        <v>16</v>
      </c>
      <c r="G390" s="6" t="b">
        <v>1</v>
      </c>
      <c r="H390" s="6">
        <v>1</v>
      </c>
      <c r="I390" s="6">
        <v>2</v>
      </c>
      <c r="J390" s="7">
        <v>0.2</v>
      </c>
    </row>
    <row r="391" spans="1:10" ht="13.2" x14ac:dyDescent="0.25">
      <c r="A391" s="4">
        <v>390</v>
      </c>
      <c r="B391" s="5">
        <v>40560</v>
      </c>
      <c r="C391" s="6">
        <v>1</v>
      </c>
      <c r="D391" s="6">
        <v>0</v>
      </c>
      <c r="E391" s="6">
        <v>1</v>
      </c>
      <c r="F391" s="6">
        <v>17</v>
      </c>
      <c r="G391" s="6" t="b">
        <v>1</v>
      </c>
      <c r="H391" s="6">
        <v>1</v>
      </c>
      <c r="I391" s="6">
        <v>1</v>
      </c>
      <c r="J391" s="7">
        <v>0.2</v>
      </c>
    </row>
    <row r="392" spans="1:10" ht="13.2" x14ac:dyDescent="0.25">
      <c r="A392" s="4">
        <v>391</v>
      </c>
      <c r="B392" s="5">
        <v>40560</v>
      </c>
      <c r="C392" s="6">
        <v>1</v>
      </c>
      <c r="D392" s="6">
        <v>0</v>
      </c>
      <c r="E392" s="6">
        <v>1</v>
      </c>
      <c r="F392" s="6">
        <v>18</v>
      </c>
      <c r="G392" s="6" t="b">
        <v>1</v>
      </c>
      <c r="H392" s="6">
        <v>1</v>
      </c>
      <c r="I392" s="6">
        <v>2</v>
      </c>
      <c r="J392" s="7">
        <v>0.18</v>
      </c>
    </row>
    <row r="393" spans="1:10" ht="13.2" x14ac:dyDescent="0.25">
      <c r="A393" s="4">
        <v>392</v>
      </c>
      <c r="B393" s="5">
        <v>40560</v>
      </c>
      <c r="C393" s="6">
        <v>1</v>
      </c>
      <c r="D393" s="6">
        <v>0</v>
      </c>
      <c r="E393" s="6">
        <v>1</v>
      </c>
      <c r="F393" s="6">
        <v>19</v>
      </c>
      <c r="G393" s="6" t="b">
        <v>1</v>
      </c>
      <c r="H393" s="6">
        <v>1</v>
      </c>
      <c r="I393" s="6">
        <v>3</v>
      </c>
      <c r="J393" s="7">
        <v>0.18</v>
      </c>
    </row>
    <row r="394" spans="1:10" ht="13.2" x14ac:dyDescent="0.25">
      <c r="A394" s="4">
        <v>393</v>
      </c>
      <c r="B394" s="5">
        <v>40560</v>
      </c>
      <c r="C394" s="6">
        <v>1</v>
      </c>
      <c r="D394" s="6">
        <v>0</v>
      </c>
      <c r="E394" s="6">
        <v>1</v>
      </c>
      <c r="F394" s="6">
        <v>20</v>
      </c>
      <c r="G394" s="6" t="b">
        <v>1</v>
      </c>
      <c r="H394" s="6">
        <v>1</v>
      </c>
      <c r="I394" s="6">
        <v>3</v>
      </c>
      <c r="J394" s="7">
        <v>0.16</v>
      </c>
    </row>
    <row r="395" spans="1:10" ht="13.2" x14ac:dyDescent="0.25">
      <c r="A395" s="4">
        <v>394</v>
      </c>
      <c r="B395" s="5">
        <v>40560</v>
      </c>
      <c r="C395" s="6">
        <v>1</v>
      </c>
      <c r="D395" s="6">
        <v>0</v>
      </c>
      <c r="E395" s="6">
        <v>1</v>
      </c>
      <c r="F395" s="6">
        <v>21</v>
      </c>
      <c r="G395" s="6" t="b">
        <v>1</v>
      </c>
      <c r="H395" s="6">
        <v>1</v>
      </c>
      <c r="I395" s="6">
        <v>3</v>
      </c>
      <c r="J395" s="7">
        <v>0.16</v>
      </c>
    </row>
    <row r="396" spans="1:10" ht="13.2" x14ac:dyDescent="0.25">
      <c r="A396" s="4">
        <v>395</v>
      </c>
      <c r="B396" s="5">
        <v>40560</v>
      </c>
      <c r="C396" s="6">
        <v>1</v>
      </c>
      <c r="D396" s="6">
        <v>0</v>
      </c>
      <c r="E396" s="6">
        <v>1</v>
      </c>
      <c r="F396" s="6">
        <v>22</v>
      </c>
      <c r="G396" s="6" t="b">
        <v>1</v>
      </c>
      <c r="H396" s="6">
        <v>1</v>
      </c>
      <c r="I396" s="6">
        <v>3</v>
      </c>
      <c r="J396" s="7">
        <v>0.14000000000000001</v>
      </c>
    </row>
    <row r="397" spans="1:10" ht="13.2" x14ac:dyDescent="0.25">
      <c r="A397" s="4">
        <v>396</v>
      </c>
      <c r="B397" s="5">
        <v>40560</v>
      </c>
      <c r="C397" s="6">
        <v>1</v>
      </c>
      <c r="D397" s="6">
        <v>0</v>
      </c>
      <c r="E397" s="6">
        <v>1</v>
      </c>
      <c r="F397" s="6">
        <v>23</v>
      </c>
      <c r="G397" s="6" t="b">
        <v>1</v>
      </c>
      <c r="H397" s="6">
        <v>1</v>
      </c>
      <c r="I397" s="6">
        <v>3</v>
      </c>
      <c r="J397" s="7">
        <v>0.16</v>
      </c>
    </row>
    <row r="398" spans="1:10" ht="13.2" x14ac:dyDescent="0.25">
      <c r="A398" s="4">
        <v>397</v>
      </c>
      <c r="B398" s="5">
        <v>40561</v>
      </c>
      <c r="C398" s="6">
        <v>1</v>
      </c>
      <c r="D398" s="6">
        <v>0</v>
      </c>
      <c r="E398" s="6">
        <v>1</v>
      </c>
      <c r="F398" s="6">
        <v>12</v>
      </c>
      <c r="G398" s="6" t="b">
        <v>0</v>
      </c>
      <c r="H398" s="6">
        <v>2</v>
      </c>
      <c r="I398" s="6">
        <v>2</v>
      </c>
      <c r="J398" s="7">
        <v>0.2</v>
      </c>
    </row>
    <row r="399" spans="1:10" ht="13.2" x14ac:dyDescent="0.25">
      <c r="A399" s="4">
        <v>398</v>
      </c>
      <c r="B399" s="5">
        <v>40561</v>
      </c>
      <c r="C399" s="6">
        <v>1</v>
      </c>
      <c r="D399" s="6">
        <v>0</v>
      </c>
      <c r="E399" s="6">
        <v>1</v>
      </c>
      <c r="F399" s="6">
        <v>13</v>
      </c>
      <c r="G399" s="6" t="b">
        <v>0</v>
      </c>
      <c r="H399" s="6">
        <v>2</v>
      </c>
      <c r="I399" s="6">
        <v>2</v>
      </c>
      <c r="J399" s="7">
        <v>0.2</v>
      </c>
    </row>
    <row r="400" spans="1:10" ht="13.2" x14ac:dyDescent="0.25">
      <c r="A400" s="4">
        <v>399</v>
      </c>
      <c r="B400" s="5">
        <v>40561</v>
      </c>
      <c r="C400" s="6">
        <v>1</v>
      </c>
      <c r="D400" s="6">
        <v>0</v>
      </c>
      <c r="E400" s="6">
        <v>1</v>
      </c>
      <c r="F400" s="6">
        <v>14</v>
      </c>
      <c r="G400" s="6" t="b">
        <v>0</v>
      </c>
      <c r="H400" s="6">
        <v>2</v>
      </c>
      <c r="I400" s="6">
        <v>2</v>
      </c>
      <c r="J400" s="7">
        <v>0.22</v>
      </c>
    </row>
    <row r="401" spans="1:10" ht="13.2" x14ac:dyDescent="0.25">
      <c r="A401" s="4">
        <v>400</v>
      </c>
      <c r="B401" s="5">
        <v>40561</v>
      </c>
      <c r="C401" s="6">
        <v>1</v>
      </c>
      <c r="D401" s="6">
        <v>0</v>
      </c>
      <c r="E401" s="6">
        <v>1</v>
      </c>
      <c r="F401" s="6">
        <v>15</v>
      </c>
      <c r="G401" s="6" t="b">
        <v>0</v>
      </c>
      <c r="H401" s="6">
        <v>2</v>
      </c>
      <c r="I401" s="6">
        <v>2</v>
      </c>
      <c r="J401" s="7">
        <v>0.22</v>
      </c>
    </row>
    <row r="402" spans="1:10" ht="13.2" x14ac:dyDescent="0.25">
      <c r="A402" s="4">
        <v>401</v>
      </c>
      <c r="B402" s="5">
        <v>40561</v>
      </c>
      <c r="C402" s="6">
        <v>1</v>
      </c>
      <c r="D402" s="6">
        <v>0</v>
      </c>
      <c r="E402" s="6">
        <v>1</v>
      </c>
      <c r="F402" s="6">
        <v>16</v>
      </c>
      <c r="G402" s="6" t="b">
        <v>0</v>
      </c>
      <c r="H402" s="6">
        <v>2</v>
      </c>
      <c r="I402" s="6">
        <v>2</v>
      </c>
      <c r="J402" s="7">
        <v>0.22</v>
      </c>
    </row>
    <row r="403" spans="1:10" ht="13.2" x14ac:dyDescent="0.25">
      <c r="A403" s="4">
        <v>402</v>
      </c>
      <c r="B403" s="5">
        <v>40561</v>
      </c>
      <c r="C403" s="6">
        <v>1</v>
      </c>
      <c r="D403" s="6">
        <v>0</v>
      </c>
      <c r="E403" s="6">
        <v>1</v>
      </c>
      <c r="F403" s="6">
        <v>17</v>
      </c>
      <c r="G403" s="6" t="b">
        <v>0</v>
      </c>
      <c r="H403" s="6">
        <v>2</v>
      </c>
      <c r="I403" s="6">
        <v>2</v>
      </c>
      <c r="J403" s="7">
        <v>0.22</v>
      </c>
    </row>
    <row r="404" spans="1:10" ht="13.2" x14ac:dyDescent="0.25">
      <c r="A404" s="4">
        <v>403</v>
      </c>
      <c r="B404" s="5">
        <v>40561</v>
      </c>
      <c r="C404" s="6">
        <v>1</v>
      </c>
      <c r="D404" s="6">
        <v>0</v>
      </c>
      <c r="E404" s="6">
        <v>1</v>
      </c>
      <c r="F404" s="6">
        <v>18</v>
      </c>
      <c r="G404" s="6" t="b">
        <v>0</v>
      </c>
      <c r="H404" s="6">
        <v>2</v>
      </c>
      <c r="I404" s="6">
        <v>2</v>
      </c>
      <c r="J404" s="7">
        <v>0.22</v>
      </c>
    </row>
    <row r="405" spans="1:10" ht="13.2" x14ac:dyDescent="0.25">
      <c r="A405" s="4">
        <v>404</v>
      </c>
      <c r="B405" s="5">
        <v>40561</v>
      </c>
      <c r="C405" s="6">
        <v>1</v>
      </c>
      <c r="D405" s="6">
        <v>0</v>
      </c>
      <c r="E405" s="6">
        <v>1</v>
      </c>
      <c r="F405" s="6">
        <v>19</v>
      </c>
      <c r="G405" s="6" t="b">
        <v>0</v>
      </c>
      <c r="H405" s="6">
        <v>2</v>
      </c>
      <c r="I405" s="6">
        <v>2</v>
      </c>
      <c r="J405" s="7">
        <v>0.22</v>
      </c>
    </row>
    <row r="406" spans="1:10" ht="13.2" x14ac:dyDescent="0.25">
      <c r="A406" s="4">
        <v>405</v>
      </c>
      <c r="B406" s="5">
        <v>40561</v>
      </c>
      <c r="C406" s="6">
        <v>1</v>
      </c>
      <c r="D406" s="6">
        <v>0</v>
      </c>
      <c r="E406" s="6">
        <v>1</v>
      </c>
      <c r="F406" s="6">
        <v>20</v>
      </c>
      <c r="G406" s="6" t="b">
        <v>0</v>
      </c>
      <c r="H406" s="6">
        <v>2</v>
      </c>
      <c r="I406" s="6">
        <v>2</v>
      </c>
      <c r="J406" s="7">
        <v>0.22</v>
      </c>
    </row>
    <row r="407" spans="1:10" ht="13.2" x14ac:dyDescent="0.25">
      <c r="A407" s="4">
        <v>406</v>
      </c>
      <c r="B407" s="5">
        <v>40561</v>
      </c>
      <c r="C407" s="6">
        <v>1</v>
      </c>
      <c r="D407" s="6">
        <v>0</v>
      </c>
      <c r="E407" s="6">
        <v>1</v>
      </c>
      <c r="F407" s="6">
        <v>21</v>
      </c>
      <c r="G407" s="6" t="b">
        <v>0</v>
      </c>
      <c r="H407" s="6">
        <v>2</v>
      </c>
      <c r="I407" s="6">
        <v>2</v>
      </c>
      <c r="J407" s="7">
        <v>0.22</v>
      </c>
    </row>
    <row r="408" spans="1:10" ht="13.2" x14ac:dyDescent="0.25">
      <c r="A408" s="4">
        <v>407</v>
      </c>
      <c r="B408" s="5">
        <v>40561</v>
      </c>
      <c r="C408" s="6">
        <v>1</v>
      </c>
      <c r="D408" s="6">
        <v>0</v>
      </c>
      <c r="E408" s="6">
        <v>1</v>
      </c>
      <c r="F408" s="6">
        <v>22</v>
      </c>
      <c r="G408" s="6" t="b">
        <v>0</v>
      </c>
      <c r="H408" s="6">
        <v>2</v>
      </c>
      <c r="I408" s="6">
        <v>2</v>
      </c>
      <c r="J408" s="7">
        <v>0.22</v>
      </c>
    </row>
    <row r="409" spans="1:10" ht="13.2" x14ac:dyDescent="0.25">
      <c r="A409" s="4">
        <v>408</v>
      </c>
      <c r="B409" s="5">
        <v>40561</v>
      </c>
      <c r="C409" s="6">
        <v>1</v>
      </c>
      <c r="D409" s="6">
        <v>0</v>
      </c>
      <c r="E409" s="6">
        <v>1</v>
      </c>
      <c r="F409" s="6">
        <v>23</v>
      </c>
      <c r="G409" s="6" t="b">
        <v>0</v>
      </c>
      <c r="H409" s="6">
        <v>2</v>
      </c>
      <c r="I409" s="6">
        <v>2</v>
      </c>
      <c r="J409" s="7">
        <v>0.22</v>
      </c>
    </row>
    <row r="410" spans="1:10" ht="13.2" x14ac:dyDescent="0.25">
      <c r="A410" s="4">
        <v>409</v>
      </c>
      <c r="B410" s="5">
        <v>40562</v>
      </c>
      <c r="C410" s="6">
        <v>1</v>
      </c>
      <c r="D410" s="6">
        <v>0</v>
      </c>
      <c r="E410" s="6">
        <v>1</v>
      </c>
      <c r="F410" s="6">
        <v>0</v>
      </c>
      <c r="G410" s="6" t="b">
        <v>0</v>
      </c>
      <c r="H410" s="6">
        <v>3</v>
      </c>
      <c r="I410" s="6">
        <v>2</v>
      </c>
      <c r="J410" s="7">
        <v>0.22</v>
      </c>
    </row>
    <row r="411" spans="1:10" ht="13.2" x14ac:dyDescent="0.25">
      <c r="A411" s="4">
        <v>410</v>
      </c>
      <c r="B411" s="5">
        <v>40562</v>
      </c>
      <c r="C411" s="6">
        <v>1</v>
      </c>
      <c r="D411" s="6">
        <v>0</v>
      </c>
      <c r="E411" s="6">
        <v>1</v>
      </c>
      <c r="F411" s="6">
        <v>1</v>
      </c>
      <c r="G411" s="6" t="b">
        <v>0</v>
      </c>
      <c r="H411" s="6">
        <v>3</v>
      </c>
      <c r="I411" s="6">
        <v>3</v>
      </c>
      <c r="J411" s="7">
        <v>0.22</v>
      </c>
    </row>
    <row r="412" spans="1:10" ht="13.2" x14ac:dyDescent="0.25">
      <c r="A412" s="4">
        <v>411</v>
      </c>
      <c r="B412" s="5">
        <v>40562</v>
      </c>
      <c r="C412" s="6">
        <v>1</v>
      </c>
      <c r="D412" s="6">
        <v>0</v>
      </c>
      <c r="E412" s="6">
        <v>1</v>
      </c>
      <c r="F412" s="6">
        <v>2</v>
      </c>
      <c r="G412" s="6" t="b">
        <v>0</v>
      </c>
      <c r="H412" s="6">
        <v>3</v>
      </c>
      <c r="I412" s="6">
        <v>3</v>
      </c>
      <c r="J412" s="7">
        <v>0.22</v>
      </c>
    </row>
    <row r="413" spans="1:10" ht="13.2" x14ac:dyDescent="0.25">
      <c r="A413" s="4">
        <v>412</v>
      </c>
      <c r="B413" s="5">
        <v>40562</v>
      </c>
      <c r="C413" s="6">
        <v>1</v>
      </c>
      <c r="D413" s="6">
        <v>0</v>
      </c>
      <c r="E413" s="6">
        <v>1</v>
      </c>
      <c r="F413" s="6">
        <v>4</v>
      </c>
      <c r="G413" s="6" t="b">
        <v>0</v>
      </c>
      <c r="H413" s="6">
        <v>3</v>
      </c>
      <c r="I413" s="6">
        <v>3</v>
      </c>
      <c r="J413" s="7">
        <v>0.22</v>
      </c>
    </row>
    <row r="414" spans="1:10" ht="13.2" x14ac:dyDescent="0.25">
      <c r="A414" s="4">
        <v>413</v>
      </c>
      <c r="B414" s="5">
        <v>40562</v>
      </c>
      <c r="C414" s="6">
        <v>1</v>
      </c>
      <c r="D414" s="6">
        <v>0</v>
      </c>
      <c r="E414" s="6">
        <v>1</v>
      </c>
      <c r="F414" s="6">
        <v>5</v>
      </c>
      <c r="G414" s="6" t="b">
        <v>0</v>
      </c>
      <c r="H414" s="6">
        <v>3</v>
      </c>
      <c r="I414" s="6">
        <v>2</v>
      </c>
      <c r="J414" s="7">
        <v>0.22</v>
      </c>
    </row>
    <row r="415" spans="1:10" ht="13.2" x14ac:dyDescent="0.25">
      <c r="A415" s="4">
        <v>414</v>
      </c>
      <c r="B415" s="5">
        <v>40562</v>
      </c>
      <c r="C415" s="6">
        <v>1</v>
      </c>
      <c r="D415" s="6">
        <v>0</v>
      </c>
      <c r="E415" s="6">
        <v>1</v>
      </c>
      <c r="F415" s="6">
        <v>6</v>
      </c>
      <c r="G415" s="6" t="b">
        <v>0</v>
      </c>
      <c r="H415" s="6">
        <v>3</v>
      </c>
      <c r="I415" s="6">
        <v>2</v>
      </c>
      <c r="J415" s="7">
        <v>0.22</v>
      </c>
    </row>
    <row r="416" spans="1:10" ht="13.2" x14ac:dyDescent="0.25">
      <c r="A416" s="4">
        <v>415</v>
      </c>
      <c r="B416" s="5">
        <v>40562</v>
      </c>
      <c r="C416" s="6">
        <v>1</v>
      </c>
      <c r="D416" s="6">
        <v>0</v>
      </c>
      <c r="E416" s="6">
        <v>1</v>
      </c>
      <c r="F416" s="6">
        <v>7</v>
      </c>
      <c r="G416" s="6" t="b">
        <v>0</v>
      </c>
      <c r="H416" s="6">
        <v>3</v>
      </c>
      <c r="I416" s="6">
        <v>2</v>
      </c>
      <c r="J416" s="7">
        <v>0.24</v>
      </c>
    </row>
    <row r="417" spans="1:10" ht="13.2" x14ac:dyDescent="0.25">
      <c r="A417" s="4">
        <v>416</v>
      </c>
      <c r="B417" s="5">
        <v>40562</v>
      </c>
      <c r="C417" s="6">
        <v>1</v>
      </c>
      <c r="D417" s="6">
        <v>0</v>
      </c>
      <c r="E417" s="6">
        <v>1</v>
      </c>
      <c r="F417" s="6">
        <v>8</v>
      </c>
      <c r="G417" s="6" t="b">
        <v>0</v>
      </c>
      <c r="H417" s="6">
        <v>3</v>
      </c>
      <c r="I417" s="6">
        <v>2</v>
      </c>
      <c r="J417" s="7">
        <v>0.24</v>
      </c>
    </row>
    <row r="418" spans="1:10" ht="13.2" x14ac:dyDescent="0.25">
      <c r="A418" s="4">
        <v>417</v>
      </c>
      <c r="B418" s="5">
        <v>40562</v>
      </c>
      <c r="C418" s="6">
        <v>1</v>
      </c>
      <c r="D418" s="6">
        <v>0</v>
      </c>
      <c r="E418" s="6">
        <v>1</v>
      </c>
      <c r="F418" s="6">
        <v>9</v>
      </c>
      <c r="G418" s="6" t="b">
        <v>0</v>
      </c>
      <c r="H418" s="6">
        <v>3</v>
      </c>
      <c r="I418" s="6">
        <v>2</v>
      </c>
      <c r="J418" s="7">
        <v>0.24</v>
      </c>
    </row>
    <row r="419" spans="1:10" ht="13.2" x14ac:dyDescent="0.25">
      <c r="A419" s="4">
        <v>418</v>
      </c>
      <c r="B419" s="5">
        <v>40562</v>
      </c>
      <c r="C419" s="6">
        <v>1</v>
      </c>
      <c r="D419" s="6">
        <v>0</v>
      </c>
      <c r="E419" s="6">
        <v>1</v>
      </c>
      <c r="F419" s="6">
        <v>10</v>
      </c>
      <c r="G419" s="6" t="b">
        <v>0</v>
      </c>
      <c r="H419" s="6">
        <v>3</v>
      </c>
      <c r="I419" s="6">
        <v>2</v>
      </c>
      <c r="J419" s="7">
        <v>0.26</v>
      </c>
    </row>
    <row r="420" spans="1:10" ht="13.2" x14ac:dyDescent="0.25">
      <c r="A420" s="4">
        <v>419</v>
      </c>
      <c r="B420" s="5">
        <v>40562</v>
      </c>
      <c r="C420" s="6">
        <v>1</v>
      </c>
      <c r="D420" s="6">
        <v>0</v>
      </c>
      <c r="E420" s="6">
        <v>1</v>
      </c>
      <c r="F420" s="6">
        <v>11</v>
      </c>
      <c r="G420" s="6" t="b">
        <v>0</v>
      </c>
      <c r="H420" s="6">
        <v>3</v>
      </c>
      <c r="I420" s="6">
        <v>2</v>
      </c>
      <c r="J420" s="7">
        <v>0.28000000000000003</v>
      </c>
    </row>
    <row r="421" spans="1:10" ht="13.2" x14ac:dyDescent="0.25">
      <c r="A421" s="4">
        <v>420</v>
      </c>
      <c r="B421" s="5">
        <v>40562</v>
      </c>
      <c r="C421" s="6">
        <v>1</v>
      </c>
      <c r="D421" s="6">
        <v>0</v>
      </c>
      <c r="E421" s="6">
        <v>1</v>
      </c>
      <c r="F421" s="6">
        <v>12</v>
      </c>
      <c r="G421" s="6" t="b">
        <v>0</v>
      </c>
      <c r="H421" s="6">
        <v>3</v>
      </c>
      <c r="I421" s="6">
        <v>2</v>
      </c>
      <c r="J421" s="7">
        <v>0.3</v>
      </c>
    </row>
    <row r="422" spans="1:10" ht="13.2" x14ac:dyDescent="0.25">
      <c r="A422" s="4">
        <v>421</v>
      </c>
      <c r="B422" s="5">
        <v>40562</v>
      </c>
      <c r="C422" s="6">
        <v>1</v>
      </c>
      <c r="D422" s="6">
        <v>0</v>
      </c>
      <c r="E422" s="6">
        <v>1</v>
      </c>
      <c r="F422" s="6">
        <v>13</v>
      </c>
      <c r="G422" s="6" t="b">
        <v>0</v>
      </c>
      <c r="H422" s="6">
        <v>3</v>
      </c>
      <c r="I422" s="6">
        <v>1</v>
      </c>
      <c r="J422" s="7">
        <v>0.4</v>
      </c>
    </row>
    <row r="423" spans="1:10" ht="13.2" x14ac:dyDescent="0.25">
      <c r="A423" s="4">
        <v>422</v>
      </c>
      <c r="B423" s="5">
        <v>40562</v>
      </c>
      <c r="C423" s="6">
        <v>1</v>
      </c>
      <c r="D423" s="6">
        <v>0</v>
      </c>
      <c r="E423" s="6">
        <v>1</v>
      </c>
      <c r="F423" s="6">
        <v>14</v>
      </c>
      <c r="G423" s="6" t="b">
        <v>0</v>
      </c>
      <c r="H423" s="6">
        <v>3</v>
      </c>
      <c r="I423" s="6">
        <v>1</v>
      </c>
      <c r="J423" s="7">
        <v>0.4</v>
      </c>
    </row>
    <row r="424" spans="1:10" ht="13.2" x14ac:dyDescent="0.25">
      <c r="A424" s="4">
        <v>423</v>
      </c>
      <c r="B424" s="5">
        <v>40562</v>
      </c>
      <c r="C424" s="6">
        <v>1</v>
      </c>
      <c r="D424" s="6">
        <v>0</v>
      </c>
      <c r="E424" s="6">
        <v>1</v>
      </c>
      <c r="F424" s="6">
        <v>15</v>
      </c>
      <c r="G424" s="6" t="b">
        <v>0</v>
      </c>
      <c r="H424" s="6">
        <v>3</v>
      </c>
      <c r="I424" s="6">
        <v>1</v>
      </c>
      <c r="J424" s="7">
        <v>0.4</v>
      </c>
    </row>
    <row r="425" spans="1:10" ht="13.2" x14ac:dyDescent="0.25">
      <c r="A425" s="4">
        <v>424</v>
      </c>
      <c r="B425" s="5">
        <v>40562</v>
      </c>
      <c r="C425" s="6">
        <v>1</v>
      </c>
      <c r="D425" s="6">
        <v>0</v>
      </c>
      <c r="E425" s="6">
        <v>1</v>
      </c>
      <c r="F425" s="6">
        <v>16</v>
      </c>
      <c r="G425" s="6" t="b">
        <v>0</v>
      </c>
      <c r="H425" s="6">
        <v>3</v>
      </c>
      <c r="I425" s="6">
        <v>1</v>
      </c>
      <c r="J425" s="7">
        <v>0.38</v>
      </c>
    </row>
    <row r="426" spans="1:10" ht="13.2" x14ac:dyDescent="0.25">
      <c r="A426" s="4">
        <v>425</v>
      </c>
      <c r="B426" s="5">
        <v>40562</v>
      </c>
      <c r="C426" s="6">
        <v>1</v>
      </c>
      <c r="D426" s="6">
        <v>0</v>
      </c>
      <c r="E426" s="6">
        <v>1</v>
      </c>
      <c r="F426" s="6">
        <v>17</v>
      </c>
      <c r="G426" s="6" t="b">
        <v>0</v>
      </c>
      <c r="H426" s="6">
        <v>3</v>
      </c>
      <c r="I426" s="6">
        <v>1</v>
      </c>
      <c r="J426" s="7">
        <v>0.36</v>
      </c>
    </row>
    <row r="427" spans="1:10" ht="13.2" x14ac:dyDescent="0.25">
      <c r="A427" s="4">
        <v>426</v>
      </c>
      <c r="B427" s="5">
        <v>40562</v>
      </c>
      <c r="C427" s="6">
        <v>1</v>
      </c>
      <c r="D427" s="6">
        <v>0</v>
      </c>
      <c r="E427" s="6">
        <v>1</v>
      </c>
      <c r="F427" s="6">
        <v>18</v>
      </c>
      <c r="G427" s="6" t="b">
        <v>0</v>
      </c>
      <c r="H427" s="6">
        <v>3</v>
      </c>
      <c r="I427" s="6">
        <v>1</v>
      </c>
      <c r="J427" s="7">
        <v>0.34</v>
      </c>
    </row>
    <row r="428" spans="1:10" ht="13.2" x14ac:dyDescent="0.25">
      <c r="A428" s="4">
        <v>427</v>
      </c>
      <c r="B428" s="5">
        <v>40562</v>
      </c>
      <c r="C428" s="6">
        <v>1</v>
      </c>
      <c r="D428" s="6">
        <v>0</v>
      </c>
      <c r="E428" s="6">
        <v>1</v>
      </c>
      <c r="F428" s="6">
        <v>19</v>
      </c>
      <c r="G428" s="6" t="b">
        <v>0</v>
      </c>
      <c r="H428" s="6">
        <v>3</v>
      </c>
      <c r="I428" s="6">
        <v>1</v>
      </c>
      <c r="J428" s="7">
        <v>0.32</v>
      </c>
    </row>
    <row r="429" spans="1:10" ht="13.2" x14ac:dyDescent="0.25">
      <c r="A429" s="4">
        <v>428</v>
      </c>
      <c r="B429" s="5">
        <v>40562</v>
      </c>
      <c r="C429" s="6">
        <v>1</v>
      </c>
      <c r="D429" s="6">
        <v>0</v>
      </c>
      <c r="E429" s="6">
        <v>1</v>
      </c>
      <c r="F429" s="6">
        <v>20</v>
      </c>
      <c r="G429" s="6" t="b">
        <v>0</v>
      </c>
      <c r="H429" s="6">
        <v>3</v>
      </c>
      <c r="I429" s="6">
        <v>1</v>
      </c>
      <c r="J429" s="7">
        <v>0.32</v>
      </c>
    </row>
    <row r="430" spans="1:10" ht="13.2" x14ac:dyDescent="0.25">
      <c r="A430" s="4">
        <v>429</v>
      </c>
      <c r="B430" s="5">
        <v>40562</v>
      </c>
      <c r="C430" s="6">
        <v>1</v>
      </c>
      <c r="D430" s="6">
        <v>0</v>
      </c>
      <c r="E430" s="6">
        <v>1</v>
      </c>
      <c r="F430" s="6">
        <v>21</v>
      </c>
      <c r="G430" s="6" t="b">
        <v>0</v>
      </c>
      <c r="H430" s="6">
        <v>3</v>
      </c>
      <c r="I430" s="6">
        <v>1</v>
      </c>
      <c r="J430" s="7">
        <v>0.32</v>
      </c>
    </row>
    <row r="431" spans="1:10" ht="13.2" x14ac:dyDescent="0.25">
      <c r="A431" s="4">
        <v>430</v>
      </c>
      <c r="B431" s="5">
        <v>40562</v>
      </c>
      <c r="C431" s="6">
        <v>1</v>
      </c>
      <c r="D431" s="6">
        <v>0</v>
      </c>
      <c r="E431" s="6">
        <v>1</v>
      </c>
      <c r="F431" s="6">
        <v>22</v>
      </c>
      <c r="G431" s="6" t="b">
        <v>0</v>
      </c>
      <c r="H431" s="6">
        <v>3</v>
      </c>
      <c r="I431" s="6">
        <v>1</v>
      </c>
      <c r="J431" s="7">
        <v>0.3</v>
      </c>
    </row>
    <row r="432" spans="1:10" ht="13.2" x14ac:dyDescent="0.25">
      <c r="A432" s="4">
        <v>431</v>
      </c>
      <c r="B432" s="5">
        <v>40562</v>
      </c>
      <c r="C432" s="6">
        <v>1</v>
      </c>
      <c r="D432" s="6">
        <v>0</v>
      </c>
      <c r="E432" s="6">
        <v>1</v>
      </c>
      <c r="F432" s="6">
        <v>23</v>
      </c>
      <c r="G432" s="6" t="b">
        <v>0</v>
      </c>
      <c r="H432" s="6">
        <v>3</v>
      </c>
      <c r="I432" s="6">
        <v>1</v>
      </c>
      <c r="J432" s="7">
        <v>0.3</v>
      </c>
    </row>
    <row r="433" spans="1:10" ht="13.2" x14ac:dyDescent="0.25">
      <c r="A433" s="4">
        <v>432</v>
      </c>
      <c r="B433" s="5">
        <v>40563</v>
      </c>
      <c r="C433" s="6">
        <v>1</v>
      </c>
      <c r="D433" s="6">
        <v>0</v>
      </c>
      <c r="E433" s="6">
        <v>1</v>
      </c>
      <c r="F433" s="6">
        <v>0</v>
      </c>
      <c r="G433" s="6" t="b">
        <v>0</v>
      </c>
      <c r="H433" s="6">
        <v>4</v>
      </c>
      <c r="I433" s="6">
        <v>1</v>
      </c>
      <c r="J433" s="7">
        <v>0.26</v>
      </c>
    </row>
    <row r="434" spans="1:10" ht="13.2" x14ac:dyDescent="0.25">
      <c r="A434" s="4">
        <v>433</v>
      </c>
      <c r="B434" s="5">
        <v>40563</v>
      </c>
      <c r="C434" s="6">
        <v>1</v>
      </c>
      <c r="D434" s="6">
        <v>0</v>
      </c>
      <c r="E434" s="6">
        <v>1</v>
      </c>
      <c r="F434" s="6">
        <v>1</v>
      </c>
      <c r="G434" s="6" t="b">
        <v>0</v>
      </c>
      <c r="H434" s="6">
        <v>4</v>
      </c>
      <c r="I434" s="6">
        <v>1</v>
      </c>
      <c r="J434" s="7">
        <v>0.26</v>
      </c>
    </row>
    <row r="435" spans="1:10" ht="13.2" x14ac:dyDescent="0.25">
      <c r="A435" s="4">
        <v>434</v>
      </c>
      <c r="B435" s="5">
        <v>40563</v>
      </c>
      <c r="C435" s="6">
        <v>1</v>
      </c>
      <c r="D435" s="6">
        <v>0</v>
      </c>
      <c r="E435" s="6">
        <v>1</v>
      </c>
      <c r="F435" s="6">
        <v>2</v>
      </c>
      <c r="G435" s="6" t="b">
        <v>0</v>
      </c>
      <c r="H435" s="6">
        <v>4</v>
      </c>
      <c r="I435" s="6">
        <v>1</v>
      </c>
      <c r="J435" s="7">
        <v>0.26</v>
      </c>
    </row>
    <row r="436" spans="1:10" ht="13.2" x14ac:dyDescent="0.25">
      <c r="A436" s="4">
        <v>435</v>
      </c>
      <c r="B436" s="5">
        <v>40563</v>
      </c>
      <c r="C436" s="6">
        <v>1</v>
      </c>
      <c r="D436" s="6">
        <v>0</v>
      </c>
      <c r="E436" s="6">
        <v>1</v>
      </c>
      <c r="F436" s="6">
        <v>3</v>
      </c>
      <c r="G436" s="6" t="b">
        <v>0</v>
      </c>
      <c r="H436" s="6">
        <v>4</v>
      </c>
      <c r="I436" s="6">
        <v>1</v>
      </c>
      <c r="J436" s="7">
        <v>0.26</v>
      </c>
    </row>
    <row r="437" spans="1:10" ht="13.2" x14ac:dyDescent="0.25">
      <c r="A437" s="4">
        <v>436</v>
      </c>
      <c r="B437" s="5">
        <v>40563</v>
      </c>
      <c r="C437" s="6">
        <v>1</v>
      </c>
      <c r="D437" s="6">
        <v>0</v>
      </c>
      <c r="E437" s="6">
        <v>1</v>
      </c>
      <c r="F437" s="6">
        <v>4</v>
      </c>
      <c r="G437" s="6" t="b">
        <v>0</v>
      </c>
      <c r="H437" s="6">
        <v>4</v>
      </c>
      <c r="I437" s="6">
        <v>1</v>
      </c>
      <c r="J437" s="7">
        <v>0.26</v>
      </c>
    </row>
    <row r="438" spans="1:10" ht="13.2" x14ac:dyDescent="0.25">
      <c r="A438" s="4">
        <v>437</v>
      </c>
      <c r="B438" s="5">
        <v>40563</v>
      </c>
      <c r="C438" s="6">
        <v>1</v>
      </c>
      <c r="D438" s="6">
        <v>0</v>
      </c>
      <c r="E438" s="6">
        <v>1</v>
      </c>
      <c r="F438" s="6">
        <v>5</v>
      </c>
      <c r="G438" s="6" t="b">
        <v>0</v>
      </c>
      <c r="H438" s="6">
        <v>4</v>
      </c>
      <c r="I438" s="6">
        <v>1</v>
      </c>
      <c r="J438" s="7">
        <v>0.24</v>
      </c>
    </row>
    <row r="439" spans="1:10" ht="13.2" x14ac:dyDescent="0.25">
      <c r="A439" s="4">
        <v>438</v>
      </c>
      <c r="B439" s="5">
        <v>40563</v>
      </c>
      <c r="C439" s="6">
        <v>1</v>
      </c>
      <c r="D439" s="6">
        <v>0</v>
      </c>
      <c r="E439" s="6">
        <v>1</v>
      </c>
      <c r="F439" s="6">
        <v>6</v>
      </c>
      <c r="G439" s="6" t="b">
        <v>0</v>
      </c>
      <c r="H439" s="6">
        <v>4</v>
      </c>
      <c r="I439" s="6">
        <v>1</v>
      </c>
      <c r="J439" s="7">
        <v>0.22</v>
      </c>
    </row>
    <row r="440" spans="1:10" ht="13.2" x14ac:dyDescent="0.25">
      <c r="A440" s="4">
        <v>439</v>
      </c>
      <c r="B440" s="5">
        <v>40563</v>
      </c>
      <c r="C440" s="6">
        <v>1</v>
      </c>
      <c r="D440" s="6">
        <v>0</v>
      </c>
      <c r="E440" s="6">
        <v>1</v>
      </c>
      <c r="F440" s="6">
        <v>7</v>
      </c>
      <c r="G440" s="6" t="b">
        <v>0</v>
      </c>
      <c r="H440" s="6">
        <v>4</v>
      </c>
      <c r="I440" s="6">
        <v>1</v>
      </c>
      <c r="J440" s="7">
        <v>0.22</v>
      </c>
    </row>
    <row r="441" spans="1:10" ht="13.2" x14ac:dyDescent="0.25">
      <c r="A441" s="4">
        <v>440</v>
      </c>
      <c r="B441" s="5">
        <v>40563</v>
      </c>
      <c r="C441" s="6">
        <v>1</v>
      </c>
      <c r="D441" s="6">
        <v>0</v>
      </c>
      <c r="E441" s="6">
        <v>1</v>
      </c>
      <c r="F441" s="6">
        <v>8</v>
      </c>
      <c r="G441" s="6" t="b">
        <v>0</v>
      </c>
      <c r="H441" s="6">
        <v>4</v>
      </c>
      <c r="I441" s="6">
        <v>1</v>
      </c>
      <c r="J441" s="7">
        <v>0.22</v>
      </c>
    </row>
    <row r="442" spans="1:10" ht="13.2" x14ac:dyDescent="0.25">
      <c r="A442" s="4">
        <v>441</v>
      </c>
      <c r="B442" s="5">
        <v>40563</v>
      </c>
      <c r="C442" s="6">
        <v>1</v>
      </c>
      <c r="D442" s="6">
        <v>0</v>
      </c>
      <c r="E442" s="6">
        <v>1</v>
      </c>
      <c r="F442" s="6">
        <v>9</v>
      </c>
      <c r="G442" s="6" t="b">
        <v>0</v>
      </c>
      <c r="H442" s="6">
        <v>4</v>
      </c>
      <c r="I442" s="6">
        <v>2</v>
      </c>
      <c r="J442" s="7">
        <v>0.24</v>
      </c>
    </row>
    <row r="443" spans="1:10" ht="13.2" x14ac:dyDescent="0.25">
      <c r="A443" s="4">
        <v>442</v>
      </c>
      <c r="B443" s="5">
        <v>40563</v>
      </c>
      <c r="C443" s="6">
        <v>1</v>
      </c>
      <c r="D443" s="6">
        <v>0</v>
      </c>
      <c r="E443" s="6">
        <v>1</v>
      </c>
      <c r="F443" s="6">
        <v>10</v>
      </c>
      <c r="G443" s="6" t="b">
        <v>0</v>
      </c>
      <c r="H443" s="6">
        <v>4</v>
      </c>
      <c r="I443" s="6">
        <v>1</v>
      </c>
      <c r="J443" s="7">
        <v>0.26</v>
      </c>
    </row>
    <row r="444" spans="1:10" ht="13.2" x14ac:dyDescent="0.25">
      <c r="A444" s="4">
        <v>443</v>
      </c>
      <c r="B444" s="5">
        <v>40563</v>
      </c>
      <c r="C444" s="6">
        <v>1</v>
      </c>
      <c r="D444" s="6">
        <v>0</v>
      </c>
      <c r="E444" s="6">
        <v>1</v>
      </c>
      <c r="F444" s="6">
        <v>11</v>
      </c>
      <c r="G444" s="6" t="b">
        <v>0</v>
      </c>
      <c r="H444" s="6">
        <v>4</v>
      </c>
      <c r="I444" s="6">
        <v>2</v>
      </c>
      <c r="J444" s="7">
        <v>0.28000000000000003</v>
      </c>
    </row>
    <row r="445" spans="1:10" ht="13.2" x14ac:dyDescent="0.25">
      <c r="A445" s="4">
        <v>444</v>
      </c>
      <c r="B445" s="5">
        <v>40563</v>
      </c>
      <c r="C445" s="6">
        <v>1</v>
      </c>
      <c r="D445" s="6">
        <v>0</v>
      </c>
      <c r="E445" s="6">
        <v>1</v>
      </c>
      <c r="F445" s="6">
        <v>12</v>
      </c>
      <c r="G445" s="6" t="b">
        <v>0</v>
      </c>
      <c r="H445" s="6">
        <v>4</v>
      </c>
      <c r="I445" s="6">
        <v>2</v>
      </c>
      <c r="J445" s="7">
        <v>0.3</v>
      </c>
    </row>
    <row r="446" spans="1:10" ht="13.2" x14ac:dyDescent="0.25">
      <c r="A446" s="4">
        <v>445</v>
      </c>
      <c r="B446" s="5">
        <v>40563</v>
      </c>
      <c r="C446" s="6">
        <v>1</v>
      </c>
      <c r="D446" s="6">
        <v>0</v>
      </c>
      <c r="E446" s="6">
        <v>1</v>
      </c>
      <c r="F446" s="6">
        <v>13</v>
      </c>
      <c r="G446" s="6" t="b">
        <v>0</v>
      </c>
      <c r="H446" s="6">
        <v>4</v>
      </c>
      <c r="I446" s="6">
        <v>2</v>
      </c>
      <c r="J446" s="7">
        <v>0.28000000000000003</v>
      </c>
    </row>
    <row r="447" spans="1:10" ht="13.2" x14ac:dyDescent="0.25">
      <c r="A447" s="4">
        <v>446</v>
      </c>
      <c r="B447" s="5">
        <v>40563</v>
      </c>
      <c r="C447" s="6">
        <v>1</v>
      </c>
      <c r="D447" s="6">
        <v>0</v>
      </c>
      <c r="E447" s="6">
        <v>1</v>
      </c>
      <c r="F447" s="6">
        <v>14</v>
      </c>
      <c r="G447" s="6" t="b">
        <v>0</v>
      </c>
      <c r="H447" s="6">
        <v>4</v>
      </c>
      <c r="I447" s="6">
        <v>2</v>
      </c>
      <c r="J447" s="7">
        <v>0.3</v>
      </c>
    </row>
    <row r="448" spans="1:10" ht="13.2" x14ac:dyDescent="0.25">
      <c r="A448" s="4">
        <v>447</v>
      </c>
      <c r="B448" s="5">
        <v>40563</v>
      </c>
      <c r="C448" s="6">
        <v>1</v>
      </c>
      <c r="D448" s="6">
        <v>0</v>
      </c>
      <c r="E448" s="6">
        <v>1</v>
      </c>
      <c r="F448" s="6">
        <v>15</v>
      </c>
      <c r="G448" s="6" t="b">
        <v>0</v>
      </c>
      <c r="H448" s="6">
        <v>4</v>
      </c>
      <c r="I448" s="6">
        <v>2</v>
      </c>
      <c r="J448" s="7">
        <v>0.32</v>
      </c>
    </row>
    <row r="449" spans="1:10" ht="13.2" x14ac:dyDescent="0.25">
      <c r="A449" s="4">
        <v>448</v>
      </c>
      <c r="B449" s="5">
        <v>40563</v>
      </c>
      <c r="C449" s="6">
        <v>1</v>
      </c>
      <c r="D449" s="6">
        <v>0</v>
      </c>
      <c r="E449" s="6">
        <v>1</v>
      </c>
      <c r="F449" s="6">
        <v>16</v>
      </c>
      <c r="G449" s="6" t="b">
        <v>0</v>
      </c>
      <c r="H449" s="6">
        <v>4</v>
      </c>
      <c r="I449" s="6">
        <v>2</v>
      </c>
      <c r="J449" s="7">
        <v>0.3</v>
      </c>
    </row>
    <row r="450" spans="1:10" ht="13.2" x14ac:dyDescent="0.25">
      <c r="A450" s="4">
        <v>449</v>
      </c>
      <c r="B450" s="5">
        <v>40563</v>
      </c>
      <c r="C450" s="6">
        <v>1</v>
      </c>
      <c r="D450" s="6">
        <v>0</v>
      </c>
      <c r="E450" s="6">
        <v>1</v>
      </c>
      <c r="F450" s="6">
        <v>17</v>
      </c>
      <c r="G450" s="6" t="b">
        <v>0</v>
      </c>
      <c r="H450" s="6">
        <v>4</v>
      </c>
      <c r="I450" s="6">
        <v>2</v>
      </c>
      <c r="J450" s="7">
        <v>0.3</v>
      </c>
    </row>
    <row r="451" spans="1:10" ht="13.2" x14ac:dyDescent="0.25">
      <c r="A451" s="4">
        <v>450</v>
      </c>
      <c r="B451" s="5">
        <v>40563</v>
      </c>
      <c r="C451" s="6">
        <v>1</v>
      </c>
      <c r="D451" s="6">
        <v>0</v>
      </c>
      <c r="E451" s="6">
        <v>1</v>
      </c>
      <c r="F451" s="6">
        <v>18</v>
      </c>
      <c r="G451" s="6" t="b">
        <v>0</v>
      </c>
      <c r="H451" s="6">
        <v>4</v>
      </c>
      <c r="I451" s="6">
        <v>2</v>
      </c>
      <c r="J451" s="7">
        <v>0.26</v>
      </c>
    </row>
    <row r="452" spans="1:10" ht="13.2" x14ac:dyDescent="0.25">
      <c r="A452" s="4">
        <v>451</v>
      </c>
      <c r="B452" s="5">
        <v>40563</v>
      </c>
      <c r="C452" s="6">
        <v>1</v>
      </c>
      <c r="D452" s="6">
        <v>0</v>
      </c>
      <c r="E452" s="6">
        <v>1</v>
      </c>
      <c r="F452" s="6">
        <v>19</v>
      </c>
      <c r="G452" s="6" t="b">
        <v>0</v>
      </c>
      <c r="H452" s="6">
        <v>4</v>
      </c>
      <c r="I452" s="6">
        <v>1</v>
      </c>
      <c r="J452" s="7">
        <v>0.26</v>
      </c>
    </row>
    <row r="453" spans="1:10" ht="13.2" x14ac:dyDescent="0.25">
      <c r="A453" s="4">
        <v>452</v>
      </c>
      <c r="B453" s="5">
        <v>40563</v>
      </c>
      <c r="C453" s="6">
        <v>1</v>
      </c>
      <c r="D453" s="6">
        <v>0</v>
      </c>
      <c r="E453" s="6">
        <v>1</v>
      </c>
      <c r="F453" s="6">
        <v>20</v>
      </c>
      <c r="G453" s="6" t="b">
        <v>0</v>
      </c>
      <c r="H453" s="6">
        <v>4</v>
      </c>
      <c r="I453" s="6">
        <v>2</v>
      </c>
      <c r="J453" s="7">
        <v>0.26</v>
      </c>
    </row>
    <row r="454" spans="1:10" ht="13.2" x14ac:dyDescent="0.25">
      <c r="A454" s="4">
        <v>453</v>
      </c>
      <c r="B454" s="5">
        <v>40563</v>
      </c>
      <c r="C454" s="6">
        <v>1</v>
      </c>
      <c r="D454" s="6">
        <v>0</v>
      </c>
      <c r="E454" s="6">
        <v>1</v>
      </c>
      <c r="F454" s="6">
        <v>21</v>
      </c>
      <c r="G454" s="6" t="b">
        <v>0</v>
      </c>
      <c r="H454" s="6">
        <v>4</v>
      </c>
      <c r="I454" s="6">
        <v>2</v>
      </c>
      <c r="J454" s="7">
        <v>0.24</v>
      </c>
    </row>
    <row r="455" spans="1:10" ht="13.2" x14ac:dyDescent="0.25">
      <c r="A455" s="4">
        <v>454</v>
      </c>
      <c r="B455" s="5">
        <v>40563</v>
      </c>
      <c r="C455" s="6">
        <v>1</v>
      </c>
      <c r="D455" s="6">
        <v>0</v>
      </c>
      <c r="E455" s="6">
        <v>1</v>
      </c>
      <c r="F455" s="6">
        <v>22</v>
      </c>
      <c r="G455" s="6" t="b">
        <v>0</v>
      </c>
      <c r="H455" s="6">
        <v>4</v>
      </c>
      <c r="I455" s="6">
        <v>2</v>
      </c>
      <c r="J455" s="7">
        <v>0.24</v>
      </c>
    </row>
    <row r="456" spans="1:10" ht="13.2" x14ac:dyDescent="0.25">
      <c r="A456" s="4">
        <v>455</v>
      </c>
      <c r="B456" s="5">
        <v>40563</v>
      </c>
      <c r="C456" s="6">
        <v>1</v>
      </c>
      <c r="D456" s="6">
        <v>0</v>
      </c>
      <c r="E456" s="6">
        <v>1</v>
      </c>
      <c r="F456" s="6">
        <v>23</v>
      </c>
      <c r="G456" s="6" t="b">
        <v>0</v>
      </c>
      <c r="H456" s="6">
        <v>4</v>
      </c>
      <c r="I456" s="6">
        <v>2</v>
      </c>
      <c r="J456" s="7">
        <v>0.24</v>
      </c>
    </row>
    <row r="457" spans="1:10" ht="13.2" x14ac:dyDescent="0.25">
      <c r="A457" s="4">
        <v>456</v>
      </c>
      <c r="B457" s="5">
        <v>40564</v>
      </c>
      <c r="C457" s="6">
        <v>1</v>
      </c>
      <c r="D457" s="6">
        <v>0</v>
      </c>
      <c r="E457" s="6">
        <v>1</v>
      </c>
      <c r="F457" s="6">
        <v>0</v>
      </c>
      <c r="G457" s="6" t="b">
        <v>0</v>
      </c>
      <c r="H457" s="6">
        <v>5</v>
      </c>
      <c r="I457" s="6">
        <v>2</v>
      </c>
      <c r="J457" s="7">
        <v>0.24</v>
      </c>
    </row>
    <row r="458" spans="1:10" ht="13.2" x14ac:dyDescent="0.25">
      <c r="A458" s="4">
        <v>457</v>
      </c>
      <c r="B458" s="5">
        <v>40564</v>
      </c>
      <c r="C458" s="6">
        <v>1</v>
      </c>
      <c r="D458" s="6">
        <v>0</v>
      </c>
      <c r="E458" s="6">
        <v>1</v>
      </c>
      <c r="F458" s="6">
        <v>1</v>
      </c>
      <c r="G458" s="6" t="b">
        <v>0</v>
      </c>
      <c r="H458" s="6">
        <v>5</v>
      </c>
      <c r="I458" s="6">
        <v>2</v>
      </c>
      <c r="J458" s="7">
        <v>0.24</v>
      </c>
    </row>
    <row r="459" spans="1:10" ht="13.2" x14ac:dyDescent="0.25">
      <c r="A459" s="4">
        <v>458</v>
      </c>
      <c r="B459" s="5">
        <v>40564</v>
      </c>
      <c r="C459" s="6">
        <v>1</v>
      </c>
      <c r="D459" s="6">
        <v>0</v>
      </c>
      <c r="E459" s="6">
        <v>1</v>
      </c>
      <c r="F459" s="6">
        <v>2</v>
      </c>
      <c r="G459" s="6" t="b">
        <v>0</v>
      </c>
      <c r="H459" s="6">
        <v>5</v>
      </c>
      <c r="I459" s="6">
        <v>3</v>
      </c>
      <c r="J459" s="7">
        <v>0.24</v>
      </c>
    </row>
    <row r="460" spans="1:10" ht="13.2" x14ac:dyDescent="0.25">
      <c r="A460" s="4">
        <v>459</v>
      </c>
      <c r="B460" s="5">
        <v>40564</v>
      </c>
      <c r="C460" s="6">
        <v>1</v>
      </c>
      <c r="D460" s="6">
        <v>0</v>
      </c>
      <c r="E460" s="6">
        <v>1</v>
      </c>
      <c r="F460" s="6">
        <v>3</v>
      </c>
      <c r="G460" s="6" t="b">
        <v>0</v>
      </c>
      <c r="H460" s="6">
        <v>5</v>
      </c>
      <c r="I460" s="6">
        <v>3</v>
      </c>
      <c r="J460" s="7">
        <v>0.22</v>
      </c>
    </row>
    <row r="461" spans="1:10" ht="13.2" x14ac:dyDescent="0.25">
      <c r="A461" s="4">
        <v>460</v>
      </c>
      <c r="B461" s="5">
        <v>40564</v>
      </c>
      <c r="C461" s="6">
        <v>1</v>
      </c>
      <c r="D461" s="6">
        <v>0</v>
      </c>
      <c r="E461" s="6">
        <v>1</v>
      </c>
      <c r="F461" s="6">
        <v>4</v>
      </c>
      <c r="G461" s="6" t="b">
        <v>0</v>
      </c>
      <c r="H461" s="6">
        <v>5</v>
      </c>
      <c r="I461" s="6">
        <v>2</v>
      </c>
      <c r="J461" s="7">
        <v>0.22</v>
      </c>
    </row>
    <row r="462" spans="1:10" ht="13.2" x14ac:dyDescent="0.25">
      <c r="A462" s="4">
        <v>461</v>
      </c>
      <c r="B462" s="5">
        <v>40564</v>
      </c>
      <c r="C462" s="6">
        <v>1</v>
      </c>
      <c r="D462" s="6">
        <v>0</v>
      </c>
      <c r="E462" s="6">
        <v>1</v>
      </c>
      <c r="F462" s="6">
        <v>5</v>
      </c>
      <c r="G462" s="6" t="b">
        <v>0</v>
      </c>
      <c r="H462" s="6">
        <v>5</v>
      </c>
      <c r="I462" s="6">
        <v>1</v>
      </c>
      <c r="J462" s="7">
        <v>0.24</v>
      </c>
    </row>
    <row r="463" spans="1:10" ht="13.2" x14ac:dyDescent="0.25">
      <c r="A463" s="4">
        <v>462</v>
      </c>
      <c r="B463" s="5">
        <v>40564</v>
      </c>
      <c r="C463" s="6">
        <v>1</v>
      </c>
      <c r="D463" s="6">
        <v>0</v>
      </c>
      <c r="E463" s="6">
        <v>1</v>
      </c>
      <c r="F463" s="6">
        <v>6</v>
      </c>
      <c r="G463" s="6" t="b">
        <v>0</v>
      </c>
      <c r="H463" s="6">
        <v>5</v>
      </c>
      <c r="I463" s="6">
        <v>1</v>
      </c>
      <c r="J463" s="7">
        <v>0.22</v>
      </c>
    </row>
    <row r="464" spans="1:10" ht="13.2" x14ac:dyDescent="0.25">
      <c r="A464" s="4">
        <v>463</v>
      </c>
      <c r="B464" s="5">
        <v>40564</v>
      </c>
      <c r="C464" s="6">
        <v>1</v>
      </c>
      <c r="D464" s="6">
        <v>0</v>
      </c>
      <c r="E464" s="6">
        <v>1</v>
      </c>
      <c r="F464" s="6">
        <v>7</v>
      </c>
      <c r="G464" s="6" t="b">
        <v>0</v>
      </c>
      <c r="H464" s="6">
        <v>5</v>
      </c>
      <c r="I464" s="6">
        <v>1</v>
      </c>
      <c r="J464" s="7">
        <v>0.2</v>
      </c>
    </row>
    <row r="465" spans="1:10" ht="13.2" x14ac:dyDescent="0.25">
      <c r="A465" s="4">
        <v>464</v>
      </c>
      <c r="B465" s="5">
        <v>40564</v>
      </c>
      <c r="C465" s="6">
        <v>1</v>
      </c>
      <c r="D465" s="6">
        <v>0</v>
      </c>
      <c r="E465" s="6">
        <v>1</v>
      </c>
      <c r="F465" s="6">
        <v>8</v>
      </c>
      <c r="G465" s="6" t="b">
        <v>0</v>
      </c>
      <c r="H465" s="6">
        <v>5</v>
      </c>
      <c r="I465" s="6">
        <v>1</v>
      </c>
      <c r="J465" s="7">
        <v>0.2</v>
      </c>
    </row>
    <row r="466" spans="1:10" ht="13.2" x14ac:dyDescent="0.25">
      <c r="A466" s="4">
        <v>465</v>
      </c>
      <c r="B466" s="5">
        <v>40564</v>
      </c>
      <c r="C466" s="6">
        <v>1</v>
      </c>
      <c r="D466" s="6">
        <v>0</v>
      </c>
      <c r="E466" s="6">
        <v>1</v>
      </c>
      <c r="F466" s="6">
        <v>9</v>
      </c>
      <c r="G466" s="6" t="b">
        <v>0</v>
      </c>
      <c r="H466" s="6">
        <v>5</v>
      </c>
      <c r="I466" s="6">
        <v>1</v>
      </c>
      <c r="J466" s="7">
        <v>0.2</v>
      </c>
    </row>
    <row r="467" spans="1:10" ht="13.2" x14ac:dyDescent="0.25">
      <c r="A467" s="4">
        <v>466</v>
      </c>
      <c r="B467" s="5">
        <v>40564</v>
      </c>
      <c r="C467" s="6">
        <v>1</v>
      </c>
      <c r="D467" s="6">
        <v>0</v>
      </c>
      <c r="E467" s="6">
        <v>1</v>
      </c>
      <c r="F467" s="6">
        <v>10</v>
      </c>
      <c r="G467" s="6" t="b">
        <v>0</v>
      </c>
      <c r="H467" s="6">
        <v>5</v>
      </c>
      <c r="I467" s="6">
        <v>1</v>
      </c>
      <c r="J467" s="7">
        <v>0.2</v>
      </c>
    </row>
    <row r="468" spans="1:10" ht="13.2" x14ac:dyDescent="0.25">
      <c r="A468" s="4">
        <v>467</v>
      </c>
      <c r="B468" s="5">
        <v>40564</v>
      </c>
      <c r="C468" s="6">
        <v>1</v>
      </c>
      <c r="D468" s="6">
        <v>0</v>
      </c>
      <c r="E468" s="6">
        <v>1</v>
      </c>
      <c r="F468" s="6">
        <v>11</v>
      </c>
      <c r="G468" s="6" t="b">
        <v>0</v>
      </c>
      <c r="H468" s="6">
        <v>5</v>
      </c>
      <c r="I468" s="6">
        <v>1</v>
      </c>
      <c r="J468" s="7">
        <v>0.22</v>
      </c>
    </row>
    <row r="469" spans="1:10" ht="13.2" x14ac:dyDescent="0.25">
      <c r="A469" s="4">
        <v>468</v>
      </c>
      <c r="B469" s="5">
        <v>40564</v>
      </c>
      <c r="C469" s="6">
        <v>1</v>
      </c>
      <c r="D469" s="6">
        <v>0</v>
      </c>
      <c r="E469" s="6">
        <v>1</v>
      </c>
      <c r="F469" s="6">
        <v>12</v>
      </c>
      <c r="G469" s="6" t="b">
        <v>0</v>
      </c>
      <c r="H469" s="6">
        <v>5</v>
      </c>
      <c r="I469" s="6">
        <v>1</v>
      </c>
      <c r="J469" s="7">
        <v>0.22</v>
      </c>
    </row>
    <row r="470" spans="1:10" ht="13.2" x14ac:dyDescent="0.25">
      <c r="A470" s="4">
        <v>469</v>
      </c>
      <c r="B470" s="5">
        <v>40564</v>
      </c>
      <c r="C470" s="6">
        <v>1</v>
      </c>
      <c r="D470" s="6">
        <v>0</v>
      </c>
      <c r="E470" s="6">
        <v>1</v>
      </c>
      <c r="F470" s="6">
        <v>13</v>
      </c>
      <c r="G470" s="6" t="b">
        <v>0</v>
      </c>
      <c r="H470" s="6">
        <v>5</v>
      </c>
      <c r="I470" s="6">
        <v>1</v>
      </c>
      <c r="J470" s="7">
        <v>0.2</v>
      </c>
    </row>
    <row r="471" spans="1:10" ht="13.2" x14ac:dyDescent="0.25">
      <c r="A471" s="4">
        <v>470</v>
      </c>
      <c r="B471" s="5">
        <v>40564</v>
      </c>
      <c r="C471" s="6">
        <v>1</v>
      </c>
      <c r="D471" s="6">
        <v>0</v>
      </c>
      <c r="E471" s="6">
        <v>1</v>
      </c>
      <c r="F471" s="6">
        <v>14</v>
      </c>
      <c r="G471" s="6" t="b">
        <v>0</v>
      </c>
      <c r="H471" s="6">
        <v>5</v>
      </c>
      <c r="I471" s="6">
        <v>1</v>
      </c>
      <c r="J471" s="7">
        <v>0.2</v>
      </c>
    </row>
    <row r="472" spans="1:10" ht="13.2" x14ac:dyDescent="0.25">
      <c r="A472" s="4">
        <v>471</v>
      </c>
      <c r="B472" s="5">
        <v>40564</v>
      </c>
      <c r="C472" s="6">
        <v>1</v>
      </c>
      <c r="D472" s="6">
        <v>0</v>
      </c>
      <c r="E472" s="6">
        <v>1</v>
      </c>
      <c r="F472" s="6">
        <v>15</v>
      </c>
      <c r="G472" s="6" t="b">
        <v>0</v>
      </c>
      <c r="H472" s="6">
        <v>5</v>
      </c>
      <c r="I472" s="6">
        <v>1</v>
      </c>
      <c r="J472" s="7">
        <v>0.16</v>
      </c>
    </row>
    <row r="473" spans="1:10" ht="13.2" x14ac:dyDescent="0.25">
      <c r="A473" s="4">
        <v>472</v>
      </c>
      <c r="B473" s="5">
        <v>40564</v>
      </c>
      <c r="C473" s="6">
        <v>1</v>
      </c>
      <c r="D473" s="6">
        <v>0</v>
      </c>
      <c r="E473" s="6">
        <v>1</v>
      </c>
      <c r="F473" s="6">
        <v>16</v>
      </c>
      <c r="G473" s="6" t="b">
        <v>0</v>
      </c>
      <c r="H473" s="6">
        <v>5</v>
      </c>
      <c r="I473" s="6">
        <v>1</v>
      </c>
      <c r="J473" s="7">
        <v>0.16</v>
      </c>
    </row>
    <row r="474" spans="1:10" ht="13.2" x14ac:dyDescent="0.25">
      <c r="A474" s="4">
        <v>473</v>
      </c>
      <c r="B474" s="5">
        <v>40564</v>
      </c>
      <c r="C474" s="6">
        <v>1</v>
      </c>
      <c r="D474" s="6">
        <v>0</v>
      </c>
      <c r="E474" s="6">
        <v>1</v>
      </c>
      <c r="F474" s="6">
        <v>17</v>
      </c>
      <c r="G474" s="6" t="b">
        <v>0</v>
      </c>
      <c r="H474" s="6">
        <v>5</v>
      </c>
      <c r="I474" s="6">
        <v>1</v>
      </c>
      <c r="J474" s="7">
        <v>0.14000000000000001</v>
      </c>
    </row>
    <row r="475" spans="1:10" ht="13.2" x14ac:dyDescent="0.25">
      <c r="A475" s="4">
        <v>474</v>
      </c>
      <c r="B475" s="5">
        <v>40564</v>
      </c>
      <c r="C475" s="6">
        <v>1</v>
      </c>
      <c r="D475" s="6">
        <v>0</v>
      </c>
      <c r="E475" s="6">
        <v>1</v>
      </c>
      <c r="F475" s="6">
        <v>18</v>
      </c>
      <c r="G475" s="6" t="b">
        <v>0</v>
      </c>
      <c r="H475" s="6">
        <v>5</v>
      </c>
      <c r="I475" s="6">
        <v>1</v>
      </c>
      <c r="J475" s="7">
        <v>0.12</v>
      </c>
    </row>
    <row r="476" spans="1:10" ht="13.2" x14ac:dyDescent="0.25">
      <c r="A476" s="4">
        <v>475</v>
      </c>
      <c r="B476" s="5">
        <v>40564</v>
      </c>
      <c r="C476" s="6">
        <v>1</v>
      </c>
      <c r="D476" s="6">
        <v>0</v>
      </c>
      <c r="E476" s="6">
        <v>1</v>
      </c>
      <c r="F476" s="6">
        <v>19</v>
      </c>
      <c r="G476" s="6" t="b">
        <v>0</v>
      </c>
      <c r="H476" s="6">
        <v>5</v>
      </c>
      <c r="I476" s="6">
        <v>1</v>
      </c>
      <c r="J476" s="7">
        <v>0.12</v>
      </c>
    </row>
    <row r="477" spans="1:10" ht="13.2" x14ac:dyDescent="0.25">
      <c r="A477" s="4">
        <v>476</v>
      </c>
      <c r="B477" s="5">
        <v>40564</v>
      </c>
      <c r="C477" s="6">
        <v>1</v>
      </c>
      <c r="D477" s="6">
        <v>0</v>
      </c>
      <c r="E477" s="6">
        <v>1</v>
      </c>
      <c r="F477" s="6">
        <v>20</v>
      </c>
      <c r="G477" s="6" t="b">
        <v>0</v>
      </c>
      <c r="H477" s="6">
        <v>5</v>
      </c>
      <c r="I477" s="6">
        <v>1</v>
      </c>
      <c r="J477" s="7">
        <v>0.1</v>
      </c>
    </row>
    <row r="478" spans="1:10" ht="13.2" x14ac:dyDescent="0.25">
      <c r="A478" s="4">
        <v>477</v>
      </c>
      <c r="B478" s="5">
        <v>40564</v>
      </c>
      <c r="C478" s="6">
        <v>1</v>
      </c>
      <c r="D478" s="6">
        <v>0</v>
      </c>
      <c r="E478" s="6">
        <v>1</v>
      </c>
      <c r="F478" s="6">
        <v>21</v>
      </c>
      <c r="G478" s="6" t="b">
        <v>0</v>
      </c>
      <c r="H478" s="6">
        <v>5</v>
      </c>
      <c r="I478" s="6">
        <v>1</v>
      </c>
      <c r="J478" s="7">
        <v>0.08</v>
      </c>
    </row>
    <row r="479" spans="1:10" ht="13.2" x14ac:dyDescent="0.25">
      <c r="A479" s="4">
        <v>478</v>
      </c>
      <c r="B479" s="5">
        <v>40564</v>
      </c>
      <c r="C479" s="6">
        <v>1</v>
      </c>
      <c r="D479" s="6">
        <v>0</v>
      </c>
      <c r="E479" s="6">
        <v>1</v>
      </c>
      <c r="F479" s="6">
        <v>22</v>
      </c>
      <c r="G479" s="6" t="b">
        <v>0</v>
      </c>
      <c r="H479" s="6">
        <v>5</v>
      </c>
      <c r="I479" s="6">
        <v>1</v>
      </c>
      <c r="J479" s="7">
        <v>0.06</v>
      </c>
    </row>
    <row r="480" spans="1:10" ht="13.2" x14ac:dyDescent="0.25">
      <c r="A480" s="4">
        <v>479</v>
      </c>
      <c r="B480" s="5">
        <v>40564</v>
      </c>
      <c r="C480" s="6">
        <v>1</v>
      </c>
      <c r="D480" s="6">
        <v>0</v>
      </c>
      <c r="E480" s="6">
        <v>1</v>
      </c>
      <c r="F480" s="6">
        <v>23</v>
      </c>
      <c r="G480" s="6" t="b">
        <v>0</v>
      </c>
      <c r="H480" s="6">
        <v>5</v>
      </c>
      <c r="I480" s="6">
        <v>1</v>
      </c>
      <c r="J480" s="7">
        <v>0.06</v>
      </c>
    </row>
    <row r="481" spans="1:10" ht="13.2" x14ac:dyDescent="0.25">
      <c r="A481" s="4">
        <v>480</v>
      </c>
      <c r="B481" s="5">
        <v>40565</v>
      </c>
      <c r="C481" s="6">
        <v>1</v>
      </c>
      <c r="D481" s="6">
        <v>0</v>
      </c>
      <c r="E481" s="6">
        <v>1</v>
      </c>
      <c r="F481" s="6">
        <v>0</v>
      </c>
      <c r="G481" s="6" t="b">
        <v>0</v>
      </c>
      <c r="H481" s="6">
        <v>6</v>
      </c>
      <c r="I481" s="6">
        <v>1</v>
      </c>
      <c r="J481" s="7">
        <v>0.04</v>
      </c>
    </row>
    <row r="482" spans="1:10" ht="13.2" x14ac:dyDescent="0.25">
      <c r="A482" s="4">
        <v>481</v>
      </c>
      <c r="B482" s="5">
        <v>40565</v>
      </c>
      <c r="C482" s="6">
        <v>1</v>
      </c>
      <c r="D482" s="6">
        <v>0</v>
      </c>
      <c r="E482" s="6">
        <v>1</v>
      </c>
      <c r="F482" s="6">
        <v>1</v>
      </c>
      <c r="G482" s="6" t="b">
        <v>0</v>
      </c>
      <c r="H482" s="6">
        <v>6</v>
      </c>
      <c r="I482" s="6">
        <v>2</v>
      </c>
      <c r="J482" s="7">
        <v>0.04</v>
      </c>
    </row>
    <row r="483" spans="1:10" ht="13.2" x14ac:dyDescent="0.25">
      <c r="A483" s="4">
        <v>482</v>
      </c>
      <c r="B483" s="5">
        <v>40565</v>
      </c>
      <c r="C483" s="6">
        <v>1</v>
      </c>
      <c r="D483" s="6">
        <v>0</v>
      </c>
      <c r="E483" s="6">
        <v>1</v>
      </c>
      <c r="F483" s="6">
        <v>2</v>
      </c>
      <c r="G483" s="6" t="b">
        <v>0</v>
      </c>
      <c r="H483" s="6">
        <v>6</v>
      </c>
      <c r="I483" s="6">
        <v>2</v>
      </c>
      <c r="J483" s="7">
        <v>0.04</v>
      </c>
    </row>
    <row r="484" spans="1:10" ht="13.2" x14ac:dyDescent="0.25">
      <c r="A484" s="4">
        <v>483</v>
      </c>
      <c r="B484" s="5">
        <v>40565</v>
      </c>
      <c r="C484" s="6">
        <v>1</v>
      </c>
      <c r="D484" s="6">
        <v>0</v>
      </c>
      <c r="E484" s="6">
        <v>1</v>
      </c>
      <c r="F484" s="6">
        <v>3</v>
      </c>
      <c r="G484" s="6" t="b">
        <v>0</v>
      </c>
      <c r="H484" s="6">
        <v>6</v>
      </c>
      <c r="I484" s="6">
        <v>2</v>
      </c>
      <c r="J484" s="7">
        <v>0.04</v>
      </c>
    </row>
    <row r="485" spans="1:10" ht="13.2" x14ac:dyDescent="0.25">
      <c r="A485" s="4">
        <v>484</v>
      </c>
      <c r="B485" s="5">
        <v>40565</v>
      </c>
      <c r="C485" s="6">
        <v>1</v>
      </c>
      <c r="D485" s="6">
        <v>0</v>
      </c>
      <c r="E485" s="6">
        <v>1</v>
      </c>
      <c r="F485" s="6">
        <v>4</v>
      </c>
      <c r="G485" s="6" t="b">
        <v>0</v>
      </c>
      <c r="H485" s="6">
        <v>6</v>
      </c>
      <c r="I485" s="6">
        <v>2</v>
      </c>
      <c r="J485" s="7">
        <v>0.02</v>
      </c>
    </row>
    <row r="486" spans="1:10" ht="13.2" x14ac:dyDescent="0.25">
      <c r="A486" s="4">
        <v>485</v>
      </c>
      <c r="B486" s="5">
        <v>40565</v>
      </c>
      <c r="C486" s="6">
        <v>1</v>
      </c>
      <c r="D486" s="6">
        <v>0</v>
      </c>
      <c r="E486" s="6">
        <v>1</v>
      </c>
      <c r="F486" s="6">
        <v>6</v>
      </c>
      <c r="G486" s="6" t="b">
        <v>0</v>
      </c>
      <c r="H486" s="6">
        <v>6</v>
      </c>
      <c r="I486" s="6">
        <v>2</v>
      </c>
      <c r="J486" s="7">
        <v>0.02</v>
      </c>
    </row>
    <row r="487" spans="1:10" ht="13.2" x14ac:dyDescent="0.25">
      <c r="A487" s="4">
        <v>486</v>
      </c>
      <c r="B487" s="5">
        <v>40565</v>
      </c>
      <c r="C487" s="6">
        <v>1</v>
      </c>
      <c r="D487" s="6">
        <v>0</v>
      </c>
      <c r="E487" s="6">
        <v>1</v>
      </c>
      <c r="F487" s="6">
        <v>7</v>
      </c>
      <c r="G487" s="6" t="b">
        <v>0</v>
      </c>
      <c r="H487" s="6">
        <v>6</v>
      </c>
      <c r="I487" s="6">
        <v>1</v>
      </c>
      <c r="J487" s="7">
        <v>0.02</v>
      </c>
    </row>
    <row r="488" spans="1:10" ht="13.2" x14ac:dyDescent="0.25">
      <c r="A488" s="4">
        <v>487</v>
      </c>
      <c r="B488" s="5">
        <v>40565</v>
      </c>
      <c r="C488" s="6">
        <v>1</v>
      </c>
      <c r="D488" s="6">
        <v>0</v>
      </c>
      <c r="E488" s="6">
        <v>1</v>
      </c>
      <c r="F488" s="6">
        <v>8</v>
      </c>
      <c r="G488" s="6" t="b">
        <v>0</v>
      </c>
      <c r="H488" s="6">
        <v>6</v>
      </c>
      <c r="I488" s="6">
        <v>1</v>
      </c>
      <c r="J488" s="7">
        <v>0.02</v>
      </c>
    </row>
    <row r="489" spans="1:10" ht="13.2" x14ac:dyDescent="0.25">
      <c r="A489" s="4">
        <v>488</v>
      </c>
      <c r="B489" s="5">
        <v>40565</v>
      </c>
      <c r="C489" s="6">
        <v>1</v>
      </c>
      <c r="D489" s="6">
        <v>0</v>
      </c>
      <c r="E489" s="6">
        <v>1</v>
      </c>
      <c r="F489" s="6">
        <v>9</v>
      </c>
      <c r="G489" s="6" t="b">
        <v>0</v>
      </c>
      <c r="H489" s="6">
        <v>6</v>
      </c>
      <c r="I489" s="6">
        <v>1</v>
      </c>
      <c r="J489" s="7">
        <v>0.04</v>
      </c>
    </row>
    <row r="490" spans="1:10" ht="13.2" x14ac:dyDescent="0.25">
      <c r="A490" s="4">
        <v>489</v>
      </c>
      <c r="B490" s="5">
        <v>40565</v>
      </c>
      <c r="C490" s="6">
        <v>1</v>
      </c>
      <c r="D490" s="6">
        <v>0</v>
      </c>
      <c r="E490" s="6">
        <v>1</v>
      </c>
      <c r="F490" s="6">
        <v>10</v>
      </c>
      <c r="G490" s="6" t="b">
        <v>0</v>
      </c>
      <c r="H490" s="6">
        <v>6</v>
      </c>
      <c r="I490" s="6">
        <v>2</v>
      </c>
      <c r="J490" s="7">
        <v>0.04</v>
      </c>
    </row>
    <row r="491" spans="1:10" ht="13.2" x14ac:dyDescent="0.25">
      <c r="A491" s="4">
        <v>490</v>
      </c>
      <c r="B491" s="5">
        <v>40565</v>
      </c>
      <c r="C491" s="6">
        <v>1</v>
      </c>
      <c r="D491" s="6">
        <v>0</v>
      </c>
      <c r="E491" s="6">
        <v>1</v>
      </c>
      <c r="F491" s="6">
        <v>11</v>
      </c>
      <c r="G491" s="6" t="b">
        <v>0</v>
      </c>
      <c r="H491" s="6">
        <v>6</v>
      </c>
      <c r="I491" s="6">
        <v>2</v>
      </c>
      <c r="J491" s="7">
        <v>0.06</v>
      </c>
    </row>
    <row r="492" spans="1:10" ht="13.2" x14ac:dyDescent="0.25">
      <c r="A492" s="4">
        <v>491</v>
      </c>
      <c r="B492" s="5">
        <v>40565</v>
      </c>
      <c r="C492" s="6">
        <v>1</v>
      </c>
      <c r="D492" s="6">
        <v>0</v>
      </c>
      <c r="E492" s="6">
        <v>1</v>
      </c>
      <c r="F492" s="6">
        <v>12</v>
      </c>
      <c r="G492" s="6" t="b">
        <v>0</v>
      </c>
      <c r="H492" s="6">
        <v>6</v>
      </c>
      <c r="I492" s="6">
        <v>2</v>
      </c>
      <c r="J492" s="7">
        <v>0.06</v>
      </c>
    </row>
    <row r="493" spans="1:10" ht="13.2" x14ac:dyDescent="0.25">
      <c r="A493" s="4">
        <v>492</v>
      </c>
      <c r="B493" s="5">
        <v>40565</v>
      </c>
      <c r="C493" s="6">
        <v>1</v>
      </c>
      <c r="D493" s="6">
        <v>0</v>
      </c>
      <c r="E493" s="6">
        <v>1</v>
      </c>
      <c r="F493" s="6">
        <v>13</v>
      </c>
      <c r="G493" s="6" t="b">
        <v>0</v>
      </c>
      <c r="H493" s="6">
        <v>6</v>
      </c>
      <c r="I493" s="6">
        <v>1</v>
      </c>
      <c r="J493" s="7">
        <v>0.08</v>
      </c>
    </row>
    <row r="494" spans="1:10" ht="13.2" x14ac:dyDescent="0.25">
      <c r="A494" s="4">
        <v>493</v>
      </c>
      <c r="B494" s="5">
        <v>40565</v>
      </c>
      <c r="C494" s="6">
        <v>1</v>
      </c>
      <c r="D494" s="6">
        <v>0</v>
      </c>
      <c r="E494" s="6">
        <v>1</v>
      </c>
      <c r="F494" s="6">
        <v>14</v>
      </c>
      <c r="G494" s="6" t="b">
        <v>0</v>
      </c>
      <c r="H494" s="6">
        <v>6</v>
      </c>
      <c r="I494" s="6">
        <v>1</v>
      </c>
      <c r="J494" s="7">
        <v>0.1</v>
      </c>
    </row>
    <row r="495" spans="1:10" ht="13.2" x14ac:dyDescent="0.25">
      <c r="A495" s="4">
        <v>494</v>
      </c>
      <c r="B495" s="5">
        <v>40565</v>
      </c>
      <c r="C495" s="6">
        <v>1</v>
      </c>
      <c r="D495" s="6">
        <v>0</v>
      </c>
      <c r="E495" s="6">
        <v>1</v>
      </c>
      <c r="F495" s="6">
        <v>15</v>
      </c>
      <c r="G495" s="6" t="b">
        <v>0</v>
      </c>
      <c r="H495" s="6">
        <v>6</v>
      </c>
      <c r="I495" s="6">
        <v>1</v>
      </c>
      <c r="J495" s="7">
        <v>0.12</v>
      </c>
    </row>
    <row r="496" spans="1:10" ht="13.2" x14ac:dyDescent="0.25">
      <c r="A496" s="4">
        <v>495</v>
      </c>
      <c r="B496" s="5">
        <v>40565</v>
      </c>
      <c r="C496" s="6">
        <v>1</v>
      </c>
      <c r="D496" s="6">
        <v>0</v>
      </c>
      <c r="E496" s="6">
        <v>1</v>
      </c>
      <c r="F496" s="6">
        <v>16</v>
      </c>
      <c r="G496" s="6" t="b">
        <v>0</v>
      </c>
      <c r="H496" s="6">
        <v>6</v>
      </c>
      <c r="I496" s="6">
        <v>1</v>
      </c>
      <c r="J496" s="7">
        <v>0.12</v>
      </c>
    </row>
    <row r="497" spans="1:10" ht="13.2" x14ac:dyDescent="0.25">
      <c r="A497" s="4">
        <v>496</v>
      </c>
      <c r="B497" s="5">
        <v>40565</v>
      </c>
      <c r="C497" s="6">
        <v>1</v>
      </c>
      <c r="D497" s="6">
        <v>0</v>
      </c>
      <c r="E497" s="6">
        <v>1</v>
      </c>
      <c r="F497" s="6">
        <v>17</v>
      </c>
      <c r="G497" s="6" t="b">
        <v>0</v>
      </c>
      <c r="H497" s="6">
        <v>6</v>
      </c>
      <c r="I497" s="6">
        <v>1</v>
      </c>
      <c r="J497" s="7">
        <v>0.12</v>
      </c>
    </row>
    <row r="498" spans="1:10" ht="13.2" x14ac:dyDescent="0.25">
      <c r="A498" s="4">
        <v>497</v>
      </c>
      <c r="B498" s="5">
        <v>40565</v>
      </c>
      <c r="C498" s="6">
        <v>1</v>
      </c>
      <c r="D498" s="6">
        <v>0</v>
      </c>
      <c r="E498" s="6">
        <v>1</v>
      </c>
      <c r="F498" s="6">
        <v>18</v>
      </c>
      <c r="G498" s="6" t="b">
        <v>0</v>
      </c>
      <c r="H498" s="6">
        <v>6</v>
      </c>
      <c r="I498" s="6">
        <v>1</v>
      </c>
      <c r="J498" s="7">
        <v>0.08</v>
      </c>
    </row>
    <row r="499" spans="1:10" ht="13.2" x14ac:dyDescent="0.25">
      <c r="A499" s="4">
        <v>498</v>
      </c>
      <c r="B499" s="5">
        <v>40565</v>
      </c>
      <c r="C499" s="6">
        <v>1</v>
      </c>
      <c r="D499" s="6">
        <v>0</v>
      </c>
      <c r="E499" s="6">
        <v>1</v>
      </c>
      <c r="F499" s="6">
        <v>19</v>
      </c>
      <c r="G499" s="6" t="b">
        <v>0</v>
      </c>
      <c r="H499" s="6">
        <v>6</v>
      </c>
      <c r="I499" s="6">
        <v>1</v>
      </c>
      <c r="J499" s="7">
        <v>0.08</v>
      </c>
    </row>
    <row r="500" spans="1:10" ht="13.2" x14ac:dyDescent="0.25">
      <c r="A500" s="4">
        <v>499</v>
      </c>
      <c r="B500" s="5">
        <v>40565</v>
      </c>
      <c r="C500" s="6">
        <v>1</v>
      </c>
      <c r="D500" s="6">
        <v>0</v>
      </c>
      <c r="E500" s="6">
        <v>1</v>
      </c>
      <c r="F500" s="6">
        <v>20</v>
      </c>
      <c r="G500" s="6" t="b">
        <v>0</v>
      </c>
      <c r="H500" s="6">
        <v>6</v>
      </c>
      <c r="I500" s="6">
        <v>1</v>
      </c>
      <c r="J500" s="7">
        <v>0.06</v>
      </c>
    </row>
    <row r="501" spans="1:10" ht="13.2" x14ac:dyDescent="0.25">
      <c r="A501" s="4">
        <v>500</v>
      </c>
      <c r="B501" s="5">
        <v>40565</v>
      </c>
      <c r="C501" s="6">
        <v>1</v>
      </c>
      <c r="D501" s="6">
        <v>0</v>
      </c>
      <c r="E501" s="6">
        <v>1</v>
      </c>
      <c r="F501" s="6">
        <v>21</v>
      </c>
      <c r="G501" s="6" t="b">
        <v>0</v>
      </c>
      <c r="H501" s="6">
        <v>6</v>
      </c>
      <c r="I501" s="6">
        <v>1</v>
      </c>
      <c r="J501" s="7">
        <v>0.06</v>
      </c>
    </row>
    <row r="502" spans="1:10" ht="13.2" x14ac:dyDescent="0.25">
      <c r="A502" s="4">
        <v>501</v>
      </c>
      <c r="B502" s="5">
        <v>40565</v>
      </c>
      <c r="C502" s="6">
        <v>1</v>
      </c>
      <c r="D502" s="6">
        <v>0</v>
      </c>
      <c r="E502" s="6">
        <v>1</v>
      </c>
      <c r="F502" s="6">
        <v>22</v>
      </c>
      <c r="G502" s="6" t="b">
        <v>0</v>
      </c>
      <c r="H502" s="6">
        <v>6</v>
      </c>
      <c r="I502" s="6">
        <v>1</v>
      </c>
      <c r="J502" s="7">
        <v>0.06</v>
      </c>
    </row>
    <row r="503" spans="1:10" ht="13.2" x14ac:dyDescent="0.25">
      <c r="A503" s="4">
        <v>502</v>
      </c>
      <c r="B503" s="5">
        <v>40565</v>
      </c>
      <c r="C503" s="6">
        <v>1</v>
      </c>
      <c r="D503" s="6">
        <v>0</v>
      </c>
      <c r="E503" s="6">
        <v>1</v>
      </c>
      <c r="F503" s="6">
        <v>23</v>
      </c>
      <c r="G503" s="6" t="b">
        <v>0</v>
      </c>
      <c r="H503" s="6">
        <v>6</v>
      </c>
      <c r="I503" s="6">
        <v>1</v>
      </c>
      <c r="J503" s="7">
        <v>0.04</v>
      </c>
    </row>
    <row r="504" spans="1:10" ht="13.2" x14ac:dyDescent="0.25">
      <c r="A504" s="4">
        <v>503</v>
      </c>
      <c r="B504" s="5">
        <v>40566</v>
      </c>
      <c r="C504" s="6">
        <v>1</v>
      </c>
      <c r="D504" s="6">
        <v>0</v>
      </c>
      <c r="E504" s="6">
        <v>1</v>
      </c>
      <c r="F504" s="6">
        <v>0</v>
      </c>
      <c r="G504" s="6" t="b">
        <v>0</v>
      </c>
      <c r="H504" s="6">
        <v>0</v>
      </c>
      <c r="I504" s="6">
        <v>1</v>
      </c>
      <c r="J504" s="7">
        <v>0.04</v>
      </c>
    </row>
    <row r="505" spans="1:10" ht="13.2" x14ac:dyDescent="0.25">
      <c r="A505" s="4">
        <v>504</v>
      </c>
      <c r="B505" s="5">
        <v>40566</v>
      </c>
      <c r="C505" s="6">
        <v>1</v>
      </c>
      <c r="D505" s="6">
        <v>0</v>
      </c>
      <c r="E505" s="6">
        <v>1</v>
      </c>
      <c r="F505" s="6">
        <v>1</v>
      </c>
      <c r="G505" s="6" t="b">
        <v>0</v>
      </c>
      <c r="H505" s="6">
        <v>0</v>
      </c>
      <c r="I505" s="6">
        <v>1</v>
      </c>
      <c r="J505" s="7">
        <v>0.04</v>
      </c>
    </row>
    <row r="506" spans="1:10" ht="13.2" x14ac:dyDescent="0.25">
      <c r="A506" s="4">
        <v>505</v>
      </c>
      <c r="B506" s="5">
        <v>40566</v>
      </c>
      <c r="C506" s="6">
        <v>1</v>
      </c>
      <c r="D506" s="6">
        <v>0</v>
      </c>
      <c r="E506" s="6">
        <v>1</v>
      </c>
      <c r="F506" s="6">
        <v>2</v>
      </c>
      <c r="G506" s="6" t="b">
        <v>0</v>
      </c>
      <c r="H506" s="6">
        <v>0</v>
      </c>
      <c r="I506" s="6">
        <v>1</v>
      </c>
      <c r="J506" s="7">
        <v>0.02</v>
      </c>
    </row>
    <row r="507" spans="1:10" ht="13.2" x14ac:dyDescent="0.25">
      <c r="A507" s="4">
        <v>506</v>
      </c>
      <c r="B507" s="5">
        <v>40566</v>
      </c>
      <c r="C507" s="6">
        <v>1</v>
      </c>
      <c r="D507" s="6">
        <v>0</v>
      </c>
      <c r="E507" s="6">
        <v>1</v>
      </c>
      <c r="F507" s="6">
        <v>3</v>
      </c>
      <c r="G507" s="6" t="b">
        <v>0</v>
      </c>
      <c r="H507" s="6">
        <v>0</v>
      </c>
      <c r="I507" s="6">
        <v>1</v>
      </c>
      <c r="J507" s="7">
        <v>0.02</v>
      </c>
    </row>
    <row r="508" spans="1:10" ht="13.2" x14ac:dyDescent="0.25">
      <c r="A508" s="4">
        <v>507</v>
      </c>
      <c r="B508" s="5">
        <v>40566</v>
      </c>
      <c r="C508" s="6">
        <v>1</v>
      </c>
      <c r="D508" s="6">
        <v>0</v>
      </c>
      <c r="E508" s="6">
        <v>1</v>
      </c>
      <c r="F508" s="6">
        <v>5</v>
      </c>
      <c r="G508" s="6" t="b">
        <v>0</v>
      </c>
      <c r="H508" s="6">
        <v>0</v>
      </c>
      <c r="I508" s="6">
        <v>2</v>
      </c>
      <c r="J508" s="7">
        <v>0.04</v>
      </c>
    </row>
    <row r="509" spans="1:10" ht="13.2" x14ac:dyDescent="0.25">
      <c r="A509" s="4">
        <v>508</v>
      </c>
      <c r="B509" s="5">
        <v>40566</v>
      </c>
      <c r="C509" s="6">
        <v>1</v>
      </c>
      <c r="D509" s="6">
        <v>0</v>
      </c>
      <c r="E509" s="6">
        <v>1</v>
      </c>
      <c r="F509" s="6">
        <v>6</v>
      </c>
      <c r="G509" s="6" t="b">
        <v>0</v>
      </c>
      <c r="H509" s="6">
        <v>0</v>
      </c>
      <c r="I509" s="6">
        <v>2</v>
      </c>
      <c r="J509" s="7">
        <v>0.04</v>
      </c>
    </row>
    <row r="510" spans="1:10" ht="13.2" x14ac:dyDescent="0.25">
      <c r="A510" s="4">
        <v>509</v>
      </c>
      <c r="B510" s="5">
        <v>40566</v>
      </c>
      <c r="C510" s="6">
        <v>1</v>
      </c>
      <c r="D510" s="6">
        <v>0</v>
      </c>
      <c r="E510" s="6">
        <v>1</v>
      </c>
      <c r="F510" s="6">
        <v>7</v>
      </c>
      <c r="G510" s="6" t="b">
        <v>0</v>
      </c>
      <c r="H510" s="6">
        <v>0</v>
      </c>
      <c r="I510" s="6">
        <v>1</v>
      </c>
      <c r="J510" s="7">
        <v>0.08</v>
      </c>
    </row>
    <row r="511" spans="1:10" ht="13.2" x14ac:dyDescent="0.25">
      <c r="A511" s="4">
        <v>510</v>
      </c>
      <c r="B511" s="5">
        <v>40566</v>
      </c>
      <c r="C511" s="6">
        <v>1</v>
      </c>
      <c r="D511" s="6">
        <v>0</v>
      </c>
      <c r="E511" s="6">
        <v>1</v>
      </c>
      <c r="F511" s="6">
        <v>8</v>
      </c>
      <c r="G511" s="6" t="b">
        <v>0</v>
      </c>
      <c r="H511" s="6">
        <v>0</v>
      </c>
      <c r="I511" s="6">
        <v>1</v>
      </c>
      <c r="J511" s="7">
        <v>0.06</v>
      </c>
    </row>
    <row r="512" spans="1:10" ht="13.2" x14ac:dyDescent="0.25">
      <c r="A512" s="4">
        <v>511</v>
      </c>
      <c r="B512" s="5">
        <v>40566</v>
      </c>
      <c r="C512" s="6">
        <v>1</v>
      </c>
      <c r="D512" s="6">
        <v>0</v>
      </c>
      <c r="E512" s="6">
        <v>1</v>
      </c>
      <c r="F512" s="6">
        <v>9</v>
      </c>
      <c r="G512" s="6" t="b">
        <v>0</v>
      </c>
      <c r="H512" s="6">
        <v>0</v>
      </c>
      <c r="I512" s="6">
        <v>1</v>
      </c>
      <c r="J512" s="7">
        <v>0.1</v>
      </c>
    </row>
    <row r="513" spans="1:10" ht="13.2" x14ac:dyDescent="0.25">
      <c r="A513" s="4">
        <v>512</v>
      </c>
      <c r="B513" s="5">
        <v>40566</v>
      </c>
      <c r="C513" s="6">
        <v>1</v>
      </c>
      <c r="D513" s="6">
        <v>0</v>
      </c>
      <c r="E513" s="6">
        <v>1</v>
      </c>
      <c r="F513" s="6">
        <v>10</v>
      </c>
      <c r="G513" s="6" t="b">
        <v>0</v>
      </c>
      <c r="H513" s="6">
        <v>0</v>
      </c>
      <c r="I513" s="6">
        <v>1</v>
      </c>
      <c r="J513" s="7">
        <v>0.14000000000000001</v>
      </c>
    </row>
    <row r="514" spans="1:10" ht="13.2" x14ac:dyDescent="0.25">
      <c r="A514" s="4">
        <v>513</v>
      </c>
      <c r="B514" s="5">
        <v>40566</v>
      </c>
      <c r="C514" s="6">
        <v>1</v>
      </c>
      <c r="D514" s="6">
        <v>0</v>
      </c>
      <c r="E514" s="6">
        <v>1</v>
      </c>
      <c r="F514" s="6">
        <v>11</v>
      </c>
      <c r="G514" s="6" t="b">
        <v>0</v>
      </c>
      <c r="H514" s="6">
        <v>0</v>
      </c>
      <c r="I514" s="6">
        <v>1</v>
      </c>
      <c r="J514" s="7">
        <v>0.14000000000000001</v>
      </c>
    </row>
    <row r="515" spans="1:10" ht="13.2" x14ac:dyDescent="0.25">
      <c r="A515" s="4">
        <v>514</v>
      </c>
      <c r="B515" s="5">
        <v>40566</v>
      </c>
      <c r="C515" s="6">
        <v>1</v>
      </c>
      <c r="D515" s="6">
        <v>0</v>
      </c>
      <c r="E515" s="6">
        <v>1</v>
      </c>
      <c r="F515" s="6">
        <v>12</v>
      </c>
      <c r="G515" s="6" t="b">
        <v>0</v>
      </c>
      <c r="H515" s="6">
        <v>0</v>
      </c>
      <c r="I515" s="6">
        <v>1</v>
      </c>
      <c r="J515" s="7">
        <v>0.16</v>
      </c>
    </row>
    <row r="516" spans="1:10" ht="13.2" x14ac:dyDescent="0.25">
      <c r="A516" s="4">
        <v>515</v>
      </c>
      <c r="B516" s="5">
        <v>40566</v>
      </c>
      <c r="C516" s="6">
        <v>1</v>
      </c>
      <c r="D516" s="6">
        <v>0</v>
      </c>
      <c r="E516" s="6">
        <v>1</v>
      </c>
      <c r="F516" s="6">
        <v>13</v>
      </c>
      <c r="G516" s="6" t="b">
        <v>0</v>
      </c>
      <c r="H516" s="6">
        <v>0</v>
      </c>
      <c r="I516" s="6">
        <v>1</v>
      </c>
      <c r="J516" s="7">
        <v>0.14000000000000001</v>
      </c>
    </row>
    <row r="517" spans="1:10" ht="13.2" x14ac:dyDescent="0.25">
      <c r="A517" s="4">
        <v>516</v>
      </c>
      <c r="B517" s="5">
        <v>40566</v>
      </c>
      <c r="C517" s="6">
        <v>1</v>
      </c>
      <c r="D517" s="6">
        <v>0</v>
      </c>
      <c r="E517" s="6">
        <v>1</v>
      </c>
      <c r="F517" s="6">
        <v>14</v>
      </c>
      <c r="G517" s="6" t="b">
        <v>0</v>
      </c>
      <c r="H517" s="6">
        <v>0</v>
      </c>
      <c r="I517" s="6">
        <v>1</v>
      </c>
      <c r="J517" s="7">
        <v>0.16</v>
      </c>
    </row>
    <row r="518" spans="1:10" ht="13.2" x14ac:dyDescent="0.25">
      <c r="A518" s="4">
        <v>517</v>
      </c>
      <c r="B518" s="5">
        <v>40566</v>
      </c>
      <c r="C518" s="6">
        <v>1</v>
      </c>
      <c r="D518" s="6">
        <v>0</v>
      </c>
      <c r="E518" s="6">
        <v>1</v>
      </c>
      <c r="F518" s="6">
        <v>15</v>
      </c>
      <c r="G518" s="6" t="b">
        <v>0</v>
      </c>
      <c r="H518" s="6">
        <v>0</v>
      </c>
      <c r="I518" s="6">
        <v>1</v>
      </c>
      <c r="J518" s="7">
        <v>0.16</v>
      </c>
    </row>
    <row r="519" spans="1:10" ht="13.2" x14ac:dyDescent="0.25">
      <c r="A519" s="4">
        <v>518</v>
      </c>
      <c r="B519" s="5">
        <v>40566</v>
      </c>
      <c r="C519" s="6">
        <v>1</v>
      </c>
      <c r="D519" s="6">
        <v>0</v>
      </c>
      <c r="E519" s="6">
        <v>1</v>
      </c>
      <c r="F519" s="6">
        <v>16</v>
      </c>
      <c r="G519" s="6" t="b">
        <v>0</v>
      </c>
      <c r="H519" s="6">
        <v>0</v>
      </c>
      <c r="I519" s="6">
        <v>1</v>
      </c>
      <c r="J519" s="7">
        <v>0.16</v>
      </c>
    </row>
    <row r="520" spans="1:10" ht="13.2" x14ac:dyDescent="0.25">
      <c r="A520" s="4">
        <v>519</v>
      </c>
      <c r="B520" s="5">
        <v>40566</v>
      </c>
      <c r="C520" s="6">
        <v>1</v>
      </c>
      <c r="D520" s="6">
        <v>0</v>
      </c>
      <c r="E520" s="6">
        <v>1</v>
      </c>
      <c r="F520" s="6">
        <v>17</v>
      </c>
      <c r="G520" s="6" t="b">
        <v>0</v>
      </c>
      <c r="H520" s="6">
        <v>0</v>
      </c>
      <c r="I520" s="6">
        <v>1</v>
      </c>
      <c r="J520" s="7">
        <v>0.14000000000000001</v>
      </c>
    </row>
    <row r="521" spans="1:10" ht="13.2" x14ac:dyDescent="0.25">
      <c r="A521" s="4">
        <v>520</v>
      </c>
      <c r="B521" s="5">
        <v>40566</v>
      </c>
      <c r="C521" s="6">
        <v>1</v>
      </c>
      <c r="D521" s="6">
        <v>0</v>
      </c>
      <c r="E521" s="6">
        <v>1</v>
      </c>
      <c r="F521" s="6">
        <v>18</v>
      </c>
      <c r="G521" s="6" t="b">
        <v>0</v>
      </c>
      <c r="H521" s="6">
        <v>0</v>
      </c>
      <c r="I521" s="6">
        <v>1</v>
      </c>
      <c r="J521" s="7">
        <v>0.12</v>
      </c>
    </row>
    <row r="522" spans="1:10" ht="13.2" x14ac:dyDescent="0.25">
      <c r="A522" s="4">
        <v>521</v>
      </c>
      <c r="B522" s="5">
        <v>40566</v>
      </c>
      <c r="C522" s="6">
        <v>1</v>
      </c>
      <c r="D522" s="6">
        <v>0</v>
      </c>
      <c r="E522" s="6">
        <v>1</v>
      </c>
      <c r="F522" s="6">
        <v>19</v>
      </c>
      <c r="G522" s="6" t="b">
        <v>0</v>
      </c>
      <c r="H522" s="6">
        <v>0</v>
      </c>
      <c r="I522" s="6">
        <v>1</v>
      </c>
      <c r="J522" s="7">
        <v>0.12</v>
      </c>
    </row>
    <row r="523" spans="1:10" ht="13.2" x14ac:dyDescent="0.25">
      <c r="A523" s="4">
        <v>522</v>
      </c>
      <c r="B523" s="5">
        <v>40566</v>
      </c>
      <c r="C523" s="6">
        <v>1</v>
      </c>
      <c r="D523" s="6">
        <v>0</v>
      </c>
      <c r="E523" s="6">
        <v>1</v>
      </c>
      <c r="F523" s="6">
        <v>20</v>
      </c>
      <c r="G523" s="6" t="b">
        <v>0</v>
      </c>
      <c r="H523" s="6">
        <v>0</v>
      </c>
      <c r="I523" s="6">
        <v>1</v>
      </c>
      <c r="J523" s="7">
        <v>0.1</v>
      </c>
    </row>
    <row r="524" spans="1:10" ht="13.2" x14ac:dyDescent="0.25">
      <c r="A524" s="4">
        <v>523</v>
      </c>
      <c r="B524" s="5">
        <v>40566</v>
      </c>
      <c r="C524" s="6">
        <v>1</v>
      </c>
      <c r="D524" s="6">
        <v>0</v>
      </c>
      <c r="E524" s="6">
        <v>1</v>
      </c>
      <c r="F524" s="6">
        <v>21</v>
      </c>
      <c r="G524" s="6" t="b">
        <v>0</v>
      </c>
      <c r="H524" s="6">
        <v>0</v>
      </c>
      <c r="I524" s="6">
        <v>1</v>
      </c>
      <c r="J524" s="7">
        <v>0.1</v>
      </c>
    </row>
    <row r="525" spans="1:10" ht="13.2" x14ac:dyDescent="0.25">
      <c r="A525" s="4">
        <v>524</v>
      </c>
      <c r="B525" s="5">
        <v>40566</v>
      </c>
      <c r="C525" s="6">
        <v>1</v>
      </c>
      <c r="D525" s="6">
        <v>0</v>
      </c>
      <c r="E525" s="6">
        <v>1</v>
      </c>
      <c r="F525" s="6">
        <v>22</v>
      </c>
      <c r="G525" s="6" t="b">
        <v>0</v>
      </c>
      <c r="H525" s="6">
        <v>0</v>
      </c>
      <c r="I525" s="6">
        <v>1</v>
      </c>
      <c r="J525" s="7">
        <v>0.08</v>
      </c>
    </row>
    <row r="526" spans="1:10" ht="13.2" x14ac:dyDescent="0.25">
      <c r="A526" s="4">
        <v>525</v>
      </c>
      <c r="B526" s="5">
        <v>40566</v>
      </c>
      <c r="C526" s="6">
        <v>1</v>
      </c>
      <c r="D526" s="6">
        <v>0</v>
      </c>
      <c r="E526" s="6">
        <v>1</v>
      </c>
      <c r="F526" s="6">
        <v>23</v>
      </c>
      <c r="G526" s="6" t="b">
        <v>0</v>
      </c>
      <c r="H526" s="6">
        <v>0</v>
      </c>
      <c r="I526" s="6">
        <v>1</v>
      </c>
      <c r="J526" s="7">
        <v>0.06</v>
      </c>
    </row>
    <row r="527" spans="1:10" ht="13.2" x14ac:dyDescent="0.25">
      <c r="A527" s="4">
        <v>526</v>
      </c>
      <c r="B527" s="5">
        <v>40567</v>
      </c>
      <c r="C527" s="6">
        <v>1</v>
      </c>
      <c r="D527" s="6">
        <v>0</v>
      </c>
      <c r="E527" s="6">
        <v>1</v>
      </c>
      <c r="F527" s="6">
        <v>0</v>
      </c>
      <c r="G527" s="6" t="b">
        <v>0</v>
      </c>
      <c r="H527" s="6">
        <v>1</v>
      </c>
      <c r="I527" s="6">
        <v>1</v>
      </c>
      <c r="J527" s="7">
        <v>0.06</v>
      </c>
    </row>
    <row r="528" spans="1:10" ht="13.2" x14ac:dyDescent="0.25">
      <c r="A528" s="4">
        <v>527</v>
      </c>
      <c r="B528" s="5">
        <v>40567</v>
      </c>
      <c r="C528" s="6">
        <v>1</v>
      </c>
      <c r="D528" s="6">
        <v>0</v>
      </c>
      <c r="E528" s="6">
        <v>1</v>
      </c>
      <c r="F528" s="6">
        <v>1</v>
      </c>
      <c r="G528" s="6" t="b">
        <v>0</v>
      </c>
      <c r="H528" s="6">
        <v>1</v>
      </c>
      <c r="I528" s="6">
        <v>1</v>
      </c>
      <c r="J528" s="7">
        <v>0.04</v>
      </c>
    </row>
    <row r="529" spans="1:10" ht="13.2" x14ac:dyDescent="0.25">
      <c r="A529" s="4">
        <v>528</v>
      </c>
      <c r="B529" s="5">
        <v>40567</v>
      </c>
      <c r="C529" s="6">
        <v>1</v>
      </c>
      <c r="D529" s="6">
        <v>0</v>
      </c>
      <c r="E529" s="6">
        <v>1</v>
      </c>
      <c r="F529" s="6">
        <v>3</v>
      </c>
      <c r="G529" s="6" t="b">
        <v>0</v>
      </c>
      <c r="H529" s="6">
        <v>1</v>
      </c>
      <c r="I529" s="6">
        <v>1</v>
      </c>
      <c r="J529" s="7">
        <v>0.04</v>
      </c>
    </row>
    <row r="530" spans="1:10" ht="13.2" x14ac:dyDescent="0.25">
      <c r="A530" s="4">
        <v>529</v>
      </c>
      <c r="B530" s="5">
        <v>40567</v>
      </c>
      <c r="C530" s="6">
        <v>1</v>
      </c>
      <c r="D530" s="6">
        <v>0</v>
      </c>
      <c r="E530" s="6">
        <v>1</v>
      </c>
      <c r="F530" s="6">
        <v>4</v>
      </c>
      <c r="G530" s="6" t="b">
        <v>0</v>
      </c>
      <c r="H530" s="6">
        <v>1</v>
      </c>
      <c r="I530" s="6">
        <v>1</v>
      </c>
      <c r="J530" s="7">
        <v>0.02</v>
      </c>
    </row>
    <row r="531" spans="1:10" ht="13.2" x14ac:dyDescent="0.25">
      <c r="A531" s="4">
        <v>530</v>
      </c>
      <c r="B531" s="5">
        <v>40567</v>
      </c>
      <c r="C531" s="6">
        <v>1</v>
      </c>
      <c r="D531" s="6">
        <v>0</v>
      </c>
      <c r="E531" s="6">
        <v>1</v>
      </c>
      <c r="F531" s="6">
        <v>5</v>
      </c>
      <c r="G531" s="6" t="b">
        <v>0</v>
      </c>
      <c r="H531" s="6">
        <v>1</v>
      </c>
      <c r="I531" s="6">
        <v>1</v>
      </c>
      <c r="J531" s="7">
        <v>0.02</v>
      </c>
    </row>
    <row r="532" spans="1:10" ht="13.2" x14ac:dyDescent="0.25">
      <c r="A532" s="4">
        <v>531</v>
      </c>
      <c r="B532" s="5">
        <v>40567</v>
      </c>
      <c r="C532" s="6">
        <v>1</v>
      </c>
      <c r="D532" s="6">
        <v>0</v>
      </c>
      <c r="E532" s="6">
        <v>1</v>
      </c>
      <c r="F532" s="6">
        <v>6</v>
      </c>
      <c r="G532" s="6" t="b">
        <v>0</v>
      </c>
      <c r="H532" s="6">
        <v>1</v>
      </c>
      <c r="I532" s="6">
        <v>1</v>
      </c>
      <c r="J532" s="7">
        <v>0.02</v>
      </c>
    </row>
    <row r="533" spans="1:10" ht="13.2" x14ac:dyDescent="0.25">
      <c r="A533" s="4">
        <v>532</v>
      </c>
      <c r="B533" s="5">
        <v>40567</v>
      </c>
      <c r="C533" s="6">
        <v>1</v>
      </c>
      <c r="D533" s="6">
        <v>0</v>
      </c>
      <c r="E533" s="6">
        <v>1</v>
      </c>
      <c r="F533" s="6">
        <v>7</v>
      </c>
      <c r="G533" s="6" t="b">
        <v>0</v>
      </c>
      <c r="H533" s="6">
        <v>1</v>
      </c>
      <c r="I533" s="6">
        <v>1</v>
      </c>
      <c r="J533" s="7">
        <v>0.02</v>
      </c>
    </row>
    <row r="534" spans="1:10" ht="13.2" x14ac:dyDescent="0.25">
      <c r="A534" s="4">
        <v>533</v>
      </c>
      <c r="B534" s="5">
        <v>40567</v>
      </c>
      <c r="C534" s="6">
        <v>1</v>
      </c>
      <c r="D534" s="6">
        <v>0</v>
      </c>
      <c r="E534" s="6">
        <v>1</v>
      </c>
      <c r="F534" s="6">
        <v>8</v>
      </c>
      <c r="G534" s="6" t="b">
        <v>0</v>
      </c>
      <c r="H534" s="6">
        <v>1</v>
      </c>
      <c r="I534" s="6">
        <v>1</v>
      </c>
      <c r="J534" s="7">
        <v>0.04</v>
      </c>
    </row>
    <row r="535" spans="1:10" ht="13.2" x14ac:dyDescent="0.25">
      <c r="A535" s="4">
        <v>534</v>
      </c>
      <c r="B535" s="5">
        <v>40567</v>
      </c>
      <c r="C535" s="6">
        <v>1</v>
      </c>
      <c r="D535" s="6">
        <v>0</v>
      </c>
      <c r="E535" s="6">
        <v>1</v>
      </c>
      <c r="F535" s="6">
        <v>9</v>
      </c>
      <c r="G535" s="6" t="b">
        <v>0</v>
      </c>
      <c r="H535" s="6">
        <v>1</v>
      </c>
      <c r="I535" s="6">
        <v>1</v>
      </c>
      <c r="J535" s="7">
        <v>0.06</v>
      </c>
    </row>
    <row r="536" spans="1:10" ht="13.2" x14ac:dyDescent="0.25">
      <c r="A536" s="4">
        <v>535</v>
      </c>
      <c r="B536" s="5">
        <v>40567</v>
      </c>
      <c r="C536" s="6">
        <v>1</v>
      </c>
      <c r="D536" s="6">
        <v>0</v>
      </c>
      <c r="E536" s="6">
        <v>1</v>
      </c>
      <c r="F536" s="6">
        <v>10</v>
      </c>
      <c r="G536" s="6" t="b">
        <v>0</v>
      </c>
      <c r="H536" s="6">
        <v>1</v>
      </c>
      <c r="I536" s="6">
        <v>1</v>
      </c>
      <c r="J536" s="7">
        <v>0.1</v>
      </c>
    </row>
    <row r="537" spans="1:10" ht="13.2" x14ac:dyDescent="0.25">
      <c r="A537" s="4">
        <v>536</v>
      </c>
      <c r="B537" s="5">
        <v>40567</v>
      </c>
      <c r="C537" s="6">
        <v>1</v>
      </c>
      <c r="D537" s="6">
        <v>0</v>
      </c>
      <c r="E537" s="6">
        <v>1</v>
      </c>
      <c r="F537" s="6">
        <v>11</v>
      </c>
      <c r="G537" s="6" t="b">
        <v>0</v>
      </c>
      <c r="H537" s="6">
        <v>1</v>
      </c>
      <c r="I537" s="6">
        <v>1</v>
      </c>
      <c r="J537" s="7">
        <v>0.1</v>
      </c>
    </row>
    <row r="538" spans="1:10" ht="13.2" x14ac:dyDescent="0.25">
      <c r="A538" s="4">
        <v>537</v>
      </c>
      <c r="B538" s="5">
        <v>40567</v>
      </c>
      <c r="C538" s="6">
        <v>1</v>
      </c>
      <c r="D538" s="6">
        <v>0</v>
      </c>
      <c r="E538" s="6">
        <v>1</v>
      </c>
      <c r="F538" s="6">
        <v>12</v>
      </c>
      <c r="G538" s="6" t="b">
        <v>0</v>
      </c>
      <c r="H538" s="6">
        <v>1</v>
      </c>
      <c r="I538" s="6">
        <v>2</v>
      </c>
      <c r="J538" s="7">
        <v>0.12</v>
      </c>
    </row>
    <row r="539" spans="1:10" ht="13.2" x14ac:dyDescent="0.25">
      <c r="A539" s="4">
        <v>538</v>
      </c>
      <c r="B539" s="5">
        <v>40567</v>
      </c>
      <c r="C539" s="6">
        <v>1</v>
      </c>
      <c r="D539" s="6">
        <v>0</v>
      </c>
      <c r="E539" s="6">
        <v>1</v>
      </c>
      <c r="F539" s="6">
        <v>13</v>
      </c>
      <c r="G539" s="6" t="b">
        <v>0</v>
      </c>
      <c r="H539" s="6">
        <v>1</v>
      </c>
      <c r="I539" s="6">
        <v>2</v>
      </c>
      <c r="J539" s="7">
        <v>0.14000000000000001</v>
      </c>
    </row>
    <row r="540" spans="1:10" ht="13.2" x14ac:dyDescent="0.25">
      <c r="A540" s="4">
        <v>539</v>
      </c>
      <c r="B540" s="5">
        <v>40567</v>
      </c>
      <c r="C540" s="6">
        <v>1</v>
      </c>
      <c r="D540" s="6">
        <v>0</v>
      </c>
      <c r="E540" s="6">
        <v>1</v>
      </c>
      <c r="F540" s="6">
        <v>14</v>
      </c>
      <c r="G540" s="6" t="b">
        <v>0</v>
      </c>
      <c r="H540" s="6">
        <v>1</v>
      </c>
      <c r="I540" s="6">
        <v>2</v>
      </c>
      <c r="J540" s="7">
        <v>0.14000000000000001</v>
      </c>
    </row>
    <row r="541" spans="1:10" ht="13.2" x14ac:dyDescent="0.25">
      <c r="A541" s="4">
        <v>540</v>
      </c>
      <c r="B541" s="5">
        <v>40567</v>
      </c>
      <c r="C541" s="6">
        <v>1</v>
      </c>
      <c r="D541" s="6">
        <v>0</v>
      </c>
      <c r="E541" s="6">
        <v>1</v>
      </c>
      <c r="F541" s="6">
        <v>15</v>
      </c>
      <c r="G541" s="6" t="b">
        <v>0</v>
      </c>
      <c r="H541" s="6">
        <v>1</v>
      </c>
      <c r="I541" s="6">
        <v>1</v>
      </c>
      <c r="J541" s="7">
        <v>0.16</v>
      </c>
    </row>
    <row r="542" spans="1:10" ht="13.2" x14ac:dyDescent="0.25">
      <c r="A542" s="4">
        <v>541</v>
      </c>
      <c r="B542" s="5">
        <v>40567</v>
      </c>
      <c r="C542" s="6">
        <v>1</v>
      </c>
      <c r="D542" s="6">
        <v>0</v>
      </c>
      <c r="E542" s="6">
        <v>1</v>
      </c>
      <c r="F542" s="6">
        <v>16</v>
      </c>
      <c r="G542" s="6" t="b">
        <v>0</v>
      </c>
      <c r="H542" s="6">
        <v>1</v>
      </c>
      <c r="I542" s="6">
        <v>1</v>
      </c>
      <c r="J542" s="7">
        <v>0.16</v>
      </c>
    </row>
    <row r="543" spans="1:10" ht="13.2" x14ac:dyDescent="0.25">
      <c r="A543" s="4">
        <v>542</v>
      </c>
      <c r="B543" s="5">
        <v>40567</v>
      </c>
      <c r="C543" s="6">
        <v>1</v>
      </c>
      <c r="D543" s="6">
        <v>0</v>
      </c>
      <c r="E543" s="6">
        <v>1</v>
      </c>
      <c r="F543" s="6">
        <v>17</v>
      </c>
      <c r="G543" s="6" t="b">
        <v>0</v>
      </c>
      <c r="H543" s="6">
        <v>1</v>
      </c>
      <c r="I543" s="6">
        <v>1</v>
      </c>
      <c r="J543" s="7">
        <v>0.14000000000000001</v>
      </c>
    </row>
    <row r="544" spans="1:10" ht="13.2" x14ac:dyDescent="0.25">
      <c r="A544" s="4">
        <v>543</v>
      </c>
      <c r="B544" s="5">
        <v>40567</v>
      </c>
      <c r="C544" s="6">
        <v>1</v>
      </c>
      <c r="D544" s="6">
        <v>0</v>
      </c>
      <c r="E544" s="6">
        <v>1</v>
      </c>
      <c r="F544" s="6">
        <v>18</v>
      </c>
      <c r="G544" s="6" t="b">
        <v>0</v>
      </c>
      <c r="H544" s="6">
        <v>1</v>
      </c>
      <c r="I544" s="6">
        <v>1</v>
      </c>
      <c r="J544" s="7">
        <v>0.14000000000000001</v>
      </c>
    </row>
    <row r="545" spans="1:10" ht="13.2" x14ac:dyDescent="0.25">
      <c r="A545" s="4">
        <v>544</v>
      </c>
      <c r="B545" s="5">
        <v>40567</v>
      </c>
      <c r="C545" s="6">
        <v>1</v>
      </c>
      <c r="D545" s="6">
        <v>0</v>
      </c>
      <c r="E545" s="6">
        <v>1</v>
      </c>
      <c r="F545" s="6">
        <v>19</v>
      </c>
      <c r="G545" s="6" t="b">
        <v>0</v>
      </c>
      <c r="H545" s="6">
        <v>1</v>
      </c>
      <c r="I545" s="6">
        <v>1</v>
      </c>
      <c r="J545" s="7">
        <v>0.14000000000000001</v>
      </c>
    </row>
    <row r="546" spans="1:10" ht="13.2" x14ac:dyDescent="0.25">
      <c r="A546" s="4">
        <v>545</v>
      </c>
      <c r="B546" s="5">
        <v>40567</v>
      </c>
      <c r="C546" s="6">
        <v>1</v>
      </c>
      <c r="D546" s="6">
        <v>0</v>
      </c>
      <c r="E546" s="6">
        <v>1</v>
      </c>
      <c r="F546" s="6">
        <v>20</v>
      </c>
      <c r="G546" s="6" t="b">
        <v>0</v>
      </c>
      <c r="H546" s="6">
        <v>1</v>
      </c>
      <c r="I546" s="6">
        <v>1</v>
      </c>
      <c r="J546" s="7">
        <v>0.14000000000000001</v>
      </c>
    </row>
    <row r="547" spans="1:10" ht="13.2" x14ac:dyDescent="0.25">
      <c r="A547" s="4">
        <v>546</v>
      </c>
      <c r="B547" s="5">
        <v>40567</v>
      </c>
      <c r="C547" s="6">
        <v>1</v>
      </c>
      <c r="D547" s="6">
        <v>0</v>
      </c>
      <c r="E547" s="6">
        <v>1</v>
      </c>
      <c r="F547" s="6">
        <v>21</v>
      </c>
      <c r="G547" s="6" t="b">
        <v>0</v>
      </c>
      <c r="H547" s="6">
        <v>1</v>
      </c>
      <c r="I547" s="6">
        <v>1</v>
      </c>
      <c r="J547" s="7">
        <v>0.14000000000000001</v>
      </c>
    </row>
    <row r="548" spans="1:10" ht="13.2" x14ac:dyDescent="0.25">
      <c r="A548" s="4">
        <v>547</v>
      </c>
      <c r="B548" s="5">
        <v>40567</v>
      </c>
      <c r="C548" s="6">
        <v>1</v>
      </c>
      <c r="D548" s="6">
        <v>0</v>
      </c>
      <c r="E548" s="6">
        <v>1</v>
      </c>
      <c r="F548" s="6">
        <v>22</v>
      </c>
      <c r="G548" s="6" t="b">
        <v>0</v>
      </c>
      <c r="H548" s="6">
        <v>1</v>
      </c>
      <c r="I548" s="6">
        <v>2</v>
      </c>
      <c r="J548" s="7">
        <v>0.14000000000000001</v>
      </c>
    </row>
    <row r="549" spans="1:10" ht="13.2" x14ac:dyDescent="0.25">
      <c r="A549" s="4">
        <v>548</v>
      </c>
      <c r="B549" s="5">
        <v>40567</v>
      </c>
      <c r="C549" s="6">
        <v>1</v>
      </c>
      <c r="D549" s="6">
        <v>0</v>
      </c>
      <c r="E549" s="6">
        <v>1</v>
      </c>
      <c r="F549" s="6">
        <v>23</v>
      </c>
      <c r="G549" s="6" t="b">
        <v>0</v>
      </c>
      <c r="H549" s="6">
        <v>1</v>
      </c>
      <c r="I549" s="6">
        <v>2</v>
      </c>
      <c r="J549" s="7">
        <v>0.16</v>
      </c>
    </row>
    <row r="550" spans="1:10" ht="13.2" x14ac:dyDescent="0.25">
      <c r="A550" s="4">
        <v>549</v>
      </c>
      <c r="B550" s="5">
        <v>40568</v>
      </c>
      <c r="C550" s="6">
        <v>1</v>
      </c>
      <c r="D550" s="6">
        <v>0</v>
      </c>
      <c r="E550" s="6">
        <v>1</v>
      </c>
      <c r="F550" s="6">
        <v>0</v>
      </c>
      <c r="G550" s="6" t="b">
        <v>0</v>
      </c>
      <c r="H550" s="6">
        <v>2</v>
      </c>
      <c r="I550" s="6">
        <v>2</v>
      </c>
      <c r="J550" s="7">
        <v>0.16</v>
      </c>
    </row>
    <row r="551" spans="1:10" ht="13.2" x14ac:dyDescent="0.25">
      <c r="A551" s="4">
        <v>550</v>
      </c>
      <c r="B551" s="5">
        <v>40568</v>
      </c>
      <c r="C551" s="6">
        <v>1</v>
      </c>
      <c r="D551" s="6">
        <v>0</v>
      </c>
      <c r="E551" s="6">
        <v>1</v>
      </c>
      <c r="F551" s="6">
        <v>1</v>
      </c>
      <c r="G551" s="6" t="b">
        <v>0</v>
      </c>
      <c r="H551" s="6">
        <v>2</v>
      </c>
      <c r="I551" s="6">
        <v>2</v>
      </c>
      <c r="J551" s="7">
        <v>0.16</v>
      </c>
    </row>
    <row r="552" spans="1:10" ht="13.2" x14ac:dyDescent="0.25">
      <c r="A552" s="4">
        <v>551</v>
      </c>
      <c r="B552" s="5">
        <v>40568</v>
      </c>
      <c r="C552" s="6">
        <v>1</v>
      </c>
      <c r="D552" s="6">
        <v>0</v>
      </c>
      <c r="E552" s="6">
        <v>1</v>
      </c>
      <c r="F552" s="6">
        <v>2</v>
      </c>
      <c r="G552" s="6" t="b">
        <v>0</v>
      </c>
      <c r="H552" s="6">
        <v>2</v>
      </c>
      <c r="I552" s="6">
        <v>1</v>
      </c>
      <c r="J552" s="7">
        <v>0.16</v>
      </c>
    </row>
    <row r="553" spans="1:10" ht="13.2" x14ac:dyDescent="0.25">
      <c r="A553" s="4">
        <v>552</v>
      </c>
      <c r="B553" s="5">
        <v>40568</v>
      </c>
      <c r="C553" s="6">
        <v>1</v>
      </c>
      <c r="D553" s="6">
        <v>0</v>
      </c>
      <c r="E553" s="6">
        <v>1</v>
      </c>
      <c r="F553" s="6">
        <v>4</v>
      </c>
      <c r="G553" s="6" t="b">
        <v>0</v>
      </c>
      <c r="H553" s="6">
        <v>2</v>
      </c>
      <c r="I553" s="6">
        <v>1</v>
      </c>
      <c r="J553" s="7">
        <v>0.14000000000000001</v>
      </c>
    </row>
    <row r="554" spans="1:10" ht="13.2" x14ac:dyDescent="0.25">
      <c r="A554" s="4">
        <v>553</v>
      </c>
      <c r="B554" s="5">
        <v>40568</v>
      </c>
      <c r="C554" s="6">
        <v>1</v>
      </c>
      <c r="D554" s="6">
        <v>0</v>
      </c>
      <c r="E554" s="6">
        <v>1</v>
      </c>
      <c r="F554" s="6">
        <v>5</v>
      </c>
      <c r="G554" s="6" t="b">
        <v>0</v>
      </c>
      <c r="H554" s="6">
        <v>2</v>
      </c>
      <c r="I554" s="6">
        <v>1</v>
      </c>
      <c r="J554" s="7">
        <v>0.14000000000000001</v>
      </c>
    </row>
    <row r="555" spans="1:10" ht="13.2" x14ac:dyDescent="0.25">
      <c r="A555" s="4">
        <v>554</v>
      </c>
      <c r="B555" s="5">
        <v>40568</v>
      </c>
      <c r="C555" s="6">
        <v>1</v>
      </c>
      <c r="D555" s="6">
        <v>0</v>
      </c>
      <c r="E555" s="6">
        <v>1</v>
      </c>
      <c r="F555" s="6">
        <v>6</v>
      </c>
      <c r="G555" s="6" t="b">
        <v>0</v>
      </c>
      <c r="H555" s="6">
        <v>2</v>
      </c>
      <c r="I555" s="6">
        <v>1</v>
      </c>
      <c r="J555" s="7">
        <v>0.16</v>
      </c>
    </row>
    <row r="556" spans="1:10" ht="13.2" x14ac:dyDescent="0.25">
      <c r="A556" s="4">
        <v>555</v>
      </c>
      <c r="B556" s="5">
        <v>40568</v>
      </c>
      <c r="C556" s="6">
        <v>1</v>
      </c>
      <c r="D556" s="6">
        <v>0</v>
      </c>
      <c r="E556" s="6">
        <v>1</v>
      </c>
      <c r="F556" s="6">
        <v>7</v>
      </c>
      <c r="G556" s="6" t="b">
        <v>0</v>
      </c>
      <c r="H556" s="6">
        <v>2</v>
      </c>
      <c r="I556" s="6">
        <v>1</v>
      </c>
      <c r="J556" s="7">
        <v>0.16</v>
      </c>
    </row>
    <row r="557" spans="1:10" ht="13.2" x14ac:dyDescent="0.25">
      <c r="A557" s="4">
        <v>556</v>
      </c>
      <c r="B557" s="5">
        <v>40568</v>
      </c>
      <c r="C557" s="6">
        <v>1</v>
      </c>
      <c r="D557" s="6">
        <v>0</v>
      </c>
      <c r="E557" s="6">
        <v>1</v>
      </c>
      <c r="F557" s="6">
        <v>8</v>
      </c>
      <c r="G557" s="6" t="b">
        <v>0</v>
      </c>
      <c r="H557" s="6">
        <v>2</v>
      </c>
      <c r="I557" s="6">
        <v>2</v>
      </c>
      <c r="J557" s="7">
        <v>0.16</v>
      </c>
    </row>
    <row r="558" spans="1:10" ht="13.2" x14ac:dyDescent="0.25">
      <c r="A558" s="4">
        <v>557</v>
      </c>
      <c r="B558" s="5">
        <v>40568</v>
      </c>
      <c r="C558" s="6">
        <v>1</v>
      </c>
      <c r="D558" s="6">
        <v>0</v>
      </c>
      <c r="E558" s="6">
        <v>1</v>
      </c>
      <c r="F558" s="6">
        <v>9</v>
      </c>
      <c r="G558" s="6" t="b">
        <v>0</v>
      </c>
      <c r="H558" s="6">
        <v>2</v>
      </c>
      <c r="I558" s="6">
        <v>2</v>
      </c>
      <c r="J558" s="7">
        <v>0.2</v>
      </c>
    </row>
    <row r="559" spans="1:10" ht="13.2" x14ac:dyDescent="0.25">
      <c r="A559" s="4">
        <v>558</v>
      </c>
      <c r="B559" s="5">
        <v>40568</v>
      </c>
      <c r="C559" s="6">
        <v>1</v>
      </c>
      <c r="D559" s="6">
        <v>0</v>
      </c>
      <c r="E559" s="6">
        <v>1</v>
      </c>
      <c r="F559" s="6">
        <v>10</v>
      </c>
      <c r="G559" s="6" t="b">
        <v>0</v>
      </c>
      <c r="H559" s="6">
        <v>2</v>
      </c>
      <c r="I559" s="6">
        <v>2</v>
      </c>
      <c r="J559" s="7">
        <v>0.22</v>
      </c>
    </row>
    <row r="560" spans="1:10" ht="13.2" x14ac:dyDescent="0.25">
      <c r="A560" s="4">
        <v>559</v>
      </c>
      <c r="B560" s="5">
        <v>40568</v>
      </c>
      <c r="C560" s="6">
        <v>1</v>
      </c>
      <c r="D560" s="6">
        <v>0</v>
      </c>
      <c r="E560" s="6">
        <v>1</v>
      </c>
      <c r="F560" s="6">
        <v>11</v>
      </c>
      <c r="G560" s="6" t="b">
        <v>0</v>
      </c>
      <c r="H560" s="6">
        <v>2</v>
      </c>
      <c r="I560" s="6">
        <v>2</v>
      </c>
      <c r="J560" s="7">
        <v>0.24</v>
      </c>
    </row>
    <row r="561" spans="1:10" ht="13.2" x14ac:dyDescent="0.25">
      <c r="A561" s="4">
        <v>560</v>
      </c>
      <c r="B561" s="5">
        <v>40568</v>
      </c>
      <c r="C561" s="6">
        <v>1</v>
      </c>
      <c r="D561" s="6">
        <v>0</v>
      </c>
      <c r="E561" s="6">
        <v>1</v>
      </c>
      <c r="F561" s="6">
        <v>12</v>
      </c>
      <c r="G561" s="6" t="b">
        <v>0</v>
      </c>
      <c r="H561" s="6">
        <v>2</v>
      </c>
      <c r="I561" s="6">
        <v>2</v>
      </c>
      <c r="J561" s="7">
        <v>0.26</v>
      </c>
    </row>
    <row r="562" spans="1:10" ht="13.2" x14ac:dyDescent="0.25">
      <c r="A562" s="4">
        <v>561</v>
      </c>
      <c r="B562" s="5">
        <v>40568</v>
      </c>
      <c r="C562" s="6">
        <v>1</v>
      </c>
      <c r="D562" s="6">
        <v>0</v>
      </c>
      <c r="E562" s="6">
        <v>1</v>
      </c>
      <c r="F562" s="6">
        <v>13</v>
      </c>
      <c r="G562" s="6" t="b">
        <v>0</v>
      </c>
      <c r="H562" s="6">
        <v>2</v>
      </c>
      <c r="I562" s="6">
        <v>2</v>
      </c>
      <c r="J562" s="7">
        <v>0.26</v>
      </c>
    </row>
    <row r="563" spans="1:10" ht="13.2" x14ac:dyDescent="0.25">
      <c r="A563" s="4">
        <v>562</v>
      </c>
      <c r="B563" s="5">
        <v>40568</v>
      </c>
      <c r="C563" s="6">
        <v>1</v>
      </c>
      <c r="D563" s="6">
        <v>0</v>
      </c>
      <c r="E563" s="6">
        <v>1</v>
      </c>
      <c r="F563" s="6">
        <v>14</v>
      </c>
      <c r="G563" s="6" t="b">
        <v>0</v>
      </c>
      <c r="H563" s="6">
        <v>2</v>
      </c>
      <c r="I563" s="6">
        <v>2</v>
      </c>
      <c r="J563" s="7">
        <v>0.3</v>
      </c>
    </row>
    <row r="564" spans="1:10" ht="13.2" x14ac:dyDescent="0.25">
      <c r="A564" s="4">
        <v>563</v>
      </c>
      <c r="B564" s="5">
        <v>40568</v>
      </c>
      <c r="C564" s="6">
        <v>1</v>
      </c>
      <c r="D564" s="6">
        <v>0</v>
      </c>
      <c r="E564" s="6">
        <v>1</v>
      </c>
      <c r="F564" s="6">
        <v>15</v>
      </c>
      <c r="G564" s="6" t="b">
        <v>0</v>
      </c>
      <c r="H564" s="6">
        <v>2</v>
      </c>
      <c r="I564" s="6">
        <v>2</v>
      </c>
      <c r="J564" s="7">
        <v>0.32</v>
      </c>
    </row>
    <row r="565" spans="1:10" ht="13.2" x14ac:dyDescent="0.25">
      <c r="A565" s="4">
        <v>564</v>
      </c>
      <c r="B565" s="5">
        <v>40568</v>
      </c>
      <c r="C565" s="6">
        <v>1</v>
      </c>
      <c r="D565" s="6">
        <v>0</v>
      </c>
      <c r="E565" s="6">
        <v>1</v>
      </c>
      <c r="F565" s="6">
        <v>16</v>
      </c>
      <c r="G565" s="6" t="b">
        <v>0</v>
      </c>
      <c r="H565" s="6">
        <v>2</v>
      </c>
      <c r="I565" s="6">
        <v>2</v>
      </c>
      <c r="J565" s="7">
        <v>0.32</v>
      </c>
    </row>
    <row r="566" spans="1:10" ht="13.2" x14ac:dyDescent="0.25">
      <c r="A566" s="4">
        <v>565</v>
      </c>
      <c r="B566" s="5">
        <v>40568</v>
      </c>
      <c r="C566" s="6">
        <v>1</v>
      </c>
      <c r="D566" s="6">
        <v>0</v>
      </c>
      <c r="E566" s="6">
        <v>1</v>
      </c>
      <c r="F566" s="6">
        <v>17</v>
      </c>
      <c r="G566" s="6" t="b">
        <v>0</v>
      </c>
      <c r="H566" s="6">
        <v>2</v>
      </c>
      <c r="I566" s="6">
        <v>1</v>
      </c>
      <c r="J566" s="7">
        <v>0.3</v>
      </c>
    </row>
    <row r="567" spans="1:10" ht="13.2" x14ac:dyDescent="0.25">
      <c r="A567" s="4">
        <v>566</v>
      </c>
      <c r="B567" s="5">
        <v>40568</v>
      </c>
      <c r="C567" s="6">
        <v>1</v>
      </c>
      <c r="D567" s="6">
        <v>0</v>
      </c>
      <c r="E567" s="6">
        <v>1</v>
      </c>
      <c r="F567" s="6">
        <v>18</v>
      </c>
      <c r="G567" s="6" t="b">
        <v>0</v>
      </c>
      <c r="H567" s="6">
        <v>2</v>
      </c>
      <c r="I567" s="6">
        <v>2</v>
      </c>
      <c r="J567" s="7">
        <v>0.3</v>
      </c>
    </row>
    <row r="568" spans="1:10" ht="13.2" x14ac:dyDescent="0.25">
      <c r="A568" s="4">
        <v>567</v>
      </c>
      <c r="B568" s="5">
        <v>40568</v>
      </c>
      <c r="C568" s="6">
        <v>1</v>
      </c>
      <c r="D568" s="6">
        <v>0</v>
      </c>
      <c r="E568" s="6">
        <v>1</v>
      </c>
      <c r="F568" s="6">
        <v>19</v>
      </c>
      <c r="G568" s="6" t="b">
        <v>0</v>
      </c>
      <c r="H568" s="6">
        <v>2</v>
      </c>
      <c r="I568" s="6">
        <v>2</v>
      </c>
      <c r="J568" s="7">
        <v>0.26</v>
      </c>
    </row>
    <row r="569" spans="1:10" ht="13.2" x14ac:dyDescent="0.25">
      <c r="A569" s="4">
        <v>568</v>
      </c>
      <c r="B569" s="5">
        <v>40568</v>
      </c>
      <c r="C569" s="6">
        <v>1</v>
      </c>
      <c r="D569" s="6">
        <v>0</v>
      </c>
      <c r="E569" s="6">
        <v>1</v>
      </c>
      <c r="F569" s="6">
        <v>20</v>
      </c>
      <c r="G569" s="6" t="b">
        <v>0</v>
      </c>
      <c r="H569" s="6">
        <v>2</v>
      </c>
      <c r="I569" s="6">
        <v>1</v>
      </c>
      <c r="J569" s="7">
        <v>0.24</v>
      </c>
    </row>
    <row r="570" spans="1:10" ht="13.2" x14ac:dyDescent="0.25">
      <c r="A570" s="4">
        <v>569</v>
      </c>
      <c r="B570" s="5">
        <v>40568</v>
      </c>
      <c r="C570" s="6">
        <v>1</v>
      </c>
      <c r="D570" s="6">
        <v>0</v>
      </c>
      <c r="E570" s="6">
        <v>1</v>
      </c>
      <c r="F570" s="6">
        <v>21</v>
      </c>
      <c r="G570" s="6" t="b">
        <v>0</v>
      </c>
      <c r="H570" s="6">
        <v>2</v>
      </c>
      <c r="I570" s="6">
        <v>1</v>
      </c>
      <c r="J570" s="7">
        <v>0.24</v>
      </c>
    </row>
    <row r="571" spans="1:10" ht="13.2" x14ac:dyDescent="0.25">
      <c r="A571" s="4">
        <v>570</v>
      </c>
      <c r="B571" s="5">
        <v>40568</v>
      </c>
      <c r="C571" s="6">
        <v>1</v>
      </c>
      <c r="D571" s="6">
        <v>0</v>
      </c>
      <c r="E571" s="6">
        <v>1</v>
      </c>
      <c r="F571" s="6">
        <v>22</v>
      </c>
      <c r="G571" s="6" t="b">
        <v>0</v>
      </c>
      <c r="H571" s="6">
        <v>2</v>
      </c>
      <c r="I571" s="6">
        <v>1</v>
      </c>
      <c r="J571" s="7">
        <v>0.22</v>
      </c>
    </row>
    <row r="572" spans="1:10" ht="13.2" x14ac:dyDescent="0.25">
      <c r="A572" s="4">
        <v>571</v>
      </c>
      <c r="B572" s="5">
        <v>40568</v>
      </c>
      <c r="C572" s="6">
        <v>1</v>
      </c>
      <c r="D572" s="6">
        <v>0</v>
      </c>
      <c r="E572" s="6">
        <v>1</v>
      </c>
      <c r="F572" s="6">
        <v>23</v>
      </c>
      <c r="G572" s="6" t="b">
        <v>0</v>
      </c>
      <c r="H572" s="6">
        <v>2</v>
      </c>
      <c r="I572" s="6">
        <v>2</v>
      </c>
      <c r="J572" s="7">
        <v>0.22</v>
      </c>
    </row>
    <row r="573" spans="1:10" ht="13.2" x14ac:dyDescent="0.25">
      <c r="A573" s="4">
        <v>572</v>
      </c>
      <c r="B573" s="5">
        <v>40569</v>
      </c>
      <c r="C573" s="6">
        <v>1</v>
      </c>
      <c r="D573" s="6">
        <v>0</v>
      </c>
      <c r="E573" s="6">
        <v>1</v>
      </c>
      <c r="F573" s="6">
        <v>0</v>
      </c>
      <c r="G573" s="6" t="b">
        <v>0</v>
      </c>
      <c r="H573" s="6">
        <v>3</v>
      </c>
      <c r="I573" s="6">
        <v>2</v>
      </c>
      <c r="J573" s="7">
        <v>0.22</v>
      </c>
    </row>
    <row r="574" spans="1:10" ht="13.2" x14ac:dyDescent="0.25">
      <c r="A574" s="4">
        <v>573</v>
      </c>
      <c r="B574" s="5">
        <v>40569</v>
      </c>
      <c r="C574" s="6">
        <v>1</v>
      </c>
      <c r="D574" s="6">
        <v>0</v>
      </c>
      <c r="E574" s="6">
        <v>1</v>
      </c>
      <c r="F574" s="6">
        <v>1</v>
      </c>
      <c r="G574" s="6" t="b">
        <v>0</v>
      </c>
      <c r="H574" s="6">
        <v>3</v>
      </c>
      <c r="I574" s="6">
        <v>2</v>
      </c>
      <c r="J574" s="7">
        <v>0.24</v>
      </c>
    </row>
    <row r="575" spans="1:10" ht="13.2" x14ac:dyDescent="0.25">
      <c r="A575" s="4">
        <v>574</v>
      </c>
      <c r="B575" s="5">
        <v>40569</v>
      </c>
      <c r="C575" s="6">
        <v>1</v>
      </c>
      <c r="D575" s="6">
        <v>0</v>
      </c>
      <c r="E575" s="6">
        <v>1</v>
      </c>
      <c r="F575" s="6">
        <v>2</v>
      </c>
      <c r="G575" s="6" t="b">
        <v>0</v>
      </c>
      <c r="H575" s="6">
        <v>3</v>
      </c>
      <c r="I575" s="6">
        <v>3</v>
      </c>
      <c r="J575" s="7">
        <v>0.22</v>
      </c>
    </row>
    <row r="576" spans="1:10" ht="13.2" x14ac:dyDescent="0.25">
      <c r="A576" s="4">
        <v>575</v>
      </c>
      <c r="B576" s="5">
        <v>40569</v>
      </c>
      <c r="C576" s="6">
        <v>1</v>
      </c>
      <c r="D576" s="6">
        <v>0</v>
      </c>
      <c r="E576" s="6">
        <v>1</v>
      </c>
      <c r="F576" s="6">
        <v>5</v>
      </c>
      <c r="G576" s="6" t="b">
        <v>0</v>
      </c>
      <c r="H576" s="6">
        <v>3</v>
      </c>
      <c r="I576" s="6">
        <v>3</v>
      </c>
      <c r="J576" s="7">
        <v>0.2</v>
      </c>
    </row>
    <row r="577" spans="1:10" ht="13.2" x14ac:dyDescent="0.25">
      <c r="A577" s="4">
        <v>576</v>
      </c>
      <c r="B577" s="5">
        <v>40569</v>
      </c>
      <c r="C577" s="6">
        <v>1</v>
      </c>
      <c r="D577" s="6">
        <v>0</v>
      </c>
      <c r="E577" s="6">
        <v>1</v>
      </c>
      <c r="F577" s="6">
        <v>6</v>
      </c>
      <c r="G577" s="6" t="b">
        <v>0</v>
      </c>
      <c r="H577" s="6">
        <v>3</v>
      </c>
      <c r="I577" s="6">
        <v>3</v>
      </c>
      <c r="J577" s="7">
        <v>0.2</v>
      </c>
    </row>
    <row r="578" spans="1:10" ht="13.2" x14ac:dyDescent="0.25">
      <c r="A578" s="4">
        <v>577</v>
      </c>
      <c r="B578" s="5">
        <v>40569</v>
      </c>
      <c r="C578" s="6">
        <v>1</v>
      </c>
      <c r="D578" s="6">
        <v>0</v>
      </c>
      <c r="E578" s="6">
        <v>1</v>
      </c>
      <c r="F578" s="6">
        <v>7</v>
      </c>
      <c r="G578" s="6" t="b">
        <v>0</v>
      </c>
      <c r="H578" s="6">
        <v>3</v>
      </c>
      <c r="I578" s="6">
        <v>3</v>
      </c>
      <c r="J578" s="7">
        <v>0.22</v>
      </c>
    </row>
    <row r="579" spans="1:10" ht="13.2" x14ac:dyDescent="0.25">
      <c r="A579" s="4">
        <v>578</v>
      </c>
      <c r="B579" s="5">
        <v>40569</v>
      </c>
      <c r="C579" s="6">
        <v>1</v>
      </c>
      <c r="D579" s="6">
        <v>0</v>
      </c>
      <c r="E579" s="6">
        <v>1</v>
      </c>
      <c r="F579" s="6">
        <v>8</v>
      </c>
      <c r="G579" s="6" t="b">
        <v>0</v>
      </c>
      <c r="H579" s="6">
        <v>3</v>
      </c>
      <c r="I579" s="6">
        <v>3</v>
      </c>
      <c r="J579" s="7">
        <v>0.22</v>
      </c>
    </row>
    <row r="580" spans="1:10" ht="13.2" x14ac:dyDescent="0.25">
      <c r="A580" s="4">
        <v>579</v>
      </c>
      <c r="B580" s="5">
        <v>40569</v>
      </c>
      <c r="C580" s="6">
        <v>1</v>
      </c>
      <c r="D580" s="6">
        <v>0</v>
      </c>
      <c r="E580" s="6">
        <v>1</v>
      </c>
      <c r="F580" s="6">
        <v>9</v>
      </c>
      <c r="G580" s="6" t="b">
        <v>0</v>
      </c>
      <c r="H580" s="6">
        <v>3</v>
      </c>
      <c r="I580" s="6">
        <v>3</v>
      </c>
      <c r="J580" s="7">
        <v>0.22</v>
      </c>
    </row>
    <row r="581" spans="1:10" ht="13.2" x14ac:dyDescent="0.25">
      <c r="A581" s="4">
        <v>580</v>
      </c>
      <c r="B581" s="5">
        <v>40569</v>
      </c>
      <c r="C581" s="6">
        <v>1</v>
      </c>
      <c r="D581" s="6">
        <v>0</v>
      </c>
      <c r="E581" s="6">
        <v>1</v>
      </c>
      <c r="F581" s="6">
        <v>10</v>
      </c>
      <c r="G581" s="6" t="b">
        <v>0</v>
      </c>
      <c r="H581" s="6">
        <v>3</v>
      </c>
      <c r="I581" s="6">
        <v>3</v>
      </c>
      <c r="J581" s="7">
        <v>0.22</v>
      </c>
    </row>
    <row r="582" spans="1:10" ht="13.2" x14ac:dyDescent="0.25">
      <c r="A582" s="4">
        <v>581</v>
      </c>
      <c r="B582" s="5">
        <v>40569</v>
      </c>
      <c r="C582" s="6">
        <v>1</v>
      </c>
      <c r="D582" s="6">
        <v>0</v>
      </c>
      <c r="E582" s="6">
        <v>1</v>
      </c>
      <c r="F582" s="6">
        <v>11</v>
      </c>
      <c r="G582" s="6" t="b">
        <v>0</v>
      </c>
      <c r="H582" s="6">
        <v>3</v>
      </c>
      <c r="I582" s="6">
        <v>3</v>
      </c>
      <c r="J582" s="7">
        <v>0.22</v>
      </c>
    </row>
    <row r="583" spans="1:10" ht="13.2" x14ac:dyDescent="0.25">
      <c r="A583" s="4">
        <v>582</v>
      </c>
      <c r="B583" s="5">
        <v>40569</v>
      </c>
      <c r="C583" s="6">
        <v>1</v>
      </c>
      <c r="D583" s="6">
        <v>0</v>
      </c>
      <c r="E583" s="6">
        <v>1</v>
      </c>
      <c r="F583" s="6">
        <v>12</v>
      </c>
      <c r="G583" s="6" t="b">
        <v>0</v>
      </c>
      <c r="H583" s="6">
        <v>3</v>
      </c>
      <c r="I583" s="6">
        <v>3</v>
      </c>
      <c r="J583" s="7">
        <v>0.22</v>
      </c>
    </row>
    <row r="584" spans="1:10" ht="13.2" x14ac:dyDescent="0.25">
      <c r="A584" s="4">
        <v>583</v>
      </c>
      <c r="B584" s="5">
        <v>40569</v>
      </c>
      <c r="C584" s="6">
        <v>1</v>
      </c>
      <c r="D584" s="6">
        <v>0</v>
      </c>
      <c r="E584" s="6">
        <v>1</v>
      </c>
      <c r="F584" s="6">
        <v>13</v>
      </c>
      <c r="G584" s="6" t="b">
        <v>0</v>
      </c>
      <c r="H584" s="6">
        <v>3</v>
      </c>
      <c r="I584" s="6">
        <v>3</v>
      </c>
      <c r="J584" s="7">
        <v>0.22</v>
      </c>
    </row>
    <row r="585" spans="1:10" ht="13.2" x14ac:dyDescent="0.25">
      <c r="A585" s="4">
        <v>584</v>
      </c>
      <c r="B585" s="5">
        <v>40569</v>
      </c>
      <c r="C585" s="6">
        <v>1</v>
      </c>
      <c r="D585" s="6">
        <v>0</v>
      </c>
      <c r="E585" s="6">
        <v>1</v>
      </c>
      <c r="F585" s="6">
        <v>14</v>
      </c>
      <c r="G585" s="6" t="b">
        <v>0</v>
      </c>
      <c r="H585" s="6">
        <v>3</v>
      </c>
      <c r="I585" s="6">
        <v>3</v>
      </c>
      <c r="J585" s="7">
        <v>0.22</v>
      </c>
    </row>
    <row r="586" spans="1:10" ht="13.2" x14ac:dyDescent="0.25">
      <c r="A586" s="4">
        <v>585</v>
      </c>
      <c r="B586" s="5">
        <v>40569</v>
      </c>
      <c r="C586" s="6">
        <v>1</v>
      </c>
      <c r="D586" s="6">
        <v>0</v>
      </c>
      <c r="E586" s="6">
        <v>1</v>
      </c>
      <c r="F586" s="6">
        <v>15</v>
      </c>
      <c r="G586" s="6" t="b">
        <v>0</v>
      </c>
      <c r="H586" s="6">
        <v>3</v>
      </c>
      <c r="I586" s="6">
        <v>3</v>
      </c>
      <c r="J586" s="7">
        <v>0.22</v>
      </c>
    </row>
    <row r="587" spans="1:10" ht="13.2" x14ac:dyDescent="0.25">
      <c r="A587" s="4">
        <v>586</v>
      </c>
      <c r="B587" s="5">
        <v>40569</v>
      </c>
      <c r="C587" s="6">
        <v>1</v>
      </c>
      <c r="D587" s="6">
        <v>0</v>
      </c>
      <c r="E587" s="6">
        <v>1</v>
      </c>
      <c r="F587" s="6">
        <v>16</v>
      </c>
      <c r="G587" s="6" t="b">
        <v>0</v>
      </c>
      <c r="H587" s="6">
        <v>3</v>
      </c>
      <c r="I587" s="6">
        <v>4</v>
      </c>
      <c r="J587" s="7">
        <v>0.22</v>
      </c>
    </row>
    <row r="588" spans="1:10" ht="13.2" x14ac:dyDescent="0.25">
      <c r="A588" s="4">
        <v>587</v>
      </c>
      <c r="B588" s="5">
        <v>40569</v>
      </c>
      <c r="C588" s="6">
        <v>1</v>
      </c>
      <c r="D588" s="6">
        <v>0</v>
      </c>
      <c r="E588" s="6">
        <v>1</v>
      </c>
      <c r="F588" s="6">
        <v>17</v>
      </c>
      <c r="G588" s="6" t="b">
        <v>0</v>
      </c>
      <c r="H588" s="6">
        <v>3</v>
      </c>
      <c r="I588" s="6">
        <v>3</v>
      </c>
      <c r="J588" s="7">
        <v>0.2</v>
      </c>
    </row>
    <row r="589" spans="1:10" ht="13.2" x14ac:dyDescent="0.25">
      <c r="A589" s="4">
        <v>588</v>
      </c>
      <c r="B589" s="5">
        <v>40570</v>
      </c>
      <c r="C589" s="6">
        <v>1</v>
      </c>
      <c r="D589" s="6">
        <v>0</v>
      </c>
      <c r="E589" s="6">
        <v>1</v>
      </c>
      <c r="F589" s="6">
        <v>16</v>
      </c>
      <c r="G589" s="6" t="b">
        <v>0</v>
      </c>
      <c r="H589" s="6">
        <v>4</v>
      </c>
      <c r="I589" s="6">
        <v>1</v>
      </c>
      <c r="J589" s="7">
        <v>0.22</v>
      </c>
    </row>
    <row r="590" spans="1:10" ht="13.2" x14ac:dyDescent="0.25">
      <c r="A590" s="4">
        <v>589</v>
      </c>
      <c r="B590" s="5">
        <v>40570</v>
      </c>
      <c r="C590" s="6">
        <v>1</v>
      </c>
      <c r="D590" s="6">
        <v>0</v>
      </c>
      <c r="E590" s="6">
        <v>1</v>
      </c>
      <c r="F590" s="6">
        <v>17</v>
      </c>
      <c r="G590" s="6" t="b">
        <v>0</v>
      </c>
      <c r="H590" s="6">
        <v>4</v>
      </c>
      <c r="I590" s="6">
        <v>1</v>
      </c>
      <c r="J590" s="7">
        <v>0.22</v>
      </c>
    </row>
    <row r="591" spans="1:10" ht="13.2" x14ac:dyDescent="0.25">
      <c r="A591" s="4">
        <v>590</v>
      </c>
      <c r="B591" s="5">
        <v>40570</v>
      </c>
      <c r="C591" s="6">
        <v>1</v>
      </c>
      <c r="D591" s="6">
        <v>0</v>
      </c>
      <c r="E591" s="6">
        <v>1</v>
      </c>
      <c r="F591" s="6">
        <v>18</v>
      </c>
      <c r="G591" s="6" t="b">
        <v>0</v>
      </c>
      <c r="H591" s="6">
        <v>4</v>
      </c>
      <c r="I591" s="6">
        <v>1</v>
      </c>
      <c r="J591" s="7">
        <v>0.2</v>
      </c>
    </row>
    <row r="592" spans="1:10" ht="13.2" x14ac:dyDescent="0.25">
      <c r="A592" s="4">
        <v>591</v>
      </c>
      <c r="B592" s="5">
        <v>40570</v>
      </c>
      <c r="C592" s="6">
        <v>1</v>
      </c>
      <c r="D592" s="6">
        <v>0</v>
      </c>
      <c r="E592" s="6">
        <v>1</v>
      </c>
      <c r="F592" s="6">
        <v>19</v>
      </c>
      <c r="G592" s="6" t="b">
        <v>0</v>
      </c>
      <c r="H592" s="6">
        <v>4</v>
      </c>
      <c r="I592" s="6">
        <v>1</v>
      </c>
      <c r="J592" s="7">
        <v>0.2</v>
      </c>
    </row>
    <row r="593" spans="1:10" ht="13.2" x14ac:dyDescent="0.25">
      <c r="A593" s="4">
        <v>592</v>
      </c>
      <c r="B593" s="5">
        <v>40570</v>
      </c>
      <c r="C593" s="6">
        <v>1</v>
      </c>
      <c r="D593" s="6">
        <v>0</v>
      </c>
      <c r="E593" s="6">
        <v>1</v>
      </c>
      <c r="F593" s="6">
        <v>20</v>
      </c>
      <c r="G593" s="6" t="b">
        <v>0</v>
      </c>
      <c r="H593" s="6">
        <v>4</v>
      </c>
      <c r="I593" s="6">
        <v>1</v>
      </c>
      <c r="J593" s="7">
        <v>0.18</v>
      </c>
    </row>
    <row r="594" spans="1:10" ht="13.2" x14ac:dyDescent="0.25">
      <c r="A594" s="4">
        <v>593</v>
      </c>
      <c r="B594" s="5">
        <v>40570</v>
      </c>
      <c r="C594" s="6">
        <v>1</v>
      </c>
      <c r="D594" s="6">
        <v>0</v>
      </c>
      <c r="E594" s="6">
        <v>1</v>
      </c>
      <c r="F594" s="6">
        <v>21</v>
      </c>
      <c r="G594" s="6" t="b">
        <v>0</v>
      </c>
      <c r="H594" s="6">
        <v>4</v>
      </c>
      <c r="I594" s="6">
        <v>1</v>
      </c>
      <c r="J594" s="7">
        <v>0.18</v>
      </c>
    </row>
    <row r="595" spans="1:10" ht="13.2" x14ac:dyDescent="0.25">
      <c r="A595" s="4">
        <v>594</v>
      </c>
      <c r="B595" s="5">
        <v>40570</v>
      </c>
      <c r="C595" s="6">
        <v>1</v>
      </c>
      <c r="D595" s="6">
        <v>0</v>
      </c>
      <c r="E595" s="6">
        <v>1</v>
      </c>
      <c r="F595" s="6">
        <v>22</v>
      </c>
      <c r="G595" s="6" t="b">
        <v>0</v>
      </c>
      <c r="H595" s="6">
        <v>4</v>
      </c>
      <c r="I595" s="6">
        <v>1</v>
      </c>
      <c r="J595" s="7">
        <v>0.18</v>
      </c>
    </row>
    <row r="596" spans="1:10" ht="13.2" x14ac:dyDescent="0.25">
      <c r="A596" s="4">
        <v>595</v>
      </c>
      <c r="B596" s="5">
        <v>40570</v>
      </c>
      <c r="C596" s="6">
        <v>1</v>
      </c>
      <c r="D596" s="6">
        <v>0</v>
      </c>
      <c r="E596" s="6">
        <v>1</v>
      </c>
      <c r="F596" s="6">
        <v>23</v>
      </c>
      <c r="G596" s="6" t="b">
        <v>0</v>
      </c>
      <c r="H596" s="6">
        <v>4</v>
      </c>
      <c r="I596" s="6">
        <v>1</v>
      </c>
      <c r="J596" s="7">
        <v>0.18</v>
      </c>
    </row>
    <row r="597" spans="1:10" ht="13.2" x14ac:dyDescent="0.25">
      <c r="A597" s="4">
        <v>596</v>
      </c>
      <c r="B597" s="5">
        <v>40571</v>
      </c>
      <c r="C597" s="6">
        <v>1</v>
      </c>
      <c r="D597" s="6">
        <v>0</v>
      </c>
      <c r="E597" s="6">
        <v>1</v>
      </c>
      <c r="F597" s="6">
        <v>0</v>
      </c>
      <c r="G597" s="6" t="b">
        <v>0</v>
      </c>
      <c r="H597" s="6">
        <v>5</v>
      </c>
      <c r="I597" s="6">
        <v>2</v>
      </c>
      <c r="J597" s="7">
        <v>0.2</v>
      </c>
    </row>
    <row r="598" spans="1:10" ht="13.2" x14ac:dyDescent="0.25">
      <c r="A598" s="4">
        <v>597</v>
      </c>
      <c r="B598" s="5">
        <v>40571</v>
      </c>
      <c r="C598" s="6">
        <v>1</v>
      </c>
      <c r="D598" s="6">
        <v>0</v>
      </c>
      <c r="E598" s="6">
        <v>1</v>
      </c>
      <c r="F598" s="6">
        <v>1</v>
      </c>
      <c r="G598" s="6" t="b">
        <v>0</v>
      </c>
      <c r="H598" s="6">
        <v>5</v>
      </c>
      <c r="I598" s="6">
        <v>2</v>
      </c>
      <c r="J598" s="7">
        <v>0.2</v>
      </c>
    </row>
    <row r="599" spans="1:10" ht="13.2" x14ac:dyDescent="0.25">
      <c r="A599" s="4">
        <v>598</v>
      </c>
      <c r="B599" s="5">
        <v>40571</v>
      </c>
      <c r="C599" s="6">
        <v>1</v>
      </c>
      <c r="D599" s="6">
        <v>0</v>
      </c>
      <c r="E599" s="6">
        <v>1</v>
      </c>
      <c r="F599" s="6">
        <v>2</v>
      </c>
      <c r="G599" s="6" t="b">
        <v>0</v>
      </c>
      <c r="H599" s="6">
        <v>5</v>
      </c>
      <c r="I599" s="6">
        <v>2</v>
      </c>
      <c r="J599" s="7">
        <v>0.2</v>
      </c>
    </row>
    <row r="600" spans="1:10" ht="13.2" x14ac:dyDescent="0.25">
      <c r="A600" s="4">
        <v>599</v>
      </c>
      <c r="B600" s="5">
        <v>40571</v>
      </c>
      <c r="C600" s="6">
        <v>1</v>
      </c>
      <c r="D600" s="6">
        <v>0</v>
      </c>
      <c r="E600" s="6">
        <v>1</v>
      </c>
      <c r="F600" s="6">
        <v>3</v>
      </c>
      <c r="G600" s="6" t="b">
        <v>0</v>
      </c>
      <c r="H600" s="6">
        <v>5</v>
      </c>
      <c r="I600" s="6">
        <v>2</v>
      </c>
      <c r="J600" s="7">
        <v>0.2</v>
      </c>
    </row>
    <row r="601" spans="1:10" ht="13.2" x14ac:dyDescent="0.25">
      <c r="A601" s="4">
        <v>600</v>
      </c>
      <c r="B601" s="5">
        <v>40571</v>
      </c>
      <c r="C601" s="6">
        <v>1</v>
      </c>
      <c r="D601" s="6">
        <v>0</v>
      </c>
      <c r="E601" s="6">
        <v>1</v>
      </c>
      <c r="F601" s="6">
        <v>5</v>
      </c>
      <c r="G601" s="6" t="b">
        <v>0</v>
      </c>
      <c r="H601" s="6">
        <v>5</v>
      </c>
      <c r="I601" s="6">
        <v>2</v>
      </c>
      <c r="J601" s="7">
        <v>0.18</v>
      </c>
    </row>
    <row r="602" spans="1:10" ht="13.2" x14ac:dyDescent="0.25">
      <c r="A602" s="4">
        <v>601</v>
      </c>
      <c r="B602" s="5">
        <v>40571</v>
      </c>
      <c r="C602" s="6">
        <v>1</v>
      </c>
      <c r="D602" s="6">
        <v>0</v>
      </c>
      <c r="E602" s="6">
        <v>1</v>
      </c>
      <c r="F602" s="6">
        <v>6</v>
      </c>
      <c r="G602" s="6" t="b">
        <v>0</v>
      </c>
      <c r="H602" s="6">
        <v>5</v>
      </c>
      <c r="I602" s="6">
        <v>2</v>
      </c>
      <c r="J602" s="7">
        <v>0.18</v>
      </c>
    </row>
    <row r="603" spans="1:10" ht="13.2" x14ac:dyDescent="0.25">
      <c r="A603" s="4">
        <v>602</v>
      </c>
      <c r="B603" s="5">
        <v>40571</v>
      </c>
      <c r="C603" s="6">
        <v>1</v>
      </c>
      <c r="D603" s="6">
        <v>0</v>
      </c>
      <c r="E603" s="6">
        <v>1</v>
      </c>
      <c r="F603" s="6">
        <v>7</v>
      </c>
      <c r="G603" s="6" t="b">
        <v>0</v>
      </c>
      <c r="H603" s="6">
        <v>5</v>
      </c>
      <c r="I603" s="6">
        <v>2</v>
      </c>
      <c r="J603" s="7">
        <v>0.16</v>
      </c>
    </row>
    <row r="604" spans="1:10" ht="13.2" x14ac:dyDescent="0.25">
      <c r="A604" s="4">
        <v>603</v>
      </c>
      <c r="B604" s="5">
        <v>40571</v>
      </c>
      <c r="C604" s="6">
        <v>1</v>
      </c>
      <c r="D604" s="6">
        <v>0</v>
      </c>
      <c r="E604" s="6">
        <v>1</v>
      </c>
      <c r="F604" s="6">
        <v>8</v>
      </c>
      <c r="G604" s="6" t="b">
        <v>0</v>
      </c>
      <c r="H604" s="6">
        <v>5</v>
      </c>
      <c r="I604" s="6">
        <v>2</v>
      </c>
      <c r="J604" s="7">
        <v>0.16</v>
      </c>
    </row>
    <row r="605" spans="1:10" ht="13.2" x14ac:dyDescent="0.25">
      <c r="A605" s="4">
        <v>604</v>
      </c>
      <c r="B605" s="5">
        <v>40571</v>
      </c>
      <c r="C605" s="6">
        <v>1</v>
      </c>
      <c r="D605" s="6">
        <v>0</v>
      </c>
      <c r="E605" s="6">
        <v>1</v>
      </c>
      <c r="F605" s="6">
        <v>9</v>
      </c>
      <c r="G605" s="6" t="b">
        <v>0</v>
      </c>
      <c r="H605" s="6">
        <v>5</v>
      </c>
      <c r="I605" s="6">
        <v>3</v>
      </c>
      <c r="J605" s="7">
        <v>0.18</v>
      </c>
    </row>
    <row r="606" spans="1:10" ht="13.2" x14ac:dyDescent="0.25">
      <c r="A606" s="4">
        <v>605</v>
      </c>
      <c r="B606" s="5">
        <v>40571</v>
      </c>
      <c r="C606" s="6">
        <v>1</v>
      </c>
      <c r="D606" s="6">
        <v>0</v>
      </c>
      <c r="E606" s="6">
        <v>1</v>
      </c>
      <c r="F606" s="6">
        <v>10</v>
      </c>
      <c r="G606" s="6" t="b">
        <v>0</v>
      </c>
      <c r="H606" s="6">
        <v>5</v>
      </c>
      <c r="I606" s="6">
        <v>3</v>
      </c>
      <c r="J606" s="7">
        <v>0.18</v>
      </c>
    </row>
    <row r="607" spans="1:10" ht="13.2" x14ac:dyDescent="0.25">
      <c r="A607" s="4">
        <v>606</v>
      </c>
      <c r="B607" s="5">
        <v>40571</v>
      </c>
      <c r="C607" s="6">
        <v>1</v>
      </c>
      <c r="D607" s="6">
        <v>0</v>
      </c>
      <c r="E607" s="6">
        <v>1</v>
      </c>
      <c r="F607" s="6">
        <v>11</v>
      </c>
      <c r="G607" s="6" t="b">
        <v>0</v>
      </c>
      <c r="H607" s="6">
        <v>5</v>
      </c>
      <c r="I607" s="6">
        <v>3</v>
      </c>
      <c r="J607" s="7">
        <v>0.18</v>
      </c>
    </row>
    <row r="608" spans="1:10" ht="13.2" x14ac:dyDescent="0.25">
      <c r="A608" s="4">
        <v>607</v>
      </c>
      <c r="B608" s="5">
        <v>40571</v>
      </c>
      <c r="C608" s="6">
        <v>1</v>
      </c>
      <c r="D608" s="6">
        <v>0</v>
      </c>
      <c r="E608" s="6">
        <v>1</v>
      </c>
      <c r="F608" s="6">
        <v>12</v>
      </c>
      <c r="G608" s="6" t="b">
        <v>0</v>
      </c>
      <c r="H608" s="6">
        <v>5</v>
      </c>
      <c r="I608" s="6">
        <v>3</v>
      </c>
      <c r="J608" s="7">
        <v>0.18</v>
      </c>
    </row>
    <row r="609" spans="1:10" ht="13.2" x14ac:dyDescent="0.25">
      <c r="A609" s="4">
        <v>608</v>
      </c>
      <c r="B609" s="5">
        <v>40571</v>
      </c>
      <c r="C609" s="6">
        <v>1</v>
      </c>
      <c r="D609" s="6">
        <v>0</v>
      </c>
      <c r="E609" s="6">
        <v>1</v>
      </c>
      <c r="F609" s="6">
        <v>13</v>
      </c>
      <c r="G609" s="6" t="b">
        <v>0</v>
      </c>
      <c r="H609" s="6">
        <v>5</v>
      </c>
      <c r="I609" s="6">
        <v>3</v>
      </c>
      <c r="J609" s="7">
        <v>0.18</v>
      </c>
    </row>
    <row r="610" spans="1:10" ht="13.2" x14ac:dyDescent="0.25">
      <c r="A610" s="4">
        <v>609</v>
      </c>
      <c r="B610" s="5">
        <v>40571</v>
      </c>
      <c r="C610" s="6">
        <v>1</v>
      </c>
      <c r="D610" s="6">
        <v>0</v>
      </c>
      <c r="E610" s="6">
        <v>1</v>
      </c>
      <c r="F610" s="6">
        <v>14</v>
      </c>
      <c r="G610" s="6" t="b">
        <v>0</v>
      </c>
      <c r="H610" s="6">
        <v>5</v>
      </c>
      <c r="I610" s="6">
        <v>3</v>
      </c>
      <c r="J610" s="7">
        <v>0.22</v>
      </c>
    </row>
    <row r="611" spans="1:10" ht="13.2" x14ac:dyDescent="0.25">
      <c r="A611" s="8">
        <v>610</v>
      </c>
      <c r="B611" s="9">
        <v>40571</v>
      </c>
      <c r="C611" s="10">
        <v>1</v>
      </c>
      <c r="D611" s="10">
        <v>0</v>
      </c>
      <c r="E611" s="10">
        <v>1</v>
      </c>
      <c r="F611" s="10">
        <v>15</v>
      </c>
      <c r="G611" s="10" t="b">
        <v>0</v>
      </c>
      <c r="H611" s="10">
        <v>5</v>
      </c>
      <c r="I611" s="10">
        <v>2</v>
      </c>
      <c r="J611" s="11">
        <v>0.2</v>
      </c>
    </row>
  </sheetData>
  <conditionalFormatting sqref="C1:C1048576">
    <cfRule type="cellIs" dxfId="30" priority="2" operator="equal">
      <formula>1</formula>
    </cfRule>
  </conditionalFormatting>
  <conditionalFormatting sqref="H1:H1048576">
    <cfRule type="top10" dxfId="29" priority="1" rank="10"/>
    <cfRule type="colorScale" priority="3">
      <colorScale>
        <cfvo type="min"/>
        <cfvo type="max"/>
        <color rgb="FFFF7128"/>
        <color rgb="FFFFEF9C"/>
      </colorScale>
    </cfRule>
    <cfRule type="colorScale" priority="4">
      <colorScale>
        <cfvo type="min"/>
        <cfvo type="max"/>
        <color theme="6" tint="0.39997558519241921"/>
        <color rgb="FFFFEF9C"/>
      </colorScale>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E6E1E-F1AD-498E-8566-F890577A8844}">
  <sheetPr codeName="Sheet10"/>
  <dimension ref="A3:B49"/>
  <sheetViews>
    <sheetView workbookViewId="0">
      <selection activeCell="L18" sqref="L18"/>
    </sheetView>
  </sheetViews>
  <sheetFormatPr defaultRowHeight="13.2" x14ac:dyDescent="0.25"/>
  <cols>
    <col min="1" max="1" width="13.33203125" bestFit="1" customWidth="1"/>
    <col min="2" max="2" width="13.109375" bestFit="1" customWidth="1"/>
  </cols>
  <sheetData>
    <row r="3" spans="1:2" x14ac:dyDescent="0.25">
      <c r="A3" s="32" t="s">
        <v>27</v>
      </c>
      <c r="B3" t="s">
        <v>28</v>
      </c>
    </row>
    <row r="4" spans="1:2" x14ac:dyDescent="0.25">
      <c r="A4" s="47">
        <v>40544</v>
      </c>
      <c r="B4">
        <v>985</v>
      </c>
    </row>
    <row r="5" spans="1:2" x14ac:dyDescent="0.25">
      <c r="A5" s="47">
        <v>40545</v>
      </c>
      <c r="B5">
        <v>801</v>
      </c>
    </row>
    <row r="6" spans="1:2" x14ac:dyDescent="0.25">
      <c r="A6" s="47">
        <v>40546</v>
      </c>
      <c r="B6">
        <v>1349</v>
      </c>
    </row>
    <row r="7" spans="1:2" x14ac:dyDescent="0.25">
      <c r="A7" s="47">
        <v>40547</v>
      </c>
      <c r="B7">
        <v>1562</v>
      </c>
    </row>
    <row r="8" spans="1:2" x14ac:dyDescent="0.25">
      <c r="A8" s="47">
        <v>40548</v>
      </c>
      <c r="B8">
        <v>1600</v>
      </c>
    </row>
    <row r="9" spans="1:2" x14ac:dyDescent="0.25">
      <c r="A9" s="47">
        <v>40549</v>
      </c>
      <c r="B9">
        <v>1606</v>
      </c>
    </row>
    <row r="10" spans="1:2" x14ac:dyDescent="0.25">
      <c r="A10" s="47">
        <v>40550</v>
      </c>
      <c r="B10">
        <v>1510</v>
      </c>
    </row>
    <row r="11" spans="1:2" x14ac:dyDescent="0.25">
      <c r="A11" s="47">
        <v>40551</v>
      </c>
      <c r="B11">
        <v>959</v>
      </c>
    </row>
    <row r="12" spans="1:2" x14ac:dyDescent="0.25">
      <c r="A12" s="47">
        <v>40552</v>
      </c>
      <c r="B12">
        <v>822</v>
      </c>
    </row>
    <row r="13" spans="1:2" x14ac:dyDescent="0.25">
      <c r="A13" s="47">
        <v>40553</v>
      </c>
      <c r="B13">
        <v>1321</v>
      </c>
    </row>
    <row r="14" spans="1:2" x14ac:dyDescent="0.25">
      <c r="A14" s="47">
        <v>40554</v>
      </c>
      <c r="B14">
        <v>1263</v>
      </c>
    </row>
    <row r="15" spans="1:2" x14ac:dyDescent="0.25">
      <c r="A15" s="47">
        <v>40555</v>
      </c>
      <c r="B15">
        <v>1162</v>
      </c>
    </row>
    <row r="16" spans="1:2" x14ac:dyDescent="0.25">
      <c r="A16" s="47">
        <v>40556</v>
      </c>
      <c r="B16">
        <v>1406</v>
      </c>
    </row>
    <row r="17" spans="1:2" x14ac:dyDescent="0.25">
      <c r="A17" s="47">
        <v>40557</v>
      </c>
      <c r="B17">
        <v>1421</v>
      </c>
    </row>
    <row r="18" spans="1:2" x14ac:dyDescent="0.25">
      <c r="A18" s="47">
        <v>40558</v>
      </c>
      <c r="B18">
        <v>1248</v>
      </c>
    </row>
    <row r="19" spans="1:2" x14ac:dyDescent="0.25">
      <c r="A19" s="47">
        <v>40559</v>
      </c>
      <c r="B19">
        <v>1204</v>
      </c>
    </row>
    <row r="20" spans="1:2" x14ac:dyDescent="0.25">
      <c r="A20" s="47">
        <v>40560</v>
      </c>
      <c r="B20">
        <v>1000</v>
      </c>
    </row>
    <row r="21" spans="1:2" x14ac:dyDescent="0.25">
      <c r="A21" s="47">
        <v>40561</v>
      </c>
      <c r="B21">
        <v>683</v>
      </c>
    </row>
    <row r="22" spans="1:2" x14ac:dyDescent="0.25">
      <c r="A22" s="47">
        <v>40562</v>
      </c>
      <c r="B22">
        <v>1650</v>
      </c>
    </row>
    <row r="23" spans="1:2" x14ac:dyDescent="0.25">
      <c r="A23" s="47">
        <v>40563</v>
      </c>
      <c r="B23">
        <v>1927</v>
      </c>
    </row>
    <row r="24" spans="1:2" x14ac:dyDescent="0.25">
      <c r="A24" s="47">
        <v>40564</v>
      </c>
      <c r="B24">
        <v>1543</v>
      </c>
    </row>
    <row r="25" spans="1:2" x14ac:dyDescent="0.25">
      <c r="A25" s="47">
        <v>40565</v>
      </c>
      <c r="B25">
        <v>981</v>
      </c>
    </row>
    <row r="26" spans="1:2" x14ac:dyDescent="0.25">
      <c r="A26" s="47">
        <v>40566</v>
      </c>
      <c r="B26">
        <v>986</v>
      </c>
    </row>
    <row r="27" spans="1:2" x14ac:dyDescent="0.25">
      <c r="A27" s="47">
        <v>40567</v>
      </c>
      <c r="B27">
        <v>1416</v>
      </c>
    </row>
    <row r="28" spans="1:2" x14ac:dyDescent="0.25">
      <c r="A28" s="47">
        <v>40568</v>
      </c>
      <c r="B28">
        <v>1985</v>
      </c>
    </row>
    <row r="29" spans="1:2" x14ac:dyDescent="0.25">
      <c r="A29" s="47">
        <v>40569</v>
      </c>
      <c r="B29">
        <v>506</v>
      </c>
    </row>
    <row r="30" spans="1:2" x14ac:dyDescent="0.25">
      <c r="A30" s="47">
        <v>40570</v>
      </c>
      <c r="B30">
        <v>431</v>
      </c>
    </row>
    <row r="31" spans="1:2" x14ac:dyDescent="0.25">
      <c r="A31" s="47">
        <v>40571</v>
      </c>
      <c r="B31">
        <v>1167</v>
      </c>
    </row>
    <row r="32" spans="1:2" x14ac:dyDescent="0.25">
      <c r="A32" s="47">
        <v>40572</v>
      </c>
      <c r="B32">
        <v>1098</v>
      </c>
    </row>
    <row r="33" spans="1:2" x14ac:dyDescent="0.25">
      <c r="A33" s="47">
        <v>40573</v>
      </c>
      <c r="B33">
        <v>1096</v>
      </c>
    </row>
    <row r="34" spans="1:2" x14ac:dyDescent="0.25">
      <c r="A34" s="47">
        <v>40574</v>
      </c>
      <c r="B34">
        <v>1501</v>
      </c>
    </row>
    <row r="35" spans="1:2" x14ac:dyDescent="0.25">
      <c r="A35" s="47">
        <v>40575</v>
      </c>
      <c r="B35">
        <v>1360</v>
      </c>
    </row>
    <row r="36" spans="1:2" x14ac:dyDescent="0.25">
      <c r="A36" s="47">
        <v>40576</v>
      </c>
      <c r="B36">
        <v>1526</v>
      </c>
    </row>
    <row r="37" spans="1:2" x14ac:dyDescent="0.25">
      <c r="A37" s="47">
        <v>40577</v>
      </c>
      <c r="B37">
        <v>1550</v>
      </c>
    </row>
    <row r="38" spans="1:2" x14ac:dyDescent="0.25">
      <c r="A38" s="47">
        <v>40578</v>
      </c>
      <c r="B38">
        <v>1708</v>
      </c>
    </row>
    <row r="39" spans="1:2" x14ac:dyDescent="0.25">
      <c r="A39" s="47">
        <v>40579</v>
      </c>
      <c r="B39">
        <v>1005</v>
      </c>
    </row>
    <row r="40" spans="1:2" x14ac:dyDescent="0.25">
      <c r="A40" s="47">
        <v>40580</v>
      </c>
      <c r="B40">
        <v>1623</v>
      </c>
    </row>
    <row r="41" spans="1:2" x14ac:dyDescent="0.25">
      <c r="A41" s="47">
        <v>40581</v>
      </c>
      <c r="B41">
        <v>1712</v>
      </c>
    </row>
    <row r="42" spans="1:2" x14ac:dyDescent="0.25">
      <c r="A42" s="47">
        <v>40582</v>
      </c>
      <c r="B42">
        <v>1530</v>
      </c>
    </row>
    <row r="43" spans="1:2" x14ac:dyDescent="0.25">
      <c r="A43" s="47">
        <v>40583</v>
      </c>
      <c r="B43">
        <v>1605</v>
      </c>
    </row>
    <row r="44" spans="1:2" x14ac:dyDescent="0.25">
      <c r="A44" s="47">
        <v>40584</v>
      </c>
      <c r="B44">
        <v>1538</v>
      </c>
    </row>
    <row r="45" spans="1:2" x14ac:dyDescent="0.25">
      <c r="A45" s="47">
        <v>40585</v>
      </c>
      <c r="B45">
        <v>1746</v>
      </c>
    </row>
    <row r="46" spans="1:2" x14ac:dyDescent="0.25">
      <c r="A46" s="47">
        <v>40586</v>
      </c>
      <c r="B46">
        <v>1472</v>
      </c>
    </row>
    <row r="47" spans="1:2" x14ac:dyDescent="0.25">
      <c r="A47" s="47">
        <v>40587</v>
      </c>
      <c r="B47">
        <v>1589</v>
      </c>
    </row>
    <row r="48" spans="1:2" x14ac:dyDescent="0.25">
      <c r="A48" s="47">
        <v>40588</v>
      </c>
      <c r="B48">
        <v>151</v>
      </c>
    </row>
    <row r="49" spans="1:2" x14ac:dyDescent="0.25">
      <c r="A49" s="47" t="s">
        <v>26</v>
      </c>
      <c r="B49">
        <v>58304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DA329-7202-4F6E-AC66-E0DE1536900D}">
  <sheetPr codeName="Sheet11"/>
  <dimension ref="A1:E58"/>
  <sheetViews>
    <sheetView workbookViewId="0">
      <selection activeCell="K5" sqref="K5"/>
    </sheetView>
  </sheetViews>
  <sheetFormatPr defaultRowHeight="13.2" x14ac:dyDescent="0.25"/>
  <cols>
    <col min="1" max="1" width="13" customWidth="1"/>
    <col min="2" max="2" width="14.88671875" customWidth="1"/>
    <col min="3" max="3" width="23.88671875" customWidth="1"/>
    <col min="4" max="4" width="38.33203125" customWidth="1"/>
    <col min="5" max="5" width="38.21875" customWidth="1"/>
  </cols>
  <sheetData>
    <row r="1" spans="1:5" x14ac:dyDescent="0.25">
      <c r="A1" t="s">
        <v>27</v>
      </c>
      <c r="B1" t="s">
        <v>28</v>
      </c>
      <c r="C1" t="s">
        <v>42</v>
      </c>
      <c r="D1" t="s">
        <v>43</v>
      </c>
      <c r="E1" t="s">
        <v>44</v>
      </c>
    </row>
    <row r="2" spans="1:5" x14ac:dyDescent="0.25">
      <c r="A2" s="48">
        <v>40544</v>
      </c>
      <c r="B2">
        <v>985</v>
      </c>
    </row>
    <row r="3" spans="1:5" x14ac:dyDescent="0.25">
      <c r="A3" s="48">
        <v>40545</v>
      </c>
      <c r="B3">
        <v>801</v>
      </c>
    </row>
    <row r="4" spans="1:5" x14ac:dyDescent="0.25">
      <c r="A4" s="48">
        <v>40546</v>
      </c>
      <c r="B4">
        <v>1349</v>
      </c>
    </row>
    <row r="5" spans="1:5" x14ac:dyDescent="0.25">
      <c r="A5" s="48">
        <v>40547</v>
      </c>
      <c r="B5">
        <v>1562</v>
      </c>
    </row>
    <row r="6" spans="1:5" x14ac:dyDescent="0.25">
      <c r="A6" s="48">
        <v>40548</v>
      </c>
      <c r="B6">
        <v>1600</v>
      </c>
    </row>
    <row r="7" spans="1:5" x14ac:dyDescent="0.25">
      <c r="A7" s="48">
        <v>40549</v>
      </c>
      <c r="B7">
        <v>1606</v>
      </c>
    </row>
    <row r="8" spans="1:5" x14ac:dyDescent="0.25">
      <c r="A8" s="48">
        <v>40550</v>
      </c>
      <c r="B8">
        <v>1510</v>
      </c>
    </row>
    <row r="9" spans="1:5" x14ac:dyDescent="0.25">
      <c r="A9" s="48">
        <v>40551</v>
      </c>
      <c r="B9">
        <v>959</v>
      </c>
    </row>
    <row r="10" spans="1:5" x14ac:dyDescent="0.25">
      <c r="A10" s="48">
        <v>40552</v>
      </c>
      <c r="B10">
        <v>822</v>
      </c>
    </row>
    <row r="11" spans="1:5" x14ac:dyDescent="0.25">
      <c r="A11" s="48">
        <v>40553</v>
      </c>
      <c r="B11">
        <v>1321</v>
      </c>
    </row>
    <row r="12" spans="1:5" x14ac:dyDescent="0.25">
      <c r="A12" s="48">
        <v>40554</v>
      </c>
      <c r="B12">
        <v>1263</v>
      </c>
    </row>
    <row r="13" spans="1:5" x14ac:dyDescent="0.25">
      <c r="A13" s="48">
        <v>40555</v>
      </c>
      <c r="B13">
        <v>1162</v>
      </c>
    </row>
    <row r="14" spans="1:5" x14ac:dyDescent="0.25">
      <c r="A14" s="48">
        <v>40556</v>
      </c>
      <c r="B14">
        <v>1406</v>
      </c>
    </row>
    <row r="15" spans="1:5" x14ac:dyDescent="0.25">
      <c r="A15" s="48">
        <v>40557</v>
      </c>
      <c r="B15">
        <v>1421</v>
      </c>
    </row>
    <row r="16" spans="1:5" x14ac:dyDescent="0.25">
      <c r="A16" s="48">
        <v>40558</v>
      </c>
      <c r="B16">
        <v>1248</v>
      </c>
    </row>
    <row r="17" spans="1:2" x14ac:dyDescent="0.25">
      <c r="A17" s="48">
        <v>40559</v>
      </c>
      <c r="B17">
        <v>1204</v>
      </c>
    </row>
    <row r="18" spans="1:2" x14ac:dyDescent="0.25">
      <c r="A18" s="48">
        <v>40560</v>
      </c>
      <c r="B18">
        <v>1000</v>
      </c>
    </row>
    <row r="19" spans="1:2" x14ac:dyDescent="0.25">
      <c r="A19" s="48">
        <v>40561</v>
      </c>
      <c r="B19">
        <v>683</v>
      </c>
    </row>
    <row r="20" spans="1:2" x14ac:dyDescent="0.25">
      <c r="A20" s="48">
        <v>40562</v>
      </c>
      <c r="B20">
        <v>1650</v>
      </c>
    </row>
    <row r="21" spans="1:2" x14ac:dyDescent="0.25">
      <c r="A21" s="48">
        <v>40563</v>
      </c>
      <c r="B21">
        <v>1927</v>
      </c>
    </row>
    <row r="22" spans="1:2" x14ac:dyDescent="0.25">
      <c r="A22" s="48">
        <v>40564</v>
      </c>
      <c r="B22">
        <v>1543</v>
      </c>
    </row>
    <row r="23" spans="1:2" x14ac:dyDescent="0.25">
      <c r="A23" s="48">
        <v>40565</v>
      </c>
      <c r="B23">
        <v>981</v>
      </c>
    </row>
    <row r="24" spans="1:2" x14ac:dyDescent="0.25">
      <c r="A24" s="48">
        <v>40566</v>
      </c>
      <c r="B24">
        <v>986</v>
      </c>
    </row>
    <row r="25" spans="1:2" x14ac:dyDescent="0.25">
      <c r="A25" s="48">
        <v>40567</v>
      </c>
      <c r="B25">
        <v>1416</v>
      </c>
    </row>
    <row r="26" spans="1:2" x14ac:dyDescent="0.25">
      <c r="A26" s="48">
        <v>40568</v>
      </c>
      <c r="B26">
        <v>1985</v>
      </c>
    </row>
    <row r="27" spans="1:2" x14ac:dyDescent="0.25">
      <c r="A27" s="48">
        <v>40569</v>
      </c>
      <c r="B27">
        <v>506</v>
      </c>
    </row>
    <row r="28" spans="1:2" x14ac:dyDescent="0.25">
      <c r="A28" s="48">
        <v>40570</v>
      </c>
      <c r="B28">
        <v>431</v>
      </c>
    </row>
    <row r="29" spans="1:2" x14ac:dyDescent="0.25">
      <c r="A29" s="48">
        <v>40571</v>
      </c>
      <c r="B29">
        <v>1167</v>
      </c>
    </row>
    <row r="30" spans="1:2" x14ac:dyDescent="0.25">
      <c r="A30" s="48">
        <v>40572</v>
      </c>
      <c r="B30">
        <v>1098</v>
      </c>
    </row>
    <row r="31" spans="1:2" x14ac:dyDescent="0.25">
      <c r="A31" s="48">
        <v>40573</v>
      </c>
      <c r="B31">
        <v>1096</v>
      </c>
    </row>
    <row r="32" spans="1:2" x14ac:dyDescent="0.25">
      <c r="A32" s="48">
        <v>40574</v>
      </c>
      <c r="B32">
        <v>1501</v>
      </c>
    </row>
    <row r="33" spans="1:5" x14ac:dyDescent="0.25">
      <c r="A33" s="48">
        <v>40575</v>
      </c>
      <c r="B33">
        <v>1360</v>
      </c>
    </row>
    <row r="34" spans="1:5" x14ac:dyDescent="0.25">
      <c r="A34" s="48">
        <v>40576</v>
      </c>
      <c r="B34">
        <v>1526</v>
      </c>
    </row>
    <row r="35" spans="1:5" x14ac:dyDescent="0.25">
      <c r="A35" s="48">
        <v>40577</v>
      </c>
      <c r="B35">
        <v>1550</v>
      </c>
    </row>
    <row r="36" spans="1:5" x14ac:dyDescent="0.25">
      <c r="A36" s="48">
        <v>40578</v>
      </c>
      <c r="B36">
        <v>1708</v>
      </c>
    </row>
    <row r="37" spans="1:5" x14ac:dyDescent="0.25">
      <c r="A37" s="48">
        <v>40579</v>
      </c>
      <c r="B37">
        <v>1005</v>
      </c>
    </row>
    <row r="38" spans="1:5" x14ac:dyDescent="0.25">
      <c r="A38" s="48">
        <v>40580</v>
      </c>
      <c r="B38">
        <v>1623</v>
      </c>
    </row>
    <row r="39" spans="1:5" x14ac:dyDescent="0.25">
      <c r="A39" s="48">
        <v>40581</v>
      </c>
      <c r="B39">
        <v>1712</v>
      </c>
    </row>
    <row r="40" spans="1:5" x14ac:dyDescent="0.25">
      <c r="A40" s="48">
        <v>40582</v>
      </c>
      <c r="B40">
        <v>1530</v>
      </c>
    </row>
    <row r="41" spans="1:5" x14ac:dyDescent="0.25">
      <c r="A41" s="48">
        <v>40583</v>
      </c>
      <c r="B41">
        <v>1605</v>
      </c>
    </row>
    <row r="42" spans="1:5" x14ac:dyDescent="0.25">
      <c r="A42" s="48">
        <v>40584</v>
      </c>
      <c r="B42">
        <v>1538</v>
      </c>
    </row>
    <row r="43" spans="1:5" x14ac:dyDescent="0.25">
      <c r="A43" s="48">
        <v>40585</v>
      </c>
      <c r="B43">
        <v>1746</v>
      </c>
    </row>
    <row r="44" spans="1:5" x14ac:dyDescent="0.25">
      <c r="A44" s="48">
        <v>40586</v>
      </c>
      <c r="B44">
        <v>1472</v>
      </c>
    </row>
    <row r="45" spans="1:5" x14ac:dyDescent="0.25">
      <c r="A45" s="48">
        <v>40587</v>
      </c>
      <c r="B45">
        <v>1589</v>
      </c>
    </row>
    <row r="46" spans="1:5" x14ac:dyDescent="0.25">
      <c r="A46" s="48">
        <v>40588</v>
      </c>
      <c r="B46">
        <v>151</v>
      </c>
      <c r="C46">
        <v>151</v>
      </c>
      <c r="D46" s="49">
        <v>151</v>
      </c>
      <c r="E46" s="49">
        <v>151</v>
      </c>
    </row>
    <row r="47" spans="1:5" x14ac:dyDescent="0.25">
      <c r="A47" s="48">
        <v>40589</v>
      </c>
      <c r="C47">
        <f t="shared" ref="C47:C58" si="0">_xlfn.FORECAST.ETS(A47,$B$2:$B$46,$A$2:$A$46,1,1)</f>
        <v>1387.2167441635288</v>
      </c>
      <c r="D47" s="49">
        <f t="shared" ref="D47:D58" si="1">C47-_xlfn.FORECAST.ETS.CONFINT(A47,$B$2:$B$46,$A$2:$A$46,0.95,1,1)</f>
        <v>585.50542669163815</v>
      </c>
      <c r="E47" s="49">
        <f t="shared" ref="E47:E58" si="2">C47+_xlfn.FORECAST.ETS.CONFINT(A47,$B$2:$B$46,$A$2:$A$46,0.95,1,1)</f>
        <v>2188.9280616354195</v>
      </c>
    </row>
    <row r="48" spans="1:5" x14ac:dyDescent="0.25">
      <c r="A48" s="48">
        <v>40590</v>
      </c>
      <c r="C48">
        <f t="shared" si="0"/>
        <v>1392.5597746183603</v>
      </c>
      <c r="D48" s="49">
        <f t="shared" si="1"/>
        <v>586.76970401902065</v>
      </c>
      <c r="E48" s="49">
        <f t="shared" si="2"/>
        <v>2198.3498452177</v>
      </c>
    </row>
    <row r="49" spans="1:5" x14ac:dyDescent="0.25">
      <c r="A49" s="48">
        <v>40591</v>
      </c>
      <c r="C49">
        <f t="shared" si="0"/>
        <v>1397.902805073192</v>
      </c>
      <c r="D49" s="49">
        <f t="shared" si="1"/>
        <v>587.97397139650093</v>
      </c>
      <c r="E49" s="49">
        <f t="shared" si="2"/>
        <v>2207.831638749883</v>
      </c>
    </row>
    <row r="50" spans="1:5" x14ac:dyDescent="0.25">
      <c r="A50" s="48">
        <v>40592</v>
      </c>
      <c r="C50">
        <f t="shared" si="0"/>
        <v>1403.2458355280237</v>
      </c>
      <c r="D50" s="49">
        <f t="shared" si="1"/>
        <v>589.11835455358994</v>
      </c>
      <c r="E50" s="49">
        <f t="shared" si="2"/>
        <v>2217.3733165024573</v>
      </c>
    </row>
    <row r="51" spans="1:5" x14ac:dyDescent="0.25">
      <c r="A51" s="48">
        <v>40593</v>
      </c>
      <c r="C51">
        <f t="shared" si="0"/>
        <v>1408.5888659828554</v>
      </c>
      <c r="D51" s="49">
        <f t="shared" si="1"/>
        <v>590.2029898038752</v>
      </c>
      <c r="E51" s="49">
        <f t="shared" si="2"/>
        <v>2226.9747421618358</v>
      </c>
    </row>
    <row r="52" spans="1:5" x14ac:dyDescent="0.25">
      <c r="A52" s="48">
        <v>40594</v>
      </c>
      <c r="C52">
        <f t="shared" si="0"/>
        <v>1413.9318964376871</v>
      </c>
      <c r="D52" s="49">
        <f t="shared" si="1"/>
        <v>591.22802367584165</v>
      </c>
      <c r="E52" s="49">
        <f t="shared" si="2"/>
        <v>2236.6357691995327</v>
      </c>
    </row>
    <row r="53" spans="1:5" x14ac:dyDescent="0.25">
      <c r="A53" s="48">
        <v>40595</v>
      </c>
      <c r="C53">
        <f t="shared" si="0"/>
        <v>1419.2749268925186</v>
      </c>
      <c r="D53" s="49">
        <f t="shared" si="1"/>
        <v>592.19361254419198</v>
      </c>
      <c r="E53" s="49">
        <f t="shared" si="2"/>
        <v>2246.3562412408451</v>
      </c>
    </row>
    <row r="54" spans="1:5" x14ac:dyDescent="0.25">
      <c r="A54" s="48">
        <v>40596</v>
      </c>
      <c r="C54">
        <f t="shared" si="0"/>
        <v>1424.6179573473503</v>
      </c>
      <c r="D54" s="49">
        <f t="shared" si="1"/>
        <v>593.09992226226586</v>
      </c>
      <c r="E54" s="49">
        <f t="shared" si="2"/>
        <v>2256.1359924324347</v>
      </c>
    </row>
    <row r="55" spans="1:5" x14ac:dyDescent="0.25">
      <c r="A55" s="48">
        <v>40597</v>
      </c>
      <c r="C55">
        <f t="shared" si="0"/>
        <v>1429.960987802182</v>
      </c>
      <c r="D55" s="49">
        <f t="shared" si="1"/>
        <v>593.94712779612632</v>
      </c>
      <c r="E55" s="49">
        <f t="shared" si="2"/>
        <v>2265.9748478082374</v>
      </c>
    </row>
    <row r="56" spans="1:5" x14ac:dyDescent="0.25">
      <c r="A56" s="48">
        <v>40598</v>
      </c>
      <c r="C56">
        <f t="shared" si="0"/>
        <v>1435.3040182570135</v>
      </c>
      <c r="D56" s="49">
        <f t="shared" si="1"/>
        <v>594.73541286086618</v>
      </c>
      <c r="E56" s="49">
        <f t="shared" si="2"/>
        <v>2275.8726236531606</v>
      </c>
    </row>
    <row r="57" spans="1:5" x14ac:dyDescent="0.25">
      <c r="A57" s="48">
        <v>40599</v>
      </c>
      <c r="C57">
        <f t="shared" si="0"/>
        <v>1440.6470487118452</v>
      </c>
      <c r="D57" s="49">
        <f t="shared" si="1"/>
        <v>595.46496955964824</v>
      </c>
      <c r="E57" s="49">
        <f t="shared" si="2"/>
        <v>2285.8291278640422</v>
      </c>
    </row>
    <row r="58" spans="1:5" x14ac:dyDescent="0.25">
      <c r="A58" s="48">
        <v>40600</v>
      </c>
      <c r="C58">
        <f t="shared" si="0"/>
        <v>1445.9900791666769</v>
      </c>
      <c r="D58" s="49">
        <f t="shared" si="1"/>
        <v>596.13599802596889</v>
      </c>
      <c r="E58" s="49">
        <f t="shared" si="2"/>
        <v>2295.8441603073848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CB0E4-DC45-49CA-B9CC-E87CF655956C}">
  <sheetPr codeName="Sheet2"/>
  <dimension ref="A1:H611"/>
  <sheetViews>
    <sheetView workbookViewId="0">
      <selection activeCell="C613" sqref="C613"/>
    </sheetView>
  </sheetViews>
  <sheetFormatPr defaultRowHeight="13.2" x14ac:dyDescent="0.25"/>
  <cols>
    <col min="1" max="1" width="13.6640625" customWidth="1"/>
    <col min="3" max="3" width="19.88671875" customWidth="1"/>
    <col min="5" max="5" width="12.44140625" customWidth="1"/>
    <col min="7" max="7" width="11.77734375" customWidth="1"/>
  </cols>
  <sheetData>
    <row r="1" spans="1:8" x14ac:dyDescent="0.25">
      <c r="A1" s="13" t="s">
        <v>0</v>
      </c>
      <c r="B1" s="14" t="s">
        <v>1</v>
      </c>
      <c r="C1" s="14" t="s">
        <v>11</v>
      </c>
      <c r="D1" s="14" t="s">
        <v>12</v>
      </c>
      <c r="E1" s="14" t="s">
        <v>13</v>
      </c>
      <c r="F1" s="14" t="s">
        <v>14</v>
      </c>
      <c r="G1" s="14" t="s">
        <v>15</v>
      </c>
      <c r="H1" s="15" t="s">
        <v>16</v>
      </c>
    </row>
    <row r="2" spans="1:8" x14ac:dyDescent="0.25">
      <c r="A2" s="16">
        <v>0</v>
      </c>
      <c r="B2" s="17">
        <v>1</v>
      </c>
      <c r="C2" s="17">
        <v>0.28789999999999999</v>
      </c>
      <c r="D2" s="17">
        <v>0.81</v>
      </c>
      <c r="E2" s="17">
        <v>0</v>
      </c>
      <c r="F2" s="17">
        <v>3</v>
      </c>
      <c r="G2" s="17">
        <v>13</v>
      </c>
      <c r="H2" s="18">
        <v>16</v>
      </c>
    </row>
    <row r="3" spans="1:8" x14ac:dyDescent="0.25">
      <c r="A3" s="16">
        <v>1</v>
      </c>
      <c r="B3" s="17">
        <v>2</v>
      </c>
      <c r="C3" s="17">
        <v>0.2727</v>
      </c>
      <c r="D3" s="17">
        <v>0.8</v>
      </c>
      <c r="E3" s="17">
        <v>0</v>
      </c>
      <c r="F3" s="17">
        <v>8</v>
      </c>
      <c r="G3" s="17">
        <v>32</v>
      </c>
      <c r="H3" s="18">
        <v>40</v>
      </c>
    </row>
    <row r="4" spans="1:8" x14ac:dyDescent="0.25">
      <c r="A4" s="16">
        <v>2</v>
      </c>
      <c r="B4" s="17">
        <v>3</v>
      </c>
      <c r="C4" s="17">
        <v>0.2727</v>
      </c>
      <c r="D4" s="17">
        <v>0.8</v>
      </c>
      <c r="E4" s="17">
        <v>0</v>
      </c>
      <c r="F4" s="17">
        <v>5</v>
      </c>
      <c r="G4" s="17">
        <v>27</v>
      </c>
      <c r="H4" s="18">
        <v>32</v>
      </c>
    </row>
    <row r="5" spans="1:8" x14ac:dyDescent="0.25">
      <c r="A5" s="16">
        <v>3</v>
      </c>
      <c r="B5" s="17">
        <v>4</v>
      </c>
      <c r="C5" s="17">
        <v>0.28789999999999999</v>
      </c>
      <c r="D5" s="17">
        <v>0.75</v>
      </c>
      <c r="E5" s="17">
        <v>0</v>
      </c>
      <c r="F5" s="17">
        <v>3</v>
      </c>
      <c r="G5" s="17">
        <v>10</v>
      </c>
      <c r="H5" s="18">
        <v>13</v>
      </c>
    </row>
    <row r="6" spans="1:8" x14ac:dyDescent="0.25">
      <c r="A6" s="16">
        <v>4</v>
      </c>
      <c r="B6" s="17">
        <v>5</v>
      </c>
      <c r="C6" s="17">
        <v>0.28789999999999999</v>
      </c>
      <c r="D6" s="17">
        <v>0.75</v>
      </c>
      <c r="E6" s="17">
        <v>0</v>
      </c>
      <c r="F6" s="17">
        <v>0</v>
      </c>
      <c r="G6" s="17">
        <v>1</v>
      </c>
      <c r="H6" s="18">
        <v>1</v>
      </c>
    </row>
    <row r="7" spans="1:8" x14ac:dyDescent="0.25">
      <c r="A7" s="16">
        <v>5</v>
      </c>
      <c r="B7" s="17">
        <v>6</v>
      </c>
      <c r="C7" s="17">
        <v>0.2576</v>
      </c>
      <c r="D7" s="17">
        <v>0.75</v>
      </c>
      <c r="E7" s="17">
        <v>8.9599999999999999E-2</v>
      </c>
      <c r="F7" s="17">
        <v>0</v>
      </c>
      <c r="G7" s="17">
        <v>1</v>
      </c>
      <c r="H7" s="18">
        <v>1</v>
      </c>
    </row>
    <row r="8" spans="1:8" x14ac:dyDescent="0.25">
      <c r="A8" s="16">
        <v>6</v>
      </c>
      <c r="B8" s="17">
        <v>7</v>
      </c>
      <c r="C8" s="17">
        <v>0.2727</v>
      </c>
      <c r="D8" s="17">
        <v>0.8</v>
      </c>
      <c r="E8" s="17">
        <v>0</v>
      </c>
      <c r="F8" s="17">
        <v>2</v>
      </c>
      <c r="G8" s="17">
        <v>0</v>
      </c>
      <c r="H8" s="18">
        <v>2</v>
      </c>
    </row>
    <row r="9" spans="1:8" x14ac:dyDescent="0.25">
      <c r="A9" s="16">
        <v>7</v>
      </c>
      <c r="B9" s="17">
        <v>8</v>
      </c>
      <c r="C9" s="17">
        <v>0.2576</v>
      </c>
      <c r="D9" s="17">
        <v>0.86</v>
      </c>
      <c r="E9" s="17">
        <v>0</v>
      </c>
      <c r="F9" s="17">
        <v>1</v>
      </c>
      <c r="G9" s="17">
        <v>2</v>
      </c>
      <c r="H9" s="18">
        <v>3</v>
      </c>
    </row>
    <row r="10" spans="1:8" x14ac:dyDescent="0.25">
      <c r="A10" s="16">
        <v>8</v>
      </c>
      <c r="B10" s="17">
        <v>9</v>
      </c>
      <c r="C10" s="12">
        <f>MEDIAN(C2,C611)</f>
        <v>0.27274999999999999</v>
      </c>
      <c r="D10" s="17">
        <v>0.75</v>
      </c>
      <c r="E10" s="17">
        <v>0</v>
      </c>
      <c r="F10" s="17">
        <v>1</v>
      </c>
      <c r="G10" s="17">
        <v>7</v>
      </c>
      <c r="H10" s="18">
        <v>8</v>
      </c>
    </row>
    <row r="11" spans="1:8" x14ac:dyDescent="0.25">
      <c r="A11" s="16">
        <v>9</v>
      </c>
      <c r="B11" s="17">
        <v>10</v>
      </c>
      <c r="C11" s="17">
        <v>0.34849999999999998</v>
      </c>
      <c r="D11" s="17">
        <v>0.76</v>
      </c>
      <c r="E11" s="17">
        <v>0</v>
      </c>
      <c r="F11" s="17">
        <v>8</v>
      </c>
      <c r="G11" s="17">
        <v>6</v>
      </c>
      <c r="H11" s="18">
        <v>14</v>
      </c>
    </row>
    <row r="12" spans="1:8" x14ac:dyDescent="0.25">
      <c r="A12" s="16">
        <v>10</v>
      </c>
      <c r="B12" s="17">
        <v>11</v>
      </c>
      <c r="C12" s="17">
        <v>0.39389999999999997</v>
      </c>
      <c r="D12" s="17">
        <v>0.76</v>
      </c>
      <c r="E12" s="17">
        <v>0.25369999999999998</v>
      </c>
      <c r="F12" s="17">
        <v>12</v>
      </c>
      <c r="G12" s="17">
        <v>24</v>
      </c>
      <c r="H12" s="18">
        <v>36</v>
      </c>
    </row>
    <row r="13" spans="1:8" x14ac:dyDescent="0.25">
      <c r="A13" s="16">
        <v>11</v>
      </c>
      <c r="B13" s="17">
        <v>12</v>
      </c>
      <c r="C13" s="17">
        <v>0.33329999999999999</v>
      </c>
      <c r="D13" s="17">
        <v>0.81</v>
      </c>
      <c r="E13" s="17">
        <v>0.28360000000000002</v>
      </c>
      <c r="F13" s="17">
        <v>26</v>
      </c>
      <c r="G13" s="17">
        <v>30</v>
      </c>
      <c r="H13" s="18">
        <v>56</v>
      </c>
    </row>
    <row r="14" spans="1:8" x14ac:dyDescent="0.25">
      <c r="A14" s="16">
        <v>12</v>
      </c>
      <c r="B14" s="17">
        <v>13</v>
      </c>
      <c r="C14" s="17">
        <v>0.42420000000000002</v>
      </c>
      <c r="D14" s="17">
        <v>0.77</v>
      </c>
      <c r="E14" s="17">
        <v>0.28360000000000002</v>
      </c>
      <c r="F14" s="17">
        <v>29</v>
      </c>
      <c r="G14" s="17">
        <v>55</v>
      </c>
      <c r="H14" s="18">
        <v>84</v>
      </c>
    </row>
    <row r="15" spans="1:8" x14ac:dyDescent="0.25">
      <c r="A15" s="16">
        <v>13</v>
      </c>
      <c r="B15" s="17">
        <v>14</v>
      </c>
      <c r="C15" s="17">
        <v>0.45450000000000002</v>
      </c>
      <c r="D15" s="17">
        <v>0.72</v>
      </c>
      <c r="E15" s="17">
        <v>0.29849999999999999</v>
      </c>
      <c r="F15" s="17">
        <v>47</v>
      </c>
      <c r="G15" s="17">
        <v>47</v>
      </c>
      <c r="H15" s="18">
        <v>94</v>
      </c>
    </row>
    <row r="16" spans="1:8" x14ac:dyDescent="0.25">
      <c r="A16" s="16">
        <v>14</v>
      </c>
      <c r="B16" s="17">
        <v>15</v>
      </c>
      <c r="C16" s="17">
        <v>0.45450000000000002</v>
      </c>
      <c r="D16" s="17">
        <v>0.72</v>
      </c>
      <c r="E16" s="17">
        <v>0.28360000000000002</v>
      </c>
      <c r="F16" s="17">
        <v>35</v>
      </c>
      <c r="G16" s="17">
        <v>71</v>
      </c>
      <c r="H16" s="18">
        <v>106</v>
      </c>
    </row>
    <row r="17" spans="1:8" x14ac:dyDescent="0.25">
      <c r="A17" s="16">
        <v>15</v>
      </c>
      <c r="B17" s="17">
        <v>16</v>
      </c>
      <c r="C17" s="17">
        <v>0.43940000000000001</v>
      </c>
      <c r="D17" s="17">
        <v>0.77</v>
      </c>
      <c r="E17" s="17">
        <v>0.29849999999999999</v>
      </c>
      <c r="F17" s="17">
        <v>40</v>
      </c>
      <c r="G17" s="17">
        <v>70</v>
      </c>
      <c r="H17" s="18">
        <v>110</v>
      </c>
    </row>
    <row r="18" spans="1:8" x14ac:dyDescent="0.25">
      <c r="A18" s="16">
        <v>16</v>
      </c>
      <c r="B18" s="17">
        <v>17</v>
      </c>
      <c r="C18" s="17">
        <v>0.42420000000000002</v>
      </c>
      <c r="D18" s="17">
        <v>0.82</v>
      </c>
      <c r="E18" s="17">
        <v>0.29849999999999999</v>
      </c>
      <c r="F18" s="17">
        <v>41</v>
      </c>
      <c r="G18" s="17">
        <v>52</v>
      </c>
      <c r="H18" s="18">
        <v>93</v>
      </c>
    </row>
    <row r="19" spans="1:8" x14ac:dyDescent="0.25">
      <c r="A19" s="16">
        <v>17</v>
      </c>
      <c r="B19" s="17">
        <v>18</v>
      </c>
      <c r="C19" s="12">
        <f>MEDIAN(C11,C620)</f>
        <v>0.34849999999999998</v>
      </c>
      <c r="D19" s="17">
        <v>0.82</v>
      </c>
      <c r="E19" s="17">
        <v>0.28360000000000002</v>
      </c>
      <c r="F19" s="17">
        <v>15</v>
      </c>
      <c r="G19" s="17">
        <v>52</v>
      </c>
      <c r="H19" s="18">
        <v>67</v>
      </c>
    </row>
    <row r="20" spans="1:8" x14ac:dyDescent="0.25">
      <c r="A20" s="16">
        <v>18</v>
      </c>
      <c r="B20" s="17">
        <v>19</v>
      </c>
      <c r="C20" s="17">
        <v>0.42420000000000002</v>
      </c>
      <c r="D20" s="17">
        <v>0.88</v>
      </c>
      <c r="E20" s="17">
        <v>0.25369999999999998</v>
      </c>
      <c r="F20" s="17">
        <v>9</v>
      </c>
      <c r="G20" s="17">
        <v>26</v>
      </c>
      <c r="H20" s="18">
        <v>35</v>
      </c>
    </row>
    <row r="21" spans="1:8" x14ac:dyDescent="0.25">
      <c r="A21" s="16">
        <v>19</v>
      </c>
      <c r="B21" s="17">
        <v>20</v>
      </c>
      <c r="C21" s="17">
        <v>0.42420000000000002</v>
      </c>
      <c r="D21" s="17">
        <v>0.88</v>
      </c>
      <c r="E21" s="17">
        <v>0.25369999999999998</v>
      </c>
      <c r="F21" s="17">
        <v>6</v>
      </c>
      <c r="G21" s="17">
        <v>31</v>
      </c>
      <c r="H21" s="18">
        <v>37</v>
      </c>
    </row>
    <row r="22" spans="1:8" x14ac:dyDescent="0.25">
      <c r="A22" s="16">
        <v>20</v>
      </c>
      <c r="B22" s="17">
        <v>21</v>
      </c>
      <c r="C22" s="17">
        <v>0.40910000000000002</v>
      </c>
      <c r="D22" s="17">
        <v>0.87</v>
      </c>
      <c r="E22" s="17">
        <v>0.25369999999999998</v>
      </c>
      <c r="F22" s="17">
        <v>11</v>
      </c>
      <c r="G22" s="17">
        <v>25</v>
      </c>
      <c r="H22" s="18">
        <v>36</v>
      </c>
    </row>
    <row r="23" spans="1:8" x14ac:dyDescent="0.25">
      <c r="A23" s="16">
        <v>21</v>
      </c>
      <c r="B23" s="17">
        <v>22</v>
      </c>
      <c r="C23" s="17">
        <v>0.40910000000000002</v>
      </c>
      <c r="D23" s="17">
        <v>0.87</v>
      </c>
      <c r="E23" s="17">
        <v>0.19400000000000001</v>
      </c>
      <c r="F23" s="17">
        <v>3</v>
      </c>
      <c r="G23" s="17">
        <v>31</v>
      </c>
      <c r="H23" s="18">
        <v>34</v>
      </c>
    </row>
    <row r="24" spans="1:8" x14ac:dyDescent="0.25">
      <c r="A24" s="16">
        <v>22</v>
      </c>
      <c r="B24" s="17">
        <v>23</v>
      </c>
      <c r="C24" s="17">
        <v>0.40910000000000002</v>
      </c>
      <c r="D24" s="17">
        <v>0.94</v>
      </c>
      <c r="E24" s="17">
        <v>0.22389999999999999</v>
      </c>
      <c r="F24" s="17">
        <v>11</v>
      </c>
      <c r="G24" s="17">
        <v>17</v>
      </c>
      <c r="H24" s="18">
        <v>28</v>
      </c>
    </row>
    <row r="25" spans="1:8" x14ac:dyDescent="0.25">
      <c r="A25" s="16">
        <v>23</v>
      </c>
      <c r="B25" s="17">
        <v>24</v>
      </c>
      <c r="C25" s="12">
        <f>MEDIAN(C17,C626)</f>
        <v>0.43940000000000001</v>
      </c>
      <c r="D25" s="17">
        <v>0.88</v>
      </c>
      <c r="E25" s="17">
        <v>0.29849999999999999</v>
      </c>
      <c r="F25" s="17">
        <v>15</v>
      </c>
      <c r="G25" s="17">
        <v>24</v>
      </c>
      <c r="H25" s="18">
        <v>39</v>
      </c>
    </row>
    <row r="26" spans="1:8" x14ac:dyDescent="0.25">
      <c r="A26" s="16">
        <v>24</v>
      </c>
      <c r="B26" s="17">
        <v>25</v>
      </c>
      <c r="C26" s="17">
        <v>0.45450000000000002</v>
      </c>
      <c r="D26" s="17">
        <v>0.88</v>
      </c>
      <c r="E26" s="17">
        <v>0.29849999999999999</v>
      </c>
      <c r="F26" s="17">
        <v>4</v>
      </c>
      <c r="G26" s="17">
        <v>13</v>
      </c>
      <c r="H26" s="18">
        <v>17</v>
      </c>
    </row>
    <row r="27" spans="1:8" x14ac:dyDescent="0.25">
      <c r="A27" s="16">
        <v>25</v>
      </c>
      <c r="B27" s="17">
        <v>26</v>
      </c>
      <c r="C27" s="17">
        <v>0.43940000000000001</v>
      </c>
      <c r="D27" s="17">
        <v>0.94</v>
      </c>
      <c r="E27" s="17">
        <v>0.25369999999999998</v>
      </c>
      <c r="F27" s="17">
        <v>1</v>
      </c>
      <c r="G27" s="17">
        <v>16</v>
      </c>
      <c r="H27" s="18">
        <v>17</v>
      </c>
    </row>
    <row r="28" spans="1:8" x14ac:dyDescent="0.25">
      <c r="A28" s="16">
        <v>26</v>
      </c>
      <c r="B28" s="17">
        <v>27</v>
      </c>
      <c r="C28" s="17">
        <v>0.42420000000000002</v>
      </c>
      <c r="D28" s="17">
        <v>1</v>
      </c>
      <c r="E28" s="17">
        <v>0.28360000000000002</v>
      </c>
      <c r="F28" s="17">
        <v>1</v>
      </c>
      <c r="G28" s="17">
        <v>8</v>
      </c>
      <c r="H28" s="18">
        <v>9</v>
      </c>
    </row>
    <row r="29" spans="1:8" x14ac:dyDescent="0.25">
      <c r="A29" s="16">
        <v>27</v>
      </c>
      <c r="B29" s="17">
        <v>28</v>
      </c>
      <c r="C29" s="17">
        <v>0.45450000000000002</v>
      </c>
      <c r="D29" s="17">
        <v>0.94</v>
      </c>
      <c r="E29" s="17">
        <v>0.19400000000000001</v>
      </c>
      <c r="F29" s="17">
        <v>2</v>
      </c>
      <c r="G29" s="17">
        <v>4</v>
      </c>
      <c r="H29" s="18">
        <v>6</v>
      </c>
    </row>
    <row r="30" spans="1:8" x14ac:dyDescent="0.25">
      <c r="A30" s="16">
        <v>28</v>
      </c>
      <c r="B30" s="17">
        <v>29</v>
      </c>
      <c r="C30" s="12">
        <f>MEDIAN(C22,C631)</f>
        <v>0.40910000000000002</v>
      </c>
      <c r="D30" s="17">
        <v>0.94</v>
      </c>
      <c r="E30" s="17">
        <v>0.19400000000000001</v>
      </c>
      <c r="F30" s="17">
        <v>2</v>
      </c>
      <c r="G30" s="17">
        <v>1</v>
      </c>
      <c r="H30" s="18">
        <v>3</v>
      </c>
    </row>
    <row r="31" spans="1:8" x14ac:dyDescent="0.25">
      <c r="A31" s="16">
        <v>29</v>
      </c>
      <c r="B31" s="17">
        <v>30</v>
      </c>
      <c r="C31" s="17">
        <v>0.42420000000000002</v>
      </c>
      <c r="D31" s="17">
        <v>0.77</v>
      </c>
      <c r="E31" s="17">
        <v>0.29849999999999999</v>
      </c>
      <c r="F31" s="17">
        <v>0</v>
      </c>
      <c r="G31" s="17">
        <v>2</v>
      </c>
      <c r="H31" s="18">
        <v>2</v>
      </c>
    </row>
    <row r="32" spans="1:8" x14ac:dyDescent="0.25">
      <c r="A32" s="16">
        <v>30</v>
      </c>
      <c r="B32" s="17">
        <v>31</v>
      </c>
      <c r="C32" s="17">
        <v>0.40910000000000002</v>
      </c>
      <c r="D32" s="17">
        <v>0.76</v>
      </c>
      <c r="E32" s="17">
        <v>0.19400000000000001</v>
      </c>
      <c r="F32" s="17">
        <v>0</v>
      </c>
      <c r="G32" s="17">
        <v>1</v>
      </c>
      <c r="H32" s="18">
        <v>1</v>
      </c>
    </row>
    <row r="33" spans="1:8" x14ac:dyDescent="0.25">
      <c r="A33" s="16">
        <v>31</v>
      </c>
      <c r="B33" s="17">
        <v>32</v>
      </c>
      <c r="C33" s="17">
        <v>0.40910000000000002</v>
      </c>
      <c r="D33" s="17">
        <v>0.71</v>
      </c>
      <c r="E33" s="17">
        <v>0.22389999999999999</v>
      </c>
      <c r="F33" s="17">
        <v>0</v>
      </c>
      <c r="G33" s="17">
        <v>8</v>
      </c>
      <c r="H33" s="18">
        <v>8</v>
      </c>
    </row>
    <row r="34" spans="1:8" x14ac:dyDescent="0.25">
      <c r="A34" s="16">
        <v>32</v>
      </c>
      <c r="B34" s="17">
        <v>33</v>
      </c>
      <c r="C34" s="12">
        <f>MEDIAN(C26,C635)</f>
        <v>0.45450000000000002</v>
      </c>
      <c r="D34" s="17">
        <v>0.76</v>
      </c>
      <c r="E34" s="17">
        <v>0.22389999999999999</v>
      </c>
      <c r="F34" s="17">
        <v>1</v>
      </c>
      <c r="G34" s="17">
        <v>19</v>
      </c>
      <c r="H34" s="18">
        <v>20</v>
      </c>
    </row>
    <row r="35" spans="1:8" x14ac:dyDescent="0.25">
      <c r="A35" s="16">
        <v>33</v>
      </c>
      <c r="B35" s="17">
        <v>34</v>
      </c>
      <c r="C35" s="17">
        <v>0.34849999999999998</v>
      </c>
      <c r="D35" s="17">
        <v>0.81</v>
      </c>
      <c r="E35" s="17">
        <v>0.22389999999999999</v>
      </c>
      <c r="F35" s="17">
        <v>7</v>
      </c>
      <c r="G35" s="17">
        <v>46</v>
      </c>
      <c r="H35" s="18">
        <v>53</v>
      </c>
    </row>
    <row r="36" spans="1:8" x14ac:dyDescent="0.25">
      <c r="A36" s="16">
        <v>34</v>
      </c>
      <c r="B36" s="17">
        <v>35</v>
      </c>
      <c r="C36" s="17">
        <v>0.33329999999999999</v>
      </c>
      <c r="D36" s="17">
        <v>0.71</v>
      </c>
      <c r="E36" s="17">
        <v>0.25369999999999998</v>
      </c>
      <c r="F36" s="17">
        <v>16</v>
      </c>
      <c r="G36" s="17">
        <v>54</v>
      </c>
      <c r="H36" s="18">
        <v>70</v>
      </c>
    </row>
    <row r="37" spans="1:8" x14ac:dyDescent="0.25">
      <c r="A37" s="16">
        <v>35</v>
      </c>
      <c r="B37" s="17">
        <v>36</v>
      </c>
      <c r="C37" s="17">
        <v>0.33329999999999999</v>
      </c>
      <c r="D37" s="17">
        <v>0.66</v>
      </c>
      <c r="E37" s="17">
        <v>0.29849999999999999</v>
      </c>
      <c r="F37" s="17">
        <v>20</v>
      </c>
      <c r="G37" s="17">
        <v>73</v>
      </c>
      <c r="H37" s="18">
        <v>93</v>
      </c>
    </row>
    <row r="38" spans="1:8" x14ac:dyDescent="0.25">
      <c r="A38" s="16">
        <v>36</v>
      </c>
      <c r="B38" s="17">
        <v>37</v>
      </c>
      <c r="C38" s="17">
        <v>0.34849999999999998</v>
      </c>
      <c r="D38" s="17">
        <v>0.66</v>
      </c>
      <c r="E38" s="17">
        <v>0.1343</v>
      </c>
      <c r="F38" s="17">
        <v>11</v>
      </c>
      <c r="G38" s="17">
        <v>64</v>
      </c>
      <c r="H38" s="18">
        <v>75</v>
      </c>
    </row>
    <row r="39" spans="1:8" x14ac:dyDescent="0.25">
      <c r="A39" s="16">
        <v>37</v>
      </c>
      <c r="B39" s="17">
        <v>38</v>
      </c>
      <c r="C39" s="12">
        <f>MEDIAN(C31,C640)</f>
        <v>0.42420000000000002</v>
      </c>
      <c r="D39" s="17">
        <v>0.76</v>
      </c>
      <c r="E39" s="17">
        <v>0.19400000000000001</v>
      </c>
      <c r="F39" s="17">
        <v>4</v>
      </c>
      <c r="G39" s="17">
        <v>55</v>
      </c>
      <c r="H39" s="18">
        <v>59</v>
      </c>
    </row>
    <row r="40" spans="1:8" x14ac:dyDescent="0.25">
      <c r="A40" s="16">
        <v>38</v>
      </c>
      <c r="B40" s="17">
        <v>39</v>
      </c>
      <c r="C40" s="17">
        <v>0.33329999999999999</v>
      </c>
      <c r="D40" s="17">
        <v>0.81</v>
      </c>
      <c r="E40" s="17">
        <v>0.16420000000000001</v>
      </c>
      <c r="F40" s="17">
        <v>19</v>
      </c>
      <c r="G40" s="17">
        <v>55</v>
      </c>
      <c r="H40" s="18">
        <v>74</v>
      </c>
    </row>
    <row r="41" spans="1:8" x14ac:dyDescent="0.25">
      <c r="A41" s="16">
        <v>39</v>
      </c>
      <c r="B41" s="17">
        <v>40</v>
      </c>
      <c r="C41" s="17">
        <v>0.33329999999999999</v>
      </c>
      <c r="D41" s="17">
        <v>0.71</v>
      </c>
      <c r="E41" s="17">
        <v>0.16420000000000001</v>
      </c>
      <c r="F41" s="17">
        <v>9</v>
      </c>
      <c r="G41" s="17">
        <v>67</v>
      </c>
      <c r="H41" s="18">
        <v>76</v>
      </c>
    </row>
    <row r="42" spans="1:8" x14ac:dyDescent="0.25">
      <c r="A42" s="16">
        <v>40</v>
      </c>
      <c r="B42" s="17">
        <v>41</v>
      </c>
      <c r="C42" s="17">
        <v>0.33329999999999999</v>
      </c>
      <c r="D42" s="17">
        <v>0.56999999999999995</v>
      </c>
      <c r="E42" s="17">
        <v>0.19400000000000001</v>
      </c>
      <c r="F42" s="17">
        <v>7</v>
      </c>
      <c r="G42" s="17">
        <v>58</v>
      </c>
      <c r="H42" s="18">
        <v>65</v>
      </c>
    </row>
    <row r="43" spans="1:8" x14ac:dyDescent="0.25">
      <c r="A43" s="16">
        <v>41</v>
      </c>
      <c r="B43" s="17">
        <v>42</v>
      </c>
      <c r="C43" s="17">
        <v>0.33329999999999999</v>
      </c>
      <c r="D43" s="17">
        <v>0.46</v>
      </c>
      <c r="E43" s="17">
        <v>0.32840000000000003</v>
      </c>
      <c r="F43" s="17">
        <v>10</v>
      </c>
      <c r="G43" s="17">
        <v>43</v>
      </c>
      <c r="H43" s="18">
        <v>53</v>
      </c>
    </row>
    <row r="44" spans="1:8" x14ac:dyDescent="0.25">
      <c r="A44" s="16">
        <v>42</v>
      </c>
      <c r="B44" s="17">
        <v>43</v>
      </c>
      <c r="C44" s="17">
        <v>0.28789999999999999</v>
      </c>
      <c r="D44" s="17">
        <v>0.42</v>
      </c>
      <c r="E44" s="17">
        <v>0.44779999999999998</v>
      </c>
      <c r="F44" s="17">
        <v>1</v>
      </c>
      <c r="G44" s="17">
        <v>29</v>
      </c>
      <c r="H44" s="18">
        <v>30</v>
      </c>
    </row>
    <row r="45" spans="1:8" x14ac:dyDescent="0.25">
      <c r="A45" s="16">
        <v>43</v>
      </c>
      <c r="B45" s="17">
        <v>44</v>
      </c>
      <c r="C45" s="12">
        <f>MEDIAN(C37,C646)</f>
        <v>0.33329999999999999</v>
      </c>
      <c r="D45" s="17">
        <v>0.39</v>
      </c>
      <c r="E45" s="17">
        <v>0.35820000000000002</v>
      </c>
      <c r="F45" s="17">
        <v>5</v>
      </c>
      <c r="G45" s="17">
        <v>17</v>
      </c>
      <c r="H45" s="18">
        <v>22</v>
      </c>
    </row>
    <row r="46" spans="1:8" x14ac:dyDescent="0.25">
      <c r="A46" s="16">
        <v>44</v>
      </c>
      <c r="B46" s="17">
        <v>45</v>
      </c>
      <c r="C46" s="17">
        <v>0.2273</v>
      </c>
      <c r="D46" s="17">
        <v>0.44</v>
      </c>
      <c r="E46" s="17">
        <v>0.32840000000000003</v>
      </c>
      <c r="F46" s="17">
        <v>11</v>
      </c>
      <c r="G46" s="17">
        <v>20</v>
      </c>
      <c r="H46" s="18">
        <v>31</v>
      </c>
    </row>
    <row r="47" spans="1:8" x14ac:dyDescent="0.25">
      <c r="A47" s="16">
        <v>45</v>
      </c>
      <c r="B47" s="17">
        <v>46</v>
      </c>
      <c r="C47" s="17">
        <v>0.21210000000000001</v>
      </c>
      <c r="D47" s="17">
        <v>0.44</v>
      </c>
      <c r="E47" s="17">
        <v>0.29849999999999999</v>
      </c>
      <c r="F47" s="17">
        <v>0</v>
      </c>
      <c r="G47" s="17">
        <v>9</v>
      </c>
      <c r="H47" s="18">
        <v>9</v>
      </c>
    </row>
    <row r="48" spans="1:8" x14ac:dyDescent="0.25">
      <c r="A48" s="16">
        <v>46</v>
      </c>
      <c r="B48" s="17">
        <v>47</v>
      </c>
      <c r="C48" s="17">
        <v>0.2273</v>
      </c>
      <c r="D48" s="17">
        <v>0.47</v>
      </c>
      <c r="E48" s="17">
        <v>0.16420000000000001</v>
      </c>
      <c r="F48" s="17">
        <v>0</v>
      </c>
      <c r="G48" s="17">
        <v>8</v>
      </c>
      <c r="H48" s="18">
        <v>8</v>
      </c>
    </row>
    <row r="49" spans="1:8" x14ac:dyDescent="0.25">
      <c r="A49" s="16">
        <v>47</v>
      </c>
      <c r="B49" s="17">
        <v>48</v>
      </c>
      <c r="C49" s="17">
        <v>0.19700000000000001</v>
      </c>
      <c r="D49" s="17">
        <v>0.44</v>
      </c>
      <c r="E49" s="17">
        <v>0.35820000000000002</v>
      </c>
      <c r="F49" s="17">
        <v>0</v>
      </c>
      <c r="G49" s="17">
        <v>5</v>
      </c>
      <c r="H49" s="18">
        <v>5</v>
      </c>
    </row>
    <row r="50" spans="1:8" x14ac:dyDescent="0.25">
      <c r="A50" s="16">
        <v>48</v>
      </c>
      <c r="B50" s="17">
        <v>49</v>
      </c>
      <c r="C50" s="12">
        <f>MEDIAN(C42,C651)</f>
        <v>0.33329999999999999</v>
      </c>
      <c r="D50" s="17">
        <v>0.44</v>
      </c>
      <c r="E50" s="17">
        <v>0.41789999999999999</v>
      </c>
      <c r="F50" s="17">
        <v>0</v>
      </c>
      <c r="G50" s="17">
        <v>2</v>
      </c>
      <c r="H50" s="18">
        <v>2</v>
      </c>
    </row>
    <row r="51" spans="1:8" x14ac:dyDescent="0.25">
      <c r="A51" s="16">
        <v>49</v>
      </c>
      <c r="B51" s="17">
        <v>50</v>
      </c>
      <c r="C51" s="17">
        <v>0.13639999999999999</v>
      </c>
      <c r="D51" s="17">
        <v>0.47</v>
      </c>
      <c r="E51" s="17">
        <v>0.3881</v>
      </c>
      <c r="F51" s="17">
        <v>0</v>
      </c>
      <c r="G51" s="17">
        <v>1</v>
      </c>
      <c r="H51" s="18">
        <v>1</v>
      </c>
    </row>
    <row r="52" spans="1:8" x14ac:dyDescent="0.25">
      <c r="A52" s="16">
        <v>50</v>
      </c>
      <c r="B52" s="17">
        <v>51</v>
      </c>
      <c r="C52" s="17">
        <v>0.13639999999999999</v>
      </c>
      <c r="D52" s="17">
        <v>0.47</v>
      </c>
      <c r="E52" s="17">
        <v>0.28360000000000002</v>
      </c>
      <c r="F52" s="17">
        <v>0</v>
      </c>
      <c r="G52" s="17">
        <v>3</v>
      </c>
      <c r="H52" s="18">
        <v>3</v>
      </c>
    </row>
    <row r="53" spans="1:8" x14ac:dyDescent="0.25">
      <c r="A53" s="16">
        <v>51</v>
      </c>
      <c r="B53" s="17">
        <v>52</v>
      </c>
      <c r="C53" s="17">
        <v>0.1061</v>
      </c>
      <c r="D53" s="17">
        <v>0.5</v>
      </c>
      <c r="E53" s="17">
        <v>0.3881</v>
      </c>
      <c r="F53" s="17">
        <v>0</v>
      </c>
      <c r="G53" s="17">
        <v>30</v>
      </c>
      <c r="H53" s="18">
        <v>30</v>
      </c>
    </row>
    <row r="54" spans="1:8" x14ac:dyDescent="0.25">
      <c r="A54" s="16">
        <v>52</v>
      </c>
      <c r="B54" s="17">
        <v>53</v>
      </c>
      <c r="C54" s="17">
        <v>0.13639999999999999</v>
      </c>
      <c r="D54" s="17">
        <v>0.5</v>
      </c>
      <c r="E54" s="17">
        <v>0.19400000000000001</v>
      </c>
      <c r="F54" s="17">
        <v>1</v>
      </c>
      <c r="G54" s="17">
        <v>63</v>
      </c>
      <c r="H54" s="18">
        <v>64</v>
      </c>
    </row>
    <row r="55" spans="1:8" x14ac:dyDescent="0.25">
      <c r="A55" s="16">
        <v>53</v>
      </c>
      <c r="B55" s="17">
        <v>54</v>
      </c>
      <c r="C55" s="17">
        <v>0.1212</v>
      </c>
      <c r="D55" s="17">
        <v>0.5</v>
      </c>
      <c r="E55" s="17">
        <v>0.28360000000000002</v>
      </c>
      <c r="F55" s="17">
        <v>1</v>
      </c>
      <c r="G55" s="17">
        <v>153</v>
      </c>
      <c r="H55" s="18">
        <v>154</v>
      </c>
    </row>
    <row r="56" spans="1:8" x14ac:dyDescent="0.25">
      <c r="A56" s="16">
        <v>54</v>
      </c>
      <c r="B56" s="17">
        <v>55</v>
      </c>
      <c r="C56" s="17">
        <v>0.13639999999999999</v>
      </c>
      <c r="D56" s="17">
        <v>0.43</v>
      </c>
      <c r="E56" s="17">
        <v>0.3881</v>
      </c>
      <c r="F56" s="17">
        <v>7</v>
      </c>
      <c r="G56" s="17">
        <v>81</v>
      </c>
      <c r="H56" s="18">
        <v>88</v>
      </c>
    </row>
    <row r="57" spans="1:8" x14ac:dyDescent="0.25">
      <c r="A57" s="16">
        <v>55</v>
      </c>
      <c r="B57" s="17">
        <v>56</v>
      </c>
      <c r="C57" s="17">
        <v>0.16669999999999999</v>
      </c>
      <c r="D57" s="17">
        <v>0.43</v>
      </c>
      <c r="E57" s="17">
        <v>0.25369999999999998</v>
      </c>
      <c r="F57" s="17">
        <v>11</v>
      </c>
      <c r="G57" s="17">
        <v>33</v>
      </c>
      <c r="H57" s="18">
        <v>44</v>
      </c>
    </row>
    <row r="58" spans="1:8" x14ac:dyDescent="0.25">
      <c r="A58" s="16">
        <v>56</v>
      </c>
      <c r="B58" s="17">
        <v>57</v>
      </c>
      <c r="C58" s="17">
        <v>0.18179999999999999</v>
      </c>
      <c r="D58" s="17">
        <v>0.4</v>
      </c>
      <c r="E58" s="17">
        <v>0.32840000000000003</v>
      </c>
      <c r="F58" s="17">
        <v>10</v>
      </c>
      <c r="G58" s="17">
        <v>41</v>
      </c>
      <c r="H58" s="18">
        <v>51</v>
      </c>
    </row>
    <row r="59" spans="1:8" x14ac:dyDescent="0.25">
      <c r="A59" s="16">
        <v>57</v>
      </c>
      <c r="B59" s="17">
        <v>58</v>
      </c>
      <c r="C59" s="17">
        <v>0.21210000000000001</v>
      </c>
      <c r="D59" s="17">
        <v>0.35</v>
      </c>
      <c r="E59" s="17">
        <v>0.29849999999999999</v>
      </c>
      <c r="F59" s="17">
        <v>13</v>
      </c>
      <c r="G59" s="17">
        <v>48</v>
      </c>
      <c r="H59" s="18">
        <v>61</v>
      </c>
    </row>
    <row r="60" spans="1:8" x14ac:dyDescent="0.25">
      <c r="A60" s="16">
        <v>58</v>
      </c>
      <c r="B60" s="17">
        <v>59</v>
      </c>
      <c r="C60" s="12">
        <f>MEDIAN(C52,C661)</f>
        <v>0.13639999999999999</v>
      </c>
      <c r="D60" s="17">
        <v>0.35</v>
      </c>
      <c r="E60" s="17">
        <v>0.28360000000000002</v>
      </c>
      <c r="F60" s="17">
        <v>8</v>
      </c>
      <c r="G60" s="17">
        <v>53</v>
      </c>
      <c r="H60" s="18">
        <v>61</v>
      </c>
    </row>
    <row r="61" spans="1:8" x14ac:dyDescent="0.25">
      <c r="A61" s="16">
        <v>59</v>
      </c>
      <c r="B61" s="17">
        <v>60</v>
      </c>
      <c r="C61" s="17">
        <v>0.2424</v>
      </c>
      <c r="D61" s="17">
        <v>0.3</v>
      </c>
      <c r="E61" s="17">
        <v>0.28360000000000002</v>
      </c>
      <c r="F61" s="17">
        <v>11</v>
      </c>
      <c r="G61" s="17">
        <v>66</v>
      </c>
      <c r="H61" s="18">
        <v>77</v>
      </c>
    </row>
    <row r="62" spans="1:8" x14ac:dyDescent="0.25">
      <c r="A62" s="16">
        <v>60</v>
      </c>
      <c r="B62" s="17">
        <v>61</v>
      </c>
      <c r="C62" s="17">
        <v>0.2424</v>
      </c>
      <c r="D62" s="17">
        <v>0.3</v>
      </c>
      <c r="E62" s="17">
        <v>0.25369999999999998</v>
      </c>
      <c r="F62" s="17">
        <v>14</v>
      </c>
      <c r="G62" s="17">
        <v>58</v>
      </c>
      <c r="H62" s="18">
        <v>72</v>
      </c>
    </row>
    <row r="63" spans="1:8" x14ac:dyDescent="0.25">
      <c r="A63" s="16">
        <v>61</v>
      </c>
      <c r="B63" s="17">
        <v>62</v>
      </c>
      <c r="C63" s="17">
        <v>0.2424</v>
      </c>
      <c r="D63" s="17">
        <v>0.3</v>
      </c>
      <c r="E63" s="17">
        <v>0.25369999999999998</v>
      </c>
      <c r="F63" s="17">
        <v>9</v>
      </c>
      <c r="G63" s="17">
        <v>67</v>
      </c>
      <c r="H63" s="18">
        <v>76</v>
      </c>
    </row>
    <row r="64" spans="1:8" x14ac:dyDescent="0.25">
      <c r="A64" s="16">
        <v>62</v>
      </c>
      <c r="B64" s="17">
        <v>63</v>
      </c>
      <c r="C64" s="17">
        <v>0.2273</v>
      </c>
      <c r="D64" s="17">
        <v>0.3</v>
      </c>
      <c r="E64" s="17">
        <v>0.22389999999999999</v>
      </c>
      <c r="F64" s="17">
        <v>11</v>
      </c>
      <c r="G64" s="17">
        <v>146</v>
      </c>
      <c r="H64" s="18">
        <v>157</v>
      </c>
    </row>
    <row r="65" spans="1:8" x14ac:dyDescent="0.25">
      <c r="A65" s="16">
        <v>63</v>
      </c>
      <c r="B65" s="17">
        <v>64</v>
      </c>
      <c r="C65" s="17">
        <v>0.2576</v>
      </c>
      <c r="D65" s="17">
        <v>0.32</v>
      </c>
      <c r="E65" s="17">
        <v>0.1045</v>
      </c>
      <c r="F65" s="17">
        <v>9</v>
      </c>
      <c r="G65" s="17">
        <v>148</v>
      </c>
      <c r="H65" s="18">
        <v>157</v>
      </c>
    </row>
    <row r="66" spans="1:8" x14ac:dyDescent="0.25">
      <c r="A66" s="16">
        <v>64</v>
      </c>
      <c r="B66" s="17">
        <v>65</v>
      </c>
      <c r="C66" s="17">
        <v>0.2576</v>
      </c>
      <c r="D66" s="17">
        <v>0.47</v>
      </c>
      <c r="E66" s="17">
        <v>0</v>
      </c>
      <c r="F66" s="17">
        <v>8</v>
      </c>
      <c r="G66" s="17">
        <v>102</v>
      </c>
      <c r="H66" s="18">
        <v>110</v>
      </c>
    </row>
    <row r="67" spans="1:8" x14ac:dyDescent="0.25">
      <c r="A67" s="16">
        <v>65</v>
      </c>
      <c r="B67" s="17">
        <v>66</v>
      </c>
      <c r="C67" s="12">
        <f>MEDIAN(C59,C668)</f>
        <v>0.21210000000000001</v>
      </c>
      <c r="D67" s="17">
        <v>0.47</v>
      </c>
      <c r="E67" s="17">
        <v>0.1045</v>
      </c>
      <c r="F67" s="17">
        <v>3</v>
      </c>
      <c r="G67" s="17">
        <v>49</v>
      </c>
      <c r="H67" s="18">
        <v>52</v>
      </c>
    </row>
    <row r="68" spans="1:8" x14ac:dyDescent="0.25">
      <c r="A68" s="16">
        <v>66</v>
      </c>
      <c r="B68" s="17">
        <v>67</v>
      </c>
      <c r="C68" s="17">
        <v>0.19700000000000001</v>
      </c>
      <c r="D68" s="17">
        <v>0.64</v>
      </c>
      <c r="E68" s="17">
        <v>0.1343</v>
      </c>
      <c r="F68" s="17">
        <v>3</v>
      </c>
      <c r="G68" s="17">
        <v>49</v>
      </c>
      <c r="H68" s="18">
        <v>52</v>
      </c>
    </row>
    <row r="69" spans="1:8" x14ac:dyDescent="0.25">
      <c r="A69" s="16">
        <v>67</v>
      </c>
      <c r="B69" s="17">
        <v>68</v>
      </c>
      <c r="C69" s="17">
        <v>0.1515</v>
      </c>
      <c r="D69" s="17">
        <v>0.69</v>
      </c>
      <c r="E69" s="17">
        <v>0.1343</v>
      </c>
      <c r="F69" s="17">
        <v>0</v>
      </c>
      <c r="G69" s="17">
        <v>20</v>
      </c>
      <c r="H69" s="18">
        <v>20</v>
      </c>
    </row>
    <row r="70" spans="1:8" x14ac:dyDescent="0.25">
      <c r="A70" s="16">
        <v>68</v>
      </c>
      <c r="B70" s="17">
        <v>69</v>
      </c>
      <c r="C70" s="17">
        <v>0.21210000000000001</v>
      </c>
      <c r="D70" s="17">
        <v>0.55000000000000004</v>
      </c>
      <c r="E70" s="17">
        <v>0.1045</v>
      </c>
      <c r="F70" s="17">
        <v>1</v>
      </c>
      <c r="G70" s="17">
        <v>11</v>
      </c>
      <c r="H70" s="18">
        <v>12</v>
      </c>
    </row>
    <row r="71" spans="1:8" x14ac:dyDescent="0.25">
      <c r="A71" s="16">
        <v>69</v>
      </c>
      <c r="B71" s="17">
        <v>70</v>
      </c>
      <c r="C71" s="12">
        <f>MEDIAN(C63,C672)</f>
        <v>0.2424</v>
      </c>
      <c r="D71" s="17">
        <v>0.55000000000000004</v>
      </c>
      <c r="E71" s="17">
        <v>0.1045</v>
      </c>
      <c r="F71" s="17">
        <v>0</v>
      </c>
      <c r="G71" s="17">
        <v>5</v>
      </c>
      <c r="H71" s="18">
        <v>5</v>
      </c>
    </row>
    <row r="72" spans="1:8" x14ac:dyDescent="0.25">
      <c r="A72" s="16">
        <v>70</v>
      </c>
      <c r="B72" s="17">
        <v>71</v>
      </c>
      <c r="C72" s="17">
        <v>0.18179999999999999</v>
      </c>
      <c r="D72" s="17">
        <v>0.59</v>
      </c>
      <c r="E72" s="17">
        <v>0.1045</v>
      </c>
      <c r="F72" s="17">
        <v>0</v>
      </c>
      <c r="G72" s="17">
        <v>2</v>
      </c>
      <c r="H72" s="18">
        <v>2</v>
      </c>
    </row>
    <row r="73" spans="1:8" x14ac:dyDescent="0.25">
      <c r="A73" s="16">
        <v>71</v>
      </c>
      <c r="B73" s="17">
        <v>72</v>
      </c>
      <c r="C73" s="17">
        <v>0.1515</v>
      </c>
      <c r="D73" s="17">
        <v>0.63</v>
      </c>
      <c r="E73" s="17">
        <v>0.1343</v>
      </c>
      <c r="F73" s="17">
        <v>0</v>
      </c>
      <c r="G73" s="17">
        <v>1</v>
      </c>
      <c r="H73" s="18">
        <v>1</v>
      </c>
    </row>
    <row r="74" spans="1:8" x14ac:dyDescent="0.25">
      <c r="A74" s="16">
        <v>72</v>
      </c>
      <c r="B74" s="17">
        <v>73</v>
      </c>
      <c r="C74" s="17">
        <v>0.18179999999999999</v>
      </c>
      <c r="D74" s="17">
        <v>0.63</v>
      </c>
      <c r="E74" s="17">
        <v>8.9599999999999999E-2</v>
      </c>
      <c r="F74" s="17">
        <v>0</v>
      </c>
      <c r="G74" s="17">
        <v>2</v>
      </c>
      <c r="H74" s="18">
        <v>2</v>
      </c>
    </row>
    <row r="75" spans="1:8" x14ac:dyDescent="0.25">
      <c r="A75" s="16">
        <v>73</v>
      </c>
      <c r="B75" s="17">
        <v>74</v>
      </c>
      <c r="C75" s="17">
        <v>0.1515</v>
      </c>
      <c r="D75" s="17">
        <v>0.68</v>
      </c>
      <c r="E75" s="17">
        <v>0.1045</v>
      </c>
      <c r="F75" s="17">
        <v>0</v>
      </c>
      <c r="G75" s="17">
        <v>4</v>
      </c>
      <c r="H75" s="18">
        <v>4</v>
      </c>
    </row>
    <row r="76" spans="1:8" x14ac:dyDescent="0.25">
      <c r="A76" s="16">
        <v>74</v>
      </c>
      <c r="B76" s="17">
        <v>75</v>
      </c>
      <c r="C76" s="17">
        <v>0.1515</v>
      </c>
      <c r="D76" s="17">
        <v>0.74</v>
      </c>
      <c r="E76" s="17">
        <v>0.1045</v>
      </c>
      <c r="F76" s="17">
        <v>0</v>
      </c>
      <c r="G76" s="17">
        <v>36</v>
      </c>
      <c r="H76" s="18">
        <v>36</v>
      </c>
    </row>
    <row r="77" spans="1:8" x14ac:dyDescent="0.25">
      <c r="A77" s="16">
        <v>75</v>
      </c>
      <c r="B77" s="17">
        <v>76</v>
      </c>
      <c r="C77" s="17">
        <v>0.1515</v>
      </c>
      <c r="D77" s="17">
        <v>0.74</v>
      </c>
      <c r="E77" s="17">
        <v>0.1343</v>
      </c>
      <c r="F77" s="17">
        <v>2</v>
      </c>
      <c r="G77" s="17">
        <v>92</v>
      </c>
      <c r="H77" s="18">
        <v>94</v>
      </c>
    </row>
    <row r="78" spans="1:8" x14ac:dyDescent="0.25">
      <c r="A78" s="16">
        <v>76</v>
      </c>
      <c r="B78" s="17">
        <v>77</v>
      </c>
      <c r="C78" s="17">
        <v>0.1515</v>
      </c>
      <c r="D78" s="17">
        <v>0.69</v>
      </c>
      <c r="E78" s="17">
        <v>0.16420000000000001</v>
      </c>
      <c r="F78" s="17">
        <v>2</v>
      </c>
      <c r="G78" s="17">
        <v>177</v>
      </c>
      <c r="H78" s="18">
        <v>179</v>
      </c>
    </row>
    <row r="79" spans="1:8" x14ac:dyDescent="0.25">
      <c r="A79" s="16">
        <v>77</v>
      </c>
      <c r="B79" s="17">
        <v>78</v>
      </c>
      <c r="C79" s="17">
        <v>0.1515</v>
      </c>
      <c r="D79" s="17">
        <v>0.64</v>
      </c>
      <c r="E79" s="17">
        <v>0.22389999999999999</v>
      </c>
      <c r="F79" s="17">
        <v>2</v>
      </c>
      <c r="G79" s="17">
        <v>98</v>
      </c>
      <c r="H79" s="18">
        <v>100</v>
      </c>
    </row>
    <row r="80" spans="1:8" x14ac:dyDescent="0.25">
      <c r="A80" s="16">
        <v>78</v>
      </c>
      <c r="B80" s="17">
        <v>79</v>
      </c>
      <c r="C80" s="17">
        <v>0.13639999999999999</v>
      </c>
      <c r="D80" s="17">
        <v>0.69</v>
      </c>
      <c r="E80" s="17">
        <v>0.32840000000000003</v>
      </c>
      <c r="F80" s="17">
        <v>5</v>
      </c>
      <c r="G80" s="17">
        <v>37</v>
      </c>
      <c r="H80" s="18">
        <v>42</v>
      </c>
    </row>
    <row r="81" spans="1:8" x14ac:dyDescent="0.25">
      <c r="A81" s="16">
        <v>79</v>
      </c>
      <c r="B81" s="17">
        <v>80</v>
      </c>
      <c r="C81" s="17">
        <v>0.21210000000000001</v>
      </c>
      <c r="D81" s="17">
        <v>0.51</v>
      </c>
      <c r="E81" s="17">
        <v>0.29849999999999999</v>
      </c>
      <c r="F81" s="17">
        <v>7</v>
      </c>
      <c r="G81" s="17">
        <v>50</v>
      </c>
      <c r="H81" s="18">
        <v>57</v>
      </c>
    </row>
    <row r="82" spans="1:8" x14ac:dyDescent="0.25">
      <c r="A82" s="16">
        <v>80</v>
      </c>
      <c r="B82" s="17">
        <v>81</v>
      </c>
      <c r="C82" s="17">
        <v>0.2273</v>
      </c>
      <c r="D82" s="17">
        <v>0.51</v>
      </c>
      <c r="E82" s="17">
        <v>0.16420000000000001</v>
      </c>
      <c r="F82" s="17">
        <v>12</v>
      </c>
      <c r="G82" s="17">
        <v>66</v>
      </c>
      <c r="H82" s="18">
        <v>78</v>
      </c>
    </row>
    <row r="83" spans="1:8" x14ac:dyDescent="0.25">
      <c r="A83" s="16">
        <v>81</v>
      </c>
      <c r="B83" s="17">
        <v>82</v>
      </c>
      <c r="C83" s="17">
        <v>0.2273</v>
      </c>
      <c r="D83" s="17">
        <v>0.56000000000000005</v>
      </c>
      <c r="E83" s="17">
        <v>0.19400000000000001</v>
      </c>
      <c r="F83" s="17">
        <v>18</v>
      </c>
      <c r="G83" s="17">
        <v>79</v>
      </c>
      <c r="H83" s="18">
        <v>97</v>
      </c>
    </row>
    <row r="84" spans="1:8" x14ac:dyDescent="0.25">
      <c r="A84" s="16">
        <v>82</v>
      </c>
      <c r="B84" s="17">
        <v>83</v>
      </c>
      <c r="C84" s="17">
        <v>0.2576</v>
      </c>
      <c r="D84" s="17">
        <v>0.52</v>
      </c>
      <c r="E84" s="17">
        <v>0.22389999999999999</v>
      </c>
      <c r="F84" s="17">
        <v>9</v>
      </c>
      <c r="G84" s="17">
        <v>54</v>
      </c>
      <c r="H84" s="18">
        <v>63</v>
      </c>
    </row>
    <row r="85" spans="1:8" x14ac:dyDescent="0.25">
      <c r="A85" s="16">
        <v>83</v>
      </c>
      <c r="B85" s="17">
        <v>84</v>
      </c>
      <c r="C85" s="17">
        <v>0.2727</v>
      </c>
      <c r="D85" s="17">
        <v>0.52</v>
      </c>
      <c r="E85" s="17">
        <v>0.25369999999999998</v>
      </c>
      <c r="F85" s="17">
        <v>17</v>
      </c>
      <c r="G85" s="17">
        <v>48</v>
      </c>
      <c r="H85" s="18">
        <v>65</v>
      </c>
    </row>
    <row r="86" spans="1:8" x14ac:dyDescent="0.25">
      <c r="A86" s="16">
        <v>84</v>
      </c>
      <c r="B86" s="17">
        <v>85</v>
      </c>
      <c r="C86" s="17">
        <v>0.28789999999999999</v>
      </c>
      <c r="D86" s="17">
        <v>0.49</v>
      </c>
      <c r="E86" s="17">
        <v>0.25369999999999998</v>
      </c>
      <c r="F86" s="17">
        <v>15</v>
      </c>
      <c r="G86" s="17">
        <v>68</v>
      </c>
      <c r="H86" s="18">
        <v>83</v>
      </c>
    </row>
    <row r="87" spans="1:8" x14ac:dyDescent="0.25">
      <c r="A87" s="16">
        <v>85</v>
      </c>
      <c r="B87" s="17">
        <v>86</v>
      </c>
      <c r="C87" s="17">
        <v>0.2727</v>
      </c>
      <c r="D87" s="17">
        <v>0.48</v>
      </c>
      <c r="E87" s="17">
        <v>0.22389999999999999</v>
      </c>
      <c r="F87" s="17">
        <v>10</v>
      </c>
      <c r="G87" s="17">
        <v>202</v>
      </c>
      <c r="H87" s="18">
        <v>212</v>
      </c>
    </row>
    <row r="88" spans="1:8" x14ac:dyDescent="0.25">
      <c r="A88" s="16">
        <v>86</v>
      </c>
      <c r="B88" s="17">
        <v>87</v>
      </c>
      <c r="C88" s="17">
        <v>0.2576</v>
      </c>
      <c r="D88" s="17">
        <v>0.48</v>
      </c>
      <c r="E88" s="17">
        <v>0.19400000000000001</v>
      </c>
      <c r="F88" s="17">
        <v>3</v>
      </c>
      <c r="G88" s="17">
        <v>179</v>
      </c>
      <c r="H88" s="18">
        <v>182</v>
      </c>
    </row>
    <row r="89" spans="1:8" x14ac:dyDescent="0.25">
      <c r="A89" s="16">
        <v>87</v>
      </c>
      <c r="B89" s="17">
        <v>88</v>
      </c>
      <c r="C89" s="17">
        <v>0.2576</v>
      </c>
      <c r="D89" s="17">
        <v>0.48</v>
      </c>
      <c r="E89" s="17">
        <v>0.1045</v>
      </c>
      <c r="F89" s="17">
        <v>2</v>
      </c>
      <c r="G89" s="17">
        <v>110</v>
      </c>
      <c r="H89" s="18">
        <v>112</v>
      </c>
    </row>
    <row r="90" spans="1:8" x14ac:dyDescent="0.25">
      <c r="A90" s="16">
        <v>88</v>
      </c>
      <c r="B90" s="17">
        <v>89</v>
      </c>
      <c r="C90" s="17">
        <v>0.2576</v>
      </c>
      <c r="D90" s="17">
        <v>0.48</v>
      </c>
      <c r="E90" s="17">
        <v>0.1045</v>
      </c>
      <c r="F90" s="17">
        <v>1</v>
      </c>
      <c r="G90" s="17">
        <v>53</v>
      </c>
      <c r="H90" s="18">
        <v>54</v>
      </c>
    </row>
    <row r="91" spans="1:8" x14ac:dyDescent="0.25">
      <c r="A91" s="16">
        <v>89</v>
      </c>
      <c r="B91" s="17">
        <v>90</v>
      </c>
      <c r="C91" s="17">
        <v>0.2727</v>
      </c>
      <c r="D91" s="17">
        <v>0.64</v>
      </c>
      <c r="E91" s="17">
        <v>0</v>
      </c>
      <c r="F91" s="17">
        <v>0</v>
      </c>
      <c r="G91" s="17">
        <v>48</v>
      </c>
      <c r="H91" s="18">
        <v>48</v>
      </c>
    </row>
    <row r="92" spans="1:8" x14ac:dyDescent="0.25">
      <c r="A92" s="16">
        <v>90</v>
      </c>
      <c r="B92" s="17">
        <v>91</v>
      </c>
      <c r="C92" s="17">
        <v>0.2576</v>
      </c>
      <c r="D92" s="17">
        <v>0.64</v>
      </c>
      <c r="E92" s="17">
        <v>8.9599999999999999E-2</v>
      </c>
      <c r="F92" s="17">
        <v>1</v>
      </c>
      <c r="G92" s="17">
        <v>34</v>
      </c>
      <c r="H92" s="18">
        <v>35</v>
      </c>
    </row>
    <row r="93" spans="1:8" x14ac:dyDescent="0.25">
      <c r="A93" s="16">
        <v>91</v>
      </c>
      <c r="B93" s="17">
        <v>92</v>
      </c>
      <c r="C93" s="17">
        <v>0.2273</v>
      </c>
      <c r="D93" s="17">
        <v>0.69</v>
      </c>
      <c r="E93" s="17">
        <v>8.9599999999999999E-2</v>
      </c>
      <c r="F93" s="17">
        <v>2</v>
      </c>
      <c r="G93" s="17">
        <v>9</v>
      </c>
      <c r="H93" s="18">
        <v>11</v>
      </c>
    </row>
    <row r="94" spans="1:8" x14ac:dyDescent="0.25">
      <c r="A94" s="16">
        <v>92</v>
      </c>
      <c r="B94" s="17">
        <v>93</v>
      </c>
      <c r="C94" s="17">
        <v>0.2576</v>
      </c>
      <c r="D94" s="17">
        <v>0.64</v>
      </c>
      <c r="E94" s="17">
        <v>0</v>
      </c>
      <c r="F94" s="17">
        <v>0</v>
      </c>
      <c r="G94" s="17">
        <v>6</v>
      </c>
      <c r="H94" s="18">
        <v>6</v>
      </c>
    </row>
    <row r="95" spans="1:8" x14ac:dyDescent="0.25">
      <c r="A95" s="16">
        <v>93</v>
      </c>
      <c r="B95" s="17">
        <v>94</v>
      </c>
      <c r="C95" s="17">
        <v>0.19700000000000001</v>
      </c>
      <c r="D95" s="17">
        <v>0.74</v>
      </c>
      <c r="E95" s="17">
        <v>8.9599999999999999E-2</v>
      </c>
      <c r="F95" s="17">
        <v>0</v>
      </c>
      <c r="G95" s="17">
        <v>6</v>
      </c>
      <c r="H95" s="18">
        <v>6</v>
      </c>
    </row>
    <row r="96" spans="1:8" x14ac:dyDescent="0.25">
      <c r="A96" s="16">
        <v>94</v>
      </c>
      <c r="B96" s="17">
        <v>95</v>
      </c>
      <c r="C96" s="17">
        <v>0.19700000000000001</v>
      </c>
      <c r="D96" s="17">
        <v>0.74</v>
      </c>
      <c r="E96" s="17">
        <v>8.9599999999999999E-2</v>
      </c>
      <c r="F96" s="17">
        <v>0</v>
      </c>
      <c r="G96" s="17">
        <v>2</v>
      </c>
      <c r="H96" s="18">
        <v>2</v>
      </c>
    </row>
    <row r="97" spans="1:8" x14ac:dyDescent="0.25">
      <c r="A97" s="16">
        <v>95</v>
      </c>
      <c r="B97" s="17">
        <v>96</v>
      </c>
      <c r="C97" s="17">
        <v>0.2273</v>
      </c>
      <c r="D97" s="17">
        <v>0.48</v>
      </c>
      <c r="E97" s="17">
        <v>0.22389999999999999</v>
      </c>
      <c r="F97" s="17">
        <v>0</v>
      </c>
      <c r="G97" s="17">
        <v>2</v>
      </c>
      <c r="H97" s="18">
        <v>2</v>
      </c>
    </row>
    <row r="98" spans="1:8" x14ac:dyDescent="0.25">
      <c r="A98" s="16">
        <v>96</v>
      </c>
      <c r="B98" s="17">
        <v>97</v>
      </c>
      <c r="C98" s="17">
        <v>0.2273</v>
      </c>
      <c r="D98" s="17">
        <v>0.47</v>
      </c>
      <c r="E98" s="17">
        <v>0.16420000000000001</v>
      </c>
      <c r="F98" s="17">
        <v>0</v>
      </c>
      <c r="G98" s="17">
        <v>3</v>
      </c>
      <c r="H98" s="18">
        <v>3</v>
      </c>
    </row>
    <row r="99" spans="1:8" x14ac:dyDescent="0.25">
      <c r="A99" s="16">
        <v>97</v>
      </c>
      <c r="B99" s="17">
        <v>98</v>
      </c>
      <c r="C99" s="17">
        <v>0.19700000000000001</v>
      </c>
      <c r="D99" s="17">
        <v>0.47</v>
      </c>
      <c r="E99" s="17">
        <v>0.22389999999999999</v>
      </c>
      <c r="F99" s="17">
        <v>0</v>
      </c>
      <c r="G99" s="17">
        <v>33</v>
      </c>
      <c r="H99" s="18">
        <v>33</v>
      </c>
    </row>
    <row r="100" spans="1:8" x14ac:dyDescent="0.25">
      <c r="A100" s="16">
        <v>98</v>
      </c>
      <c r="B100" s="17">
        <v>99</v>
      </c>
      <c r="C100" s="17">
        <v>0.18179999999999999</v>
      </c>
      <c r="D100" s="17">
        <v>0.43</v>
      </c>
      <c r="E100" s="17">
        <v>0.19400000000000001</v>
      </c>
      <c r="F100" s="17">
        <v>1</v>
      </c>
      <c r="G100" s="17">
        <v>87</v>
      </c>
      <c r="H100" s="18">
        <v>88</v>
      </c>
    </row>
    <row r="101" spans="1:8" x14ac:dyDescent="0.25">
      <c r="A101" s="16">
        <v>99</v>
      </c>
      <c r="B101" s="17">
        <v>100</v>
      </c>
      <c r="C101" s="17">
        <v>0.18179999999999999</v>
      </c>
      <c r="D101" s="17">
        <v>0.4</v>
      </c>
      <c r="E101" s="17">
        <v>0.29849999999999999</v>
      </c>
      <c r="F101" s="17">
        <v>3</v>
      </c>
      <c r="G101" s="17">
        <v>192</v>
      </c>
      <c r="H101" s="18">
        <v>195</v>
      </c>
    </row>
    <row r="102" spans="1:8" x14ac:dyDescent="0.25">
      <c r="A102" s="16">
        <v>100</v>
      </c>
      <c r="B102" s="17">
        <v>101</v>
      </c>
      <c r="C102" s="17">
        <v>0.19700000000000001</v>
      </c>
      <c r="D102" s="17">
        <v>0.37</v>
      </c>
      <c r="E102" s="17">
        <v>0.32840000000000003</v>
      </c>
      <c r="F102" s="17">
        <v>6</v>
      </c>
      <c r="G102" s="17">
        <v>109</v>
      </c>
      <c r="H102" s="18">
        <v>115</v>
      </c>
    </row>
    <row r="103" spans="1:8" x14ac:dyDescent="0.25">
      <c r="A103" s="16">
        <v>101</v>
      </c>
      <c r="B103" s="17">
        <v>102</v>
      </c>
      <c r="C103" s="17">
        <v>0.19700000000000001</v>
      </c>
      <c r="D103" s="17">
        <v>0.37</v>
      </c>
      <c r="E103" s="17">
        <v>0.32840000000000003</v>
      </c>
      <c r="F103" s="17">
        <v>4</v>
      </c>
      <c r="G103" s="17">
        <v>53</v>
      </c>
      <c r="H103" s="18">
        <v>57</v>
      </c>
    </row>
    <row r="104" spans="1:8" x14ac:dyDescent="0.25">
      <c r="A104" s="16">
        <v>102</v>
      </c>
      <c r="B104" s="17">
        <v>103</v>
      </c>
      <c r="C104" s="17">
        <v>0.2273</v>
      </c>
      <c r="D104" s="17">
        <v>0.33</v>
      </c>
      <c r="E104" s="17">
        <v>0.32840000000000003</v>
      </c>
      <c r="F104" s="17">
        <v>12</v>
      </c>
      <c r="G104" s="17">
        <v>34</v>
      </c>
      <c r="H104" s="18">
        <v>46</v>
      </c>
    </row>
    <row r="105" spans="1:8" x14ac:dyDescent="0.25">
      <c r="A105" s="16">
        <v>103</v>
      </c>
      <c r="B105" s="17">
        <v>104</v>
      </c>
      <c r="C105" s="17">
        <v>0.2273</v>
      </c>
      <c r="D105" s="17">
        <v>0.33</v>
      </c>
      <c r="E105" s="17">
        <v>0.32840000000000003</v>
      </c>
      <c r="F105" s="17">
        <v>5</v>
      </c>
      <c r="G105" s="17">
        <v>74</v>
      </c>
      <c r="H105" s="18">
        <v>79</v>
      </c>
    </row>
    <row r="106" spans="1:8" x14ac:dyDescent="0.25">
      <c r="A106" s="16">
        <v>104</v>
      </c>
      <c r="B106" s="17">
        <v>105</v>
      </c>
      <c r="C106" s="17">
        <v>0.2576</v>
      </c>
      <c r="D106" s="17">
        <v>0.3</v>
      </c>
      <c r="E106" s="17">
        <v>0.29849999999999999</v>
      </c>
      <c r="F106" s="17">
        <v>6</v>
      </c>
      <c r="G106" s="17">
        <v>65</v>
      </c>
      <c r="H106" s="18">
        <v>71</v>
      </c>
    </row>
    <row r="107" spans="1:8" x14ac:dyDescent="0.25">
      <c r="A107" s="16">
        <v>105</v>
      </c>
      <c r="B107" s="17">
        <v>106</v>
      </c>
      <c r="C107" s="17">
        <v>0.28789999999999999</v>
      </c>
      <c r="D107" s="17">
        <v>0.28000000000000003</v>
      </c>
      <c r="E107" s="17">
        <v>0.19400000000000001</v>
      </c>
      <c r="F107" s="17">
        <v>10</v>
      </c>
      <c r="G107" s="17">
        <v>52</v>
      </c>
      <c r="H107" s="18">
        <v>62</v>
      </c>
    </row>
    <row r="108" spans="1:8" x14ac:dyDescent="0.25">
      <c r="A108" s="16">
        <v>106</v>
      </c>
      <c r="B108" s="17">
        <v>107</v>
      </c>
      <c r="C108" s="17">
        <v>0.28789999999999999</v>
      </c>
      <c r="D108" s="17">
        <v>0.28000000000000003</v>
      </c>
      <c r="E108" s="17">
        <v>0.19400000000000001</v>
      </c>
      <c r="F108" s="17">
        <v>7</v>
      </c>
      <c r="G108" s="17">
        <v>55</v>
      </c>
      <c r="H108" s="18">
        <v>62</v>
      </c>
    </row>
    <row r="109" spans="1:8" x14ac:dyDescent="0.25">
      <c r="A109" s="16">
        <v>107</v>
      </c>
      <c r="B109" s="17">
        <v>108</v>
      </c>
      <c r="C109" s="17">
        <v>0.31819999999999998</v>
      </c>
      <c r="D109" s="17">
        <v>0.28000000000000003</v>
      </c>
      <c r="E109" s="17">
        <v>8.9599999999999999E-2</v>
      </c>
      <c r="F109" s="17">
        <v>4</v>
      </c>
      <c r="G109" s="17">
        <v>85</v>
      </c>
      <c r="H109" s="18">
        <v>89</v>
      </c>
    </row>
    <row r="110" spans="1:8" x14ac:dyDescent="0.25">
      <c r="A110" s="16">
        <v>108</v>
      </c>
      <c r="B110" s="17">
        <v>109</v>
      </c>
      <c r="C110" s="17">
        <v>0.2273</v>
      </c>
      <c r="D110" s="17">
        <v>0.38</v>
      </c>
      <c r="E110" s="17">
        <v>0.19400000000000001</v>
      </c>
      <c r="F110" s="17">
        <v>4</v>
      </c>
      <c r="G110" s="17">
        <v>186</v>
      </c>
      <c r="H110" s="18">
        <v>190</v>
      </c>
    </row>
    <row r="111" spans="1:8" x14ac:dyDescent="0.25">
      <c r="A111" s="16">
        <v>109</v>
      </c>
      <c r="B111" s="17">
        <v>110</v>
      </c>
      <c r="C111" s="17">
        <v>0.2424</v>
      </c>
      <c r="D111" s="17">
        <v>0.38</v>
      </c>
      <c r="E111" s="17">
        <v>0.1343</v>
      </c>
      <c r="F111" s="17">
        <v>3</v>
      </c>
      <c r="G111" s="17">
        <v>166</v>
      </c>
      <c r="H111" s="18">
        <v>169</v>
      </c>
    </row>
    <row r="112" spans="1:8" x14ac:dyDescent="0.25">
      <c r="A112" s="16">
        <v>110</v>
      </c>
      <c r="B112" s="17">
        <v>111</v>
      </c>
      <c r="C112" s="17">
        <v>0.2576</v>
      </c>
      <c r="D112" s="17">
        <v>0.38</v>
      </c>
      <c r="E112" s="17">
        <v>0.1045</v>
      </c>
      <c r="F112" s="17">
        <v>5</v>
      </c>
      <c r="G112" s="17">
        <v>127</v>
      </c>
      <c r="H112" s="18">
        <v>132</v>
      </c>
    </row>
    <row r="113" spans="1:8" x14ac:dyDescent="0.25">
      <c r="A113" s="16">
        <v>111</v>
      </c>
      <c r="B113" s="17">
        <v>112</v>
      </c>
      <c r="C113" s="17">
        <v>0.2273</v>
      </c>
      <c r="D113" s="17">
        <v>0.47</v>
      </c>
      <c r="E113" s="17">
        <v>0.16420000000000001</v>
      </c>
      <c r="F113" s="17">
        <v>7</v>
      </c>
      <c r="G113" s="17">
        <v>82</v>
      </c>
      <c r="H113" s="18">
        <v>89</v>
      </c>
    </row>
    <row r="114" spans="1:8" x14ac:dyDescent="0.25">
      <c r="A114" s="16">
        <v>112</v>
      </c>
      <c r="B114" s="17">
        <v>113</v>
      </c>
      <c r="C114" s="17">
        <v>0.19700000000000001</v>
      </c>
      <c r="D114" s="17">
        <v>0.51</v>
      </c>
      <c r="E114" s="17">
        <v>0.19400000000000001</v>
      </c>
      <c r="F114" s="17">
        <v>3</v>
      </c>
      <c r="G114" s="17">
        <v>40</v>
      </c>
      <c r="H114" s="18">
        <v>43</v>
      </c>
    </row>
    <row r="115" spans="1:8" x14ac:dyDescent="0.25">
      <c r="A115" s="16">
        <v>113</v>
      </c>
      <c r="B115" s="17">
        <v>114</v>
      </c>
      <c r="C115" s="17">
        <v>0.19700000000000001</v>
      </c>
      <c r="D115" s="17">
        <v>0.55000000000000004</v>
      </c>
      <c r="E115" s="17">
        <v>0.1343</v>
      </c>
      <c r="F115" s="17">
        <v>1</v>
      </c>
      <c r="G115" s="17">
        <v>41</v>
      </c>
      <c r="H115" s="18">
        <v>42</v>
      </c>
    </row>
    <row r="116" spans="1:8" x14ac:dyDescent="0.25">
      <c r="A116" s="16">
        <v>114</v>
      </c>
      <c r="B116" s="17">
        <v>115</v>
      </c>
      <c r="C116" s="17">
        <v>0.2576</v>
      </c>
      <c r="D116" s="17">
        <v>0.47</v>
      </c>
      <c r="E116" s="17">
        <v>0</v>
      </c>
      <c r="F116" s="17">
        <v>1</v>
      </c>
      <c r="G116" s="17">
        <v>18</v>
      </c>
      <c r="H116" s="18">
        <v>19</v>
      </c>
    </row>
    <row r="117" spans="1:8" x14ac:dyDescent="0.25">
      <c r="A117" s="16">
        <v>115</v>
      </c>
      <c r="B117" s="17">
        <v>116</v>
      </c>
      <c r="C117" s="17">
        <v>0.2424</v>
      </c>
      <c r="D117" s="17">
        <v>0.55000000000000004</v>
      </c>
      <c r="E117" s="17">
        <v>0</v>
      </c>
      <c r="F117" s="17">
        <v>0</v>
      </c>
      <c r="G117" s="17">
        <v>11</v>
      </c>
      <c r="H117" s="18">
        <v>11</v>
      </c>
    </row>
    <row r="118" spans="1:8" x14ac:dyDescent="0.25">
      <c r="A118" s="16">
        <v>116</v>
      </c>
      <c r="B118" s="17">
        <v>117</v>
      </c>
      <c r="C118" s="17">
        <v>0.2273</v>
      </c>
      <c r="D118" s="17">
        <v>0.64</v>
      </c>
      <c r="E118" s="17">
        <v>0</v>
      </c>
      <c r="F118" s="17">
        <v>0</v>
      </c>
      <c r="G118" s="17">
        <v>4</v>
      </c>
      <c r="H118" s="18">
        <v>4</v>
      </c>
    </row>
    <row r="119" spans="1:8" x14ac:dyDescent="0.25">
      <c r="A119" s="16">
        <v>117</v>
      </c>
      <c r="B119" s="17">
        <v>118</v>
      </c>
      <c r="C119" s="17">
        <v>0.2273</v>
      </c>
      <c r="D119" s="17">
        <v>0.64</v>
      </c>
      <c r="E119" s="17">
        <v>0</v>
      </c>
      <c r="F119" s="17">
        <v>0</v>
      </c>
      <c r="G119" s="17">
        <v>2</v>
      </c>
      <c r="H119" s="18">
        <v>2</v>
      </c>
    </row>
    <row r="120" spans="1:8" x14ac:dyDescent="0.25">
      <c r="A120" s="16">
        <v>118</v>
      </c>
      <c r="B120" s="17">
        <v>119</v>
      </c>
      <c r="C120" s="17">
        <v>0.19700000000000001</v>
      </c>
      <c r="D120" s="17">
        <v>0.64</v>
      </c>
      <c r="E120" s="17">
        <v>8.9599999999999999E-2</v>
      </c>
      <c r="F120" s="17">
        <v>0</v>
      </c>
      <c r="G120" s="17">
        <v>1</v>
      </c>
      <c r="H120" s="18">
        <v>1</v>
      </c>
    </row>
    <row r="121" spans="1:8" x14ac:dyDescent="0.25">
      <c r="A121" s="16">
        <v>119</v>
      </c>
      <c r="B121" s="17">
        <v>120</v>
      </c>
      <c r="C121" s="17">
        <v>0.18179999999999999</v>
      </c>
      <c r="D121" s="17">
        <v>0.69</v>
      </c>
      <c r="E121" s="17">
        <v>8.9599999999999999E-2</v>
      </c>
      <c r="F121" s="17">
        <v>0</v>
      </c>
      <c r="G121" s="17">
        <v>4</v>
      </c>
      <c r="H121" s="18">
        <v>4</v>
      </c>
    </row>
    <row r="122" spans="1:8" x14ac:dyDescent="0.25">
      <c r="A122" s="16">
        <v>120</v>
      </c>
      <c r="B122" s="17">
        <v>121</v>
      </c>
      <c r="C122" s="17">
        <v>0.16669999999999999</v>
      </c>
      <c r="D122" s="17">
        <v>0.63</v>
      </c>
      <c r="E122" s="17">
        <v>0.1045</v>
      </c>
      <c r="F122" s="17">
        <v>0</v>
      </c>
      <c r="G122" s="17">
        <v>36</v>
      </c>
      <c r="H122" s="18">
        <v>36</v>
      </c>
    </row>
    <row r="123" spans="1:8" x14ac:dyDescent="0.25">
      <c r="A123" s="16">
        <v>121</v>
      </c>
      <c r="B123" s="17">
        <v>122</v>
      </c>
      <c r="C123" s="17">
        <v>0.2273</v>
      </c>
      <c r="D123" s="17">
        <v>0.59</v>
      </c>
      <c r="E123" s="17">
        <v>0</v>
      </c>
      <c r="F123" s="17">
        <v>0</v>
      </c>
      <c r="G123" s="17">
        <v>95</v>
      </c>
      <c r="H123" s="18">
        <v>95</v>
      </c>
    </row>
    <row r="124" spans="1:8" x14ac:dyDescent="0.25">
      <c r="A124" s="16">
        <v>122</v>
      </c>
      <c r="B124" s="17">
        <v>123</v>
      </c>
      <c r="C124" s="17">
        <v>0.2273</v>
      </c>
      <c r="D124" s="17">
        <v>0.59</v>
      </c>
      <c r="E124" s="17">
        <v>0</v>
      </c>
      <c r="F124" s="17">
        <v>3</v>
      </c>
      <c r="G124" s="17">
        <v>216</v>
      </c>
      <c r="H124" s="18">
        <v>219</v>
      </c>
    </row>
    <row r="125" spans="1:8" x14ac:dyDescent="0.25">
      <c r="A125" s="16">
        <v>123</v>
      </c>
      <c r="B125" s="17">
        <v>124</v>
      </c>
      <c r="C125" s="17">
        <v>0.2424</v>
      </c>
      <c r="D125" s="17">
        <v>0.51</v>
      </c>
      <c r="E125" s="17">
        <v>0</v>
      </c>
      <c r="F125" s="17">
        <v>6</v>
      </c>
      <c r="G125" s="17">
        <v>116</v>
      </c>
      <c r="H125" s="18">
        <v>122</v>
      </c>
    </row>
    <row r="126" spans="1:8" x14ac:dyDescent="0.25">
      <c r="A126" s="16">
        <v>124</v>
      </c>
      <c r="B126" s="17">
        <v>125</v>
      </c>
      <c r="C126" s="17">
        <v>0.2576</v>
      </c>
      <c r="D126" s="17">
        <v>0.47</v>
      </c>
      <c r="E126" s="17">
        <v>0</v>
      </c>
      <c r="F126" s="17">
        <v>3</v>
      </c>
      <c r="G126" s="17">
        <v>42</v>
      </c>
      <c r="H126" s="18">
        <v>45</v>
      </c>
    </row>
    <row r="127" spans="1:8" x14ac:dyDescent="0.25">
      <c r="A127" s="16">
        <v>125</v>
      </c>
      <c r="B127" s="17">
        <v>126</v>
      </c>
      <c r="C127" s="17">
        <v>0.2576</v>
      </c>
      <c r="D127" s="17">
        <v>0.44</v>
      </c>
      <c r="E127" s="17">
        <v>8.9599999999999999E-2</v>
      </c>
      <c r="F127" s="17">
        <v>2</v>
      </c>
      <c r="G127" s="17">
        <v>57</v>
      </c>
      <c r="H127" s="18">
        <v>59</v>
      </c>
    </row>
    <row r="128" spans="1:8" x14ac:dyDescent="0.25">
      <c r="A128" s="16">
        <v>126</v>
      </c>
      <c r="B128" s="17">
        <v>127</v>
      </c>
      <c r="C128" s="17">
        <v>0.28789999999999999</v>
      </c>
      <c r="D128" s="17">
        <v>0.35</v>
      </c>
      <c r="E128" s="17">
        <v>0</v>
      </c>
      <c r="F128" s="17">
        <v>6</v>
      </c>
      <c r="G128" s="17">
        <v>78</v>
      </c>
      <c r="H128" s="18">
        <v>84</v>
      </c>
    </row>
    <row r="129" spans="1:8" x14ac:dyDescent="0.25">
      <c r="A129" s="16">
        <v>127</v>
      </c>
      <c r="B129" s="17">
        <v>128</v>
      </c>
      <c r="C129" s="17">
        <v>0.2727</v>
      </c>
      <c r="D129" s="17">
        <v>0.35</v>
      </c>
      <c r="E129" s="17">
        <v>0.1045</v>
      </c>
      <c r="F129" s="17">
        <v>12</v>
      </c>
      <c r="G129" s="17">
        <v>55</v>
      </c>
      <c r="H129" s="18">
        <v>67</v>
      </c>
    </row>
    <row r="130" spans="1:8" x14ac:dyDescent="0.25">
      <c r="A130" s="16">
        <v>128</v>
      </c>
      <c r="B130" s="17">
        <v>129</v>
      </c>
      <c r="C130" s="17">
        <v>0.2727</v>
      </c>
      <c r="D130" s="17">
        <v>0.36</v>
      </c>
      <c r="E130" s="17">
        <v>0.16420000000000001</v>
      </c>
      <c r="F130" s="17">
        <v>11</v>
      </c>
      <c r="G130" s="17">
        <v>59</v>
      </c>
      <c r="H130" s="18">
        <v>70</v>
      </c>
    </row>
    <row r="131" spans="1:8" x14ac:dyDescent="0.25">
      <c r="A131" s="16">
        <v>129</v>
      </c>
      <c r="B131" s="17">
        <v>130</v>
      </c>
      <c r="C131" s="17">
        <v>0.2727</v>
      </c>
      <c r="D131" s="17">
        <v>0.36</v>
      </c>
      <c r="E131" s="17">
        <v>0</v>
      </c>
      <c r="F131" s="17">
        <v>8</v>
      </c>
      <c r="G131" s="17">
        <v>54</v>
      </c>
      <c r="H131" s="18">
        <v>62</v>
      </c>
    </row>
    <row r="132" spans="1:8" x14ac:dyDescent="0.25">
      <c r="A132" s="16">
        <v>130</v>
      </c>
      <c r="B132" s="17">
        <v>131</v>
      </c>
      <c r="C132" s="17">
        <v>0.2576</v>
      </c>
      <c r="D132" s="17">
        <v>0.38</v>
      </c>
      <c r="E132" s="17">
        <v>0.16420000000000001</v>
      </c>
      <c r="F132" s="17">
        <v>12</v>
      </c>
      <c r="G132" s="17">
        <v>74</v>
      </c>
      <c r="H132" s="18">
        <v>86</v>
      </c>
    </row>
    <row r="133" spans="1:8" x14ac:dyDescent="0.25">
      <c r="A133" s="16">
        <v>131</v>
      </c>
      <c r="B133" s="17">
        <v>132</v>
      </c>
      <c r="C133" s="17">
        <v>0.2273</v>
      </c>
      <c r="D133" s="17">
        <v>0.51</v>
      </c>
      <c r="E133" s="17">
        <v>0.16420000000000001</v>
      </c>
      <c r="F133" s="17">
        <v>9</v>
      </c>
      <c r="G133" s="17">
        <v>163</v>
      </c>
      <c r="H133" s="18">
        <v>172</v>
      </c>
    </row>
    <row r="134" spans="1:8" x14ac:dyDescent="0.25">
      <c r="A134" s="16">
        <v>132</v>
      </c>
      <c r="B134" s="17">
        <v>133</v>
      </c>
      <c r="C134" s="17">
        <v>0.2273</v>
      </c>
      <c r="D134" s="17">
        <v>0.51</v>
      </c>
      <c r="E134" s="17">
        <v>0.1343</v>
      </c>
      <c r="F134" s="17">
        <v>5</v>
      </c>
      <c r="G134" s="17">
        <v>158</v>
      </c>
      <c r="H134" s="18">
        <v>163</v>
      </c>
    </row>
    <row r="135" spans="1:8" x14ac:dyDescent="0.25">
      <c r="A135" s="16">
        <v>133</v>
      </c>
      <c r="B135" s="17">
        <v>134</v>
      </c>
      <c r="C135" s="17">
        <v>0.2576</v>
      </c>
      <c r="D135" s="17">
        <v>0.55000000000000004</v>
      </c>
      <c r="E135" s="17">
        <v>8.9599999999999999E-2</v>
      </c>
      <c r="F135" s="17">
        <v>3</v>
      </c>
      <c r="G135" s="17">
        <v>109</v>
      </c>
      <c r="H135" s="18">
        <v>112</v>
      </c>
    </row>
    <row r="136" spans="1:8" x14ac:dyDescent="0.25">
      <c r="A136" s="16">
        <v>134</v>
      </c>
      <c r="B136" s="17">
        <v>135</v>
      </c>
      <c r="C136" s="17">
        <v>0.21210000000000001</v>
      </c>
      <c r="D136" s="17">
        <v>0.51</v>
      </c>
      <c r="E136" s="17">
        <v>0.16420000000000001</v>
      </c>
      <c r="F136" s="17">
        <v>3</v>
      </c>
      <c r="G136" s="17">
        <v>66</v>
      </c>
      <c r="H136" s="18">
        <v>69</v>
      </c>
    </row>
    <row r="137" spans="1:8" x14ac:dyDescent="0.25">
      <c r="A137" s="16">
        <v>135</v>
      </c>
      <c r="B137" s="17">
        <v>136</v>
      </c>
      <c r="C137" s="17">
        <v>0.21210000000000001</v>
      </c>
      <c r="D137" s="17">
        <v>0.55000000000000004</v>
      </c>
      <c r="E137" s="17">
        <v>0.22389999999999999</v>
      </c>
      <c r="F137" s="17">
        <v>0</v>
      </c>
      <c r="G137" s="17">
        <v>48</v>
      </c>
      <c r="H137" s="18">
        <v>48</v>
      </c>
    </row>
    <row r="138" spans="1:8" x14ac:dyDescent="0.25">
      <c r="A138" s="16">
        <v>136</v>
      </c>
      <c r="B138" s="17">
        <v>137</v>
      </c>
      <c r="C138" s="17">
        <v>0.21210000000000001</v>
      </c>
      <c r="D138" s="17">
        <v>0.51</v>
      </c>
      <c r="E138" s="17">
        <v>0.28360000000000002</v>
      </c>
      <c r="F138" s="17">
        <v>1</v>
      </c>
      <c r="G138" s="17">
        <v>51</v>
      </c>
      <c r="H138" s="18">
        <v>52</v>
      </c>
    </row>
    <row r="139" spans="1:8" x14ac:dyDescent="0.25">
      <c r="A139" s="16">
        <v>137</v>
      </c>
      <c r="B139" s="17">
        <v>138</v>
      </c>
      <c r="C139" s="17">
        <v>0.19700000000000001</v>
      </c>
      <c r="D139" s="17">
        <v>0.59</v>
      </c>
      <c r="E139" s="17">
        <v>0.19400000000000001</v>
      </c>
      <c r="F139" s="17">
        <v>4</v>
      </c>
      <c r="G139" s="17">
        <v>19</v>
      </c>
      <c r="H139" s="18">
        <v>23</v>
      </c>
    </row>
    <row r="140" spans="1:8" x14ac:dyDescent="0.25">
      <c r="A140" s="16">
        <v>138</v>
      </c>
      <c r="B140" s="17">
        <v>139</v>
      </c>
      <c r="C140" s="17">
        <v>0.19700000000000001</v>
      </c>
      <c r="D140" s="17">
        <v>0.64</v>
      </c>
      <c r="E140" s="17">
        <v>0.19400000000000001</v>
      </c>
      <c r="F140" s="17">
        <v>4</v>
      </c>
      <c r="G140" s="17">
        <v>13</v>
      </c>
      <c r="H140" s="18">
        <v>17</v>
      </c>
    </row>
    <row r="141" spans="1:8" x14ac:dyDescent="0.25">
      <c r="A141" s="16">
        <v>139</v>
      </c>
      <c r="B141" s="17">
        <v>140</v>
      </c>
      <c r="C141" s="17">
        <v>0.19700000000000001</v>
      </c>
      <c r="D141" s="17">
        <v>0.69</v>
      </c>
      <c r="E141" s="17">
        <v>0.22389999999999999</v>
      </c>
      <c r="F141" s="17">
        <v>2</v>
      </c>
      <c r="G141" s="17">
        <v>5</v>
      </c>
      <c r="H141" s="18">
        <v>7</v>
      </c>
    </row>
    <row r="142" spans="1:8" x14ac:dyDescent="0.25">
      <c r="A142" s="16">
        <v>140</v>
      </c>
      <c r="B142" s="17">
        <v>141</v>
      </c>
      <c r="C142" s="17">
        <v>0.19700000000000001</v>
      </c>
      <c r="D142" s="17">
        <v>0.69</v>
      </c>
      <c r="E142" s="17">
        <v>0.22389999999999999</v>
      </c>
      <c r="F142" s="17">
        <v>0</v>
      </c>
      <c r="G142" s="17">
        <v>1</v>
      </c>
      <c r="H142" s="18">
        <v>1</v>
      </c>
    </row>
    <row r="143" spans="1:8" x14ac:dyDescent="0.25">
      <c r="A143" s="16">
        <v>141</v>
      </c>
      <c r="B143" s="17">
        <v>142</v>
      </c>
      <c r="C143" s="17">
        <v>0.21210000000000001</v>
      </c>
      <c r="D143" s="17">
        <v>0.69</v>
      </c>
      <c r="E143" s="17">
        <v>0.1343</v>
      </c>
      <c r="F143" s="17">
        <v>0</v>
      </c>
      <c r="G143" s="17">
        <v>1</v>
      </c>
      <c r="H143" s="18">
        <v>1</v>
      </c>
    </row>
    <row r="144" spans="1:8" x14ac:dyDescent="0.25">
      <c r="A144" s="16">
        <v>142</v>
      </c>
      <c r="B144" s="17">
        <v>143</v>
      </c>
      <c r="C144" s="17">
        <v>0.2727</v>
      </c>
      <c r="D144" s="17">
        <v>0.55000000000000004</v>
      </c>
      <c r="E144" s="17">
        <v>0</v>
      </c>
      <c r="F144" s="17">
        <v>0</v>
      </c>
      <c r="G144" s="17">
        <v>5</v>
      </c>
      <c r="H144" s="18">
        <v>5</v>
      </c>
    </row>
    <row r="145" spans="1:8" x14ac:dyDescent="0.25">
      <c r="A145" s="16">
        <v>143</v>
      </c>
      <c r="B145" s="17">
        <v>144</v>
      </c>
      <c r="C145" s="17">
        <v>0.2576</v>
      </c>
      <c r="D145" s="17">
        <v>0.69</v>
      </c>
      <c r="E145" s="17">
        <v>0</v>
      </c>
      <c r="F145" s="17">
        <v>8</v>
      </c>
      <c r="G145" s="17">
        <v>26</v>
      </c>
      <c r="H145" s="18">
        <v>34</v>
      </c>
    </row>
    <row r="146" spans="1:8" x14ac:dyDescent="0.25">
      <c r="A146" s="16">
        <v>144</v>
      </c>
      <c r="B146" s="17">
        <v>145</v>
      </c>
      <c r="C146" s="17">
        <v>0.21210000000000001</v>
      </c>
      <c r="D146" s="17">
        <v>0.69</v>
      </c>
      <c r="E146" s="17">
        <v>0.1343</v>
      </c>
      <c r="F146" s="17">
        <v>8</v>
      </c>
      <c r="G146" s="17">
        <v>76</v>
      </c>
      <c r="H146" s="18">
        <v>84</v>
      </c>
    </row>
    <row r="147" spans="1:8" x14ac:dyDescent="0.25">
      <c r="A147" s="16">
        <v>145</v>
      </c>
      <c r="B147" s="17">
        <v>146</v>
      </c>
      <c r="C147" s="17">
        <v>0.19700000000000001</v>
      </c>
      <c r="D147" s="17">
        <v>0.51</v>
      </c>
      <c r="E147" s="17">
        <v>0.25369999999999998</v>
      </c>
      <c r="F147" s="17">
        <v>20</v>
      </c>
      <c r="G147" s="17">
        <v>190</v>
      </c>
      <c r="H147" s="18">
        <v>210</v>
      </c>
    </row>
    <row r="148" spans="1:8" x14ac:dyDescent="0.25">
      <c r="A148" s="16">
        <v>146</v>
      </c>
      <c r="B148" s="17">
        <v>147</v>
      </c>
      <c r="C148" s="17">
        <v>0.18179999999999999</v>
      </c>
      <c r="D148" s="17">
        <v>0.47</v>
      </c>
      <c r="E148" s="17">
        <v>0.29849999999999999</v>
      </c>
      <c r="F148" s="17">
        <v>9</v>
      </c>
      <c r="G148" s="17">
        <v>125</v>
      </c>
      <c r="H148" s="18">
        <v>134</v>
      </c>
    </row>
    <row r="149" spans="1:8" x14ac:dyDescent="0.25">
      <c r="A149" s="16">
        <v>147</v>
      </c>
      <c r="B149" s="17">
        <v>148</v>
      </c>
      <c r="C149" s="17">
        <v>0.19700000000000001</v>
      </c>
      <c r="D149" s="17">
        <v>0.37</v>
      </c>
      <c r="E149" s="17">
        <v>0.32840000000000003</v>
      </c>
      <c r="F149" s="17">
        <v>16</v>
      </c>
      <c r="G149" s="17">
        <v>47</v>
      </c>
      <c r="H149" s="18">
        <v>63</v>
      </c>
    </row>
    <row r="150" spans="1:8" x14ac:dyDescent="0.25">
      <c r="A150" s="16">
        <v>148</v>
      </c>
      <c r="B150" s="17">
        <v>149</v>
      </c>
      <c r="C150" s="17">
        <v>0.19700000000000001</v>
      </c>
      <c r="D150" s="17">
        <v>0.4</v>
      </c>
      <c r="E150" s="17">
        <v>0.22389999999999999</v>
      </c>
      <c r="F150" s="17">
        <v>19</v>
      </c>
      <c r="G150" s="17">
        <v>48</v>
      </c>
      <c r="H150" s="18">
        <v>67</v>
      </c>
    </row>
    <row r="151" spans="1:8" x14ac:dyDescent="0.25">
      <c r="A151" s="16">
        <v>149</v>
      </c>
      <c r="B151" s="17">
        <v>150</v>
      </c>
      <c r="C151" s="17">
        <v>0.19700000000000001</v>
      </c>
      <c r="D151" s="17">
        <v>0.37</v>
      </c>
      <c r="E151" s="17">
        <v>0.25369999999999998</v>
      </c>
      <c r="F151" s="17">
        <v>9</v>
      </c>
      <c r="G151" s="17">
        <v>50</v>
      </c>
      <c r="H151" s="18">
        <v>59</v>
      </c>
    </row>
    <row r="152" spans="1:8" x14ac:dyDescent="0.25">
      <c r="A152" s="16">
        <v>150</v>
      </c>
      <c r="B152" s="17">
        <v>151</v>
      </c>
      <c r="C152" s="17">
        <v>0.18179999999999999</v>
      </c>
      <c r="D152" s="17">
        <v>0.37</v>
      </c>
      <c r="E152" s="17">
        <v>0.28360000000000002</v>
      </c>
      <c r="F152" s="17">
        <v>9</v>
      </c>
      <c r="G152" s="17">
        <v>64</v>
      </c>
      <c r="H152" s="18">
        <v>73</v>
      </c>
    </row>
    <row r="153" spans="1:8" x14ac:dyDescent="0.25">
      <c r="A153" s="16">
        <v>151</v>
      </c>
      <c r="B153" s="17">
        <v>152</v>
      </c>
      <c r="C153" s="17">
        <v>0.19700000000000001</v>
      </c>
      <c r="D153" s="17">
        <v>0.4</v>
      </c>
      <c r="E153" s="17">
        <v>0.25369999999999998</v>
      </c>
      <c r="F153" s="17">
        <v>7</v>
      </c>
      <c r="G153" s="17">
        <v>43</v>
      </c>
      <c r="H153" s="18">
        <v>50</v>
      </c>
    </row>
    <row r="154" spans="1:8" x14ac:dyDescent="0.25">
      <c r="A154" s="16">
        <v>152</v>
      </c>
      <c r="B154" s="17">
        <v>153</v>
      </c>
      <c r="C154" s="17">
        <v>0.21210000000000001</v>
      </c>
      <c r="D154" s="17">
        <v>0.37</v>
      </c>
      <c r="E154" s="17">
        <v>0.16420000000000001</v>
      </c>
      <c r="F154" s="17">
        <v>9</v>
      </c>
      <c r="G154" s="17">
        <v>63</v>
      </c>
      <c r="H154" s="18">
        <v>72</v>
      </c>
    </row>
    <row r="155" spans="1:8" x14ac:dyDescent="0.25">
      <c r="A155" s="16">
        <v>153</v>
      </c>
      <c r="B155" s="17">
        <v>154</v>
      </c>
      <c r="C155" s="17">
        <v>0.21210000000000001</v>
      </c>
      <c r="D155" s="17">
        <v>0.37</v>
      </c>
      <c r="E155" s="17">
        <v>0.16420000000000001</v>
      </c>
      <c r="F155" s="17">
        <v>5</v>
      </c>
      <c r="G155" s="17">
        <v>82</v>
      </c>
      <c r="H155" s="18">
        <v>87</v>
      </c>
    </row>
    <row r="156" spans="1:8" x14ac:dyDescent="0.25">
      <c r="A156" s="16">
        <v>154</v>
      </c>
      <c r="B156" s="17">
        <v>155</v>
      </c>
      <c r="C156" s="17">
        <v>0.2576</v>
      </c>
      <c r="D156" s="17">
        <v>0.37</v>
      </c>
      <c r="E156" s="17">
        <v>0</v>
      </c>
      <c r="F156" s="17">
        <v>9</v>
      </c>
      <c r="G156" s="17">
        <v>178</v>
      </c>
      <c r="H156" s="18">
        <v>187</v>
      </c>
    </row>
    <row r="157" spans="1:8" x14ac:dyDescent="0.25">
      <c r="A157" s="16">
        <v>155</v>
      </c>
      <c r="B157" s="17">
        <v>156</v>
      </c>
      <c r="C157" s="17">
        <v>0.2273</v>
      </c>
      <c r="D157" s="17">
        <v>0.4</v>
      </c>
      <c r="E157" s="17">
        <v>8.9599999999999999E-2</v>
      </c>
      <c r="F157" s="17">
        <v>7</v>
      </c>
      <c r="G157" s="17">
        <v>116</v>
      </c>
      <c r="H157" s="18">
        <v>123</v>
      </c>
    </row>
    <row r="158" spans="1:8" x14ac:dyDescent="0.25">
      <c r="A158" s="16">
        <v>156</v>
      </c>
      <c r="B158" s="17">
        <v>157</v>
      </c>
      <c r="C158" s="17">
        <v>0.19700000000000001</v>
      </c>
      <c r="D158" s="17">
        <v>0.55000000000000004</v>
      </c>
      <c r="E158" s="17">
        <v>8.9599999999999999E-2</v>
      </c>
      <c r="F158" s="17">
        <v>3</v>
      </c>
      <c r="G158" s="17">
        <v>92</v>
      </c>
      <c r="H158" s="18">
        <v>95</v>
      </c>
    </row>
    <row r="159" spans="1:8" x14ac:dyDescent="0.25">
      <c r="A159" s="16">
        <v>157</v>
      </c>
      <c r="B159" s="17">
        <v>158</v>
      </c>
      <c r="C159" s="17">
        <v>0.21210000000000001</v>
      </c>
      <c r="D159" s="17">
        <v>0.47</v>
      </c>
      <c r="E159" s="17">
        <v>0.1045</v>
      </c>
      <c r="F159" s="17">
        <v>1</v>
      </c>
      <c r="G159" s="17">
        <v>50</v>
      </c>
      <c r="H159" s="18">
        <v>51</v>
      </c>
    </row>
    <row r="160" spans="1:8" x14ac:dyDescent="0.25">
      <c r="A160" s="16">
        <v>158</v>
      </c>
      <c r="B160" s="17">
        <v>159</v>
      </c>
      <c r="C160" s="17">
        <v>0.19700000000000001</v>
      </c>
      <c r="D160" s="17">
        <v>0.47</v>
      </c>
      <c r="E160" s="17">
        <v>0.1343</v>
      </c>
      <c r="F160" s="17">
        <v>0</v>
      </c>
      <c r="G160" s="17">
        <v>39</v>
      </c>
      <c r="H160" s="18">
        <v>39</v>
      </c>
    </row>
    <row r="161" spans="1:8" x14ac:dyDescent="0.25">
      <c r="A161" s="16">
        <v>159</v>
      </c>
      <c r="B161" s="17">
        <v>160</v>
      </c>
      <c r="C161" s="17">
        <v>0.19700000000000001</v>
      </c>
      <c r="D161" s="17">
        <v>0.43</v>
      </c>
      <c r="E161" s="17">
        <v>0.16420000000000001</v>
      </c>
      <c r="F161" s="17">
        <v>2</v>
      </c>
      <c r="G161" s="17">
        <v>34</v>
      </c>
      <c r="H161" s="18">
        <v>36</v>
      </c>
    </row>
    <row r="162" spans="1:8" x14ac:dyDescent="0.25">
      <c r="A162" s="16">
        <v>160</v>
      </c>
      <c r="B162" s="17">
        <v>161</v>
      </c>
      <c r="C162" s="17">
        <v>0.19700000000000001</v>
      </c>
      <c r="D162" s="17">
        <v>0.51</v>
      </c>
      <c r="E162" s="17">
        <v>0.16420000000000001</v>
      </c>
      <c r="F162" s="17">
        <v>1</v>
      </c>
      <c r="G162" s="17">
        <v>14</v>
      </c>
      <c r="H162" s="18">
        <v>15</v>
      </c>
    </row>
    <row r="163" spans="1:8" x14ac:dyDescent="0.25">
      <c r="A163" s="16">
        <v>161</v>
      </c>
      <c r="B163" s="17">
        <v>162</v>
      </c>
      <c r="C163" s="17">
        <v>0.19700000000000001</v>
      </c>
      <c r="D163" s="17">
        <v>0.51</v>
      </c>
      <c r="E163" s="17">
        <v>0.16420000000000001</v>
      </c>
      <c r="F163" s="17">
        <v>1</v>
      </c>
      <c r="G163" s="17">
        <v>24</v>
      </c>
      <c r="H163" s="18">
        <v>25</v>
      </c>
    </row>
    <row r="164" spans="1:8" x14ac:dyDescent="0.25">
      <c r="A164" s="16">
        <v>162</v>
      </c>
      <c r="B164" s="17">
        <v>163</v>
      </c>
      <c r="C164" s="17">
        <v>0.21210000000000001</v>
      </c>
      <c r="D164" s="17">
        <v>0.55000000000000004</v>
      </c>
      <c r="E164" s="17">
        <v>8.9599999999999999E-2</v>
      </c>
      <c r="F164" s="17">
        <v>1</v>
      </c>
      <c r="G164" s="17">
        <v>15</v>
      </c>
      <c r="H164" s="18">
        <v>16</v>
      </c>
    </row>
    <row r="165" spans="1:8" x14ac:dyDescent="0.25">
      <c r="A165" s="16">
        <v>163</v>
      </c>
      <c r="B165" s="17">
        <v>164</v>
      </c>
      <c r="C165" s="17">
        <v>0.2424</v>
      </c>
      <c r="D165" s="17">
        <v>0.55000000000000004</v>
      </c>
      <c r="E165" s="17">
        <v>0</v>
      </c>
      <c r="F165" s="17">
        <v>3</v>
      </c>
      <c r="G165" s="17">
        <v>13</v>
      </c>
      <c r="H165" s="18">
        <v>16</v>
      </c>
    </row>
    <row r="166" spans="1:8" x14ac:dyDescent="0.25">
      <c r="A166" s="16">
        <v>164</v>
      </c>
      <c r="B166" s="17">
        <v>165</v>
      </c>
      <c r="C166" s="17">
        <v>0.19700000000000001</v>
      </c>
      <c r="D166" s="17">
        <v>0.55000000000000004</v>
      </c>
      <c r="E166" s="17">
        <v>0.16420000000000001</v>
      </c>
      <c r="F166" s="17">
        <v>0</v>
      </c>
      <c r="G166" s="17">
        <v>7</v>
      </c>
      <c r="H166" s="18">
        <v>7</v>
      </c>
    </row>
    <row r="167" spans="1:8" x14ac:dyDescent="0.25">
      <c r="A167" s="16">
        <v>165</v>
      </c>
      <c r="B167" s="17">
        <v>166</v>
      </c>
      <c r="C167" s="17">
        <v>0.19700000000000001</v>
      </c>
      <c r="D167" s="17">
        <v>0.55000000000000004</v>
      </c>
      <c r="E167" s="17">
        <v>0.16420000000000001</v>
      </c>
      <c r="F167" s="17">
        <v>0</v>
      </c>
      <c r="G167" s="17">
        <v>1</v>
      </c>
      <c r="H167" s="18">
        <v>1</v>
      </c>
    </row>
    <row r="168" spans="1:8" x14ac:dyDescent="0.25">
      <c r="A168" s="16">
        <v>166</v>
      </c>
      <c r="B168" s="17">
        <v>167</v>
      </c>
      <c r="C168" s="17">
        <v>0.16669999999999999</v>
      </c>
      <c r="D168" s="17">
        <v>0.74</v>
      </c>
      <c r="E168" s="17">
        <v>0.16420000000000001</v>
      </c>
      <c r="F168" s="17">
        <v>0</v>
      </c>
      <c r="G168" s="17">
        <v>5</v>
      </c>
      <c r="H168" s="18">
        <v>5</v>
      </c>
    </row>
    <row r="169" spans="1:8" x14ac:dyDescent="0.25">
      <c r="A169" s="16">
        <v>167</v>
      </c>
      <c r="B169" s="17">
        <v>168</v>
      </c>
      <c r="C169" s="17">
        <v>0.16669999999999999</v>
      </c>
      <c r="D169" s="17">
        <v>0.74</v>
      </c>
      <c r="E169" s="17">
        <v>0.16420000000000001</v>
      </c>
      <c r="F169" s="17">
        <v>0</v>
      </c>
      <c r="G169" s="17">
        <v>2</v>
      </c>
      <c r="H169" s="18">
        <v>2</v>
      </c>
    </row>
    <row r="170" spans="1:8" x14ac:dyDescent="0.25">
      <c r="A170" s="16">
        <v>168</v>
      </c>
      <c r="B170" s="17">
        <v>169</v>
      </c>
      <c r="C170" s="17">
        <v>0.18179999999999999</v>
      </c>
      <c r="D170" s="17">
        <v>0.74</v>
      </c>
      <c r="E170" s="17">
        <v>0.1045</v>
      </c>
      <c r="F170" s="17">
        <v>1</v>
      </c>
      <c r="G170" s="17">
        <v>8</v>
      </c>
      <c r="H170" s="18">
        <v>9</v>
      </c>
    </row>
    <row r="171" spans="1:8" x14ac:dyDescent="0.25">
      <c r="A171" s="16">
        <v>169</v>
      </c>
      <c r="B171" s="17">
        <v>170</v>
      </c>
      <c r="C171" s="17">
        <v>0.18179999999999999</v>
      </c>
      <c r="D171" s="17">
        <v>0.93</v>
      </c>
      <c r="E171" s="17">
        <v>0.1045</v>
      </c>
      <c r="F171" s="17">
        <v>0</v>
      </c>
      <c r="G171" s="17">
        <v>15</v>
      </c>
      <c r="H171" s="18">
        <v>15</v>
      </c>
    </row>
    <row r="172" spans="1:8" x14ac:dyDescent="0.25">
      <c r="A172" s="16">
        <v>170</v>
      </c>
      <c r="B172" s="17">
        <v>171</v>
      </c>
      <c r="C172" s="17">
        <v>0.18179999999999999</v>
      </c>
      <c r="D172" s="17">
        <v>0.93</v>
      </c>
      <c r="E172" s="17">
        <v>0.1045</v>
      </c>
      <c r="F172" s="17">
        <v>0</v>
      </c>
      <c r="G172" s="17">
        <v>20</v>
      </c>
      <c r="H172" s="18">
        <v>20</v>
      </c>
    </row>
    <row r="173" spans="1:8" x14ac:dyDescent="0.25">
      <c r="A173" s="16">
        <v>171</v>
      </c>
      <c r="B173" s="17">
        <v>172</v>
      </c>
      <c r="C173" s="17">
        <v>0.19700000000000001</v>
      </c>
      <c r="D173" s="17">
        <v>0.8</v>
      </c>
      <c r="E173" s="17">
        <v>0.16420000000000001</v>
      </c>
      <c r="F173" s="17">
        <v>5</v>
      </c>
      <c r="G173" s="17">
        <v>56</v>
      </c>
      <c r="H173" s="18">
        <v>61</v>
      </c>
    </row>
    <row r="174" spans="1:8" x14ac:dyDescent="0.25">
      <c r="A174" s="16">
        <v>172</v>
      </c>
      <c r="B174" s="17">
        <v>173</v>
      </c>
      <c r="C174" s="17">
        <v>0.18179999999999999</v>
      </c>
      <c r="D174" s="17">
        <v>0.69</v>
      </c>
      <c r="E174" s="17">
        <v>0.3881</v>
      </c>
      <c r="F174" s="17">
        <v>2</v>
      </c>
      <c r="G174" s="17">
        <v>60</v>
      </c>
      <c r="H174" s="18">
        <v>62</v>
      </c>
    </row>
    <row r="175" spans="1:8" x14ac:dyDescent="0.25">
      <c r="A175" s="16">
        <v>173</v>
      </c>
      <c r="B175" s="17">
        <v>174</v>
      </c>
      <c r="C175" s="17">
        <v>0.18179999999999999</v>
      </c>
      <c r="D175" s="17">
        <v>0.59</v>
      </c>
      <c r="E175" s="17">
        <v>0.35820000000000002</v>
      </c>
      <c r="F175" s="17">
        <v>8</v>
      </c>
      <c r="G175" s="17">
        <v>90</v>
      </c>
      <c r="H175" s="18">
        <v>98</v>
      </c>
    </row>
    <row r="176" spans="1:8" x14ac:dyDescent="0.25">
      <c r="A176" s="16">
        <v>174</v>
      </c>
      <c r="B176" s="17">
        <v>175</v>
      </c>
      <c r="C176" s="17">
        <v>0.18179999999999999</v>
      </c>
      <c r="D176" s="17">
        <v>0.44</v>
      </c>
      <c r="E176" s="17">
        <v>0.32840000000000003</v>
      </c>
      <c r="F176" s="17">
        <v>7</v>
      </c>
      <c r="G176" s="17">
        <v>95</v>
      </c>
      <c r="H176" s="18">
        <v>102</v>
      </c>
    </row>
    <row r="177" spans="1:8" x14ac:dyDescent="0.25">
      <c r="A177" s="16">
        <v>175</v>
      </c>
      <c r="B177" s="17">
        <v>176</v>
      </c>
      <c r="C177" s="17">
        <v>0.16669999999999999</v>
      </c>
      <c r="D177" s="17">
        <v>0.32</v>
      </c>
      <c r="E177" s="17">
        <v>0.49249999999999999</v>
      </c>
      <c r="F177" s="17">
        <v>12</v>
      </c>
      <c r="G177" s="17">
        <v>83</v>
      </c>
      <c r="H177" s="18">
        <v>95</v>
      </c>
    </row>
    <row r="178" spans="1:8" x14ac:dyDescent="0.25">
      <c r="A178" s="16">
        <v>176</v>
      </c>
      <c r="B178" s="17">
        <v>177</v>
      </c>
      <c r="C178" s="17">
        <v>0.16669999999999999</v>
      </c>
      <c r="D178" s="17">
        <v>0.32</v>
      </c>
      <c r="E178" s="17">
        <v>0.44779999999999998</v>
      </c>
      <c r="F178" s="17">
        <v>5</v>
      </c>
      <c r="G178" s="17">
        <v>69</v>
      </c>
      <c r="H178" s="18">
        <v>74</v>
      </c>
    </row>
    <row r="179" spans="1:8" x14ac:dyDescent="0.25">
      <c r="A179" s="16">
        <v>177</v>
      </c>
      <c r="B179" s="17">
        <v>178</v>
      </c>
      <c r="C179" s="17">
        <v>0.13639999999999999</v>
      </c>
      <c r="D179" s="17">
        <v>0.28999999999999998</v>
      </c>
      <c r="E179" s="17">
        <v>0.44779999999999998</v>
      </c>
      <c r="F179" s="17">
        <v>8</v>
      </c>
      <c r="G179" s="17">
        <v>68</v>
      </c>
      <c r="H179" s="18">
        <v>76</v>
      </c>
    </row>
    <row r="180" spans="1:8" x14ac:dyDescent="0.25">
      <c r="A180" s="16">
        <v>178</v>
      </c>
      <c r="B180" s="17">
        <v>179</v>
      </c>
      <c r="C180" s="17">
        <v>0.1212</v>
      </c>
      <c r="D180" s="17">
        <v>0.37</v>
      </c>
      <c r="E180" s="17">
        <v>0.55220000000000002</v>
      </c>
      <c r="F180" s="17">
        <v>5</v>
      </c>
      <c r="G180" s="17">
        <v>64</v>
      </c>
      <c r="H180" s="18">
        <v>69</v>
      </c>
    </row>
    <row r="181" spans="1:8" x14ac:dyDescent="0.25">
      <c r="A181" s="16">
        <v>179</v>
      </c>
      <c r="B181" s="17">
        <v>180</v>
      </c>
      <c r="C181" s="17">
        <v>0.1212</v>
      </c>
      <c r="D181" s="17">
        <v>0.39</v>
      </c>
      <c r="E181" s="17">
        <v>0.29849999999999999</v>
      </c>
      <c r="F181" s="17">
        <v>3</v>
      </c>
      <c r="G181" s="17">
        <v>52</v>
      </c>
      <c r="H181" s="18">
        <v>55</v>
      </c>
    </row>
    <row r="182" spans="1:8" x14ac:dyDescent="0.25">
      <c r="A182" s="16">
        <v>180</v>
      </c>
      <c r="B182" s="17">
        <v>181</v>
      </c>
      <c r="C182" s="17">
        <v>0.1212</v>
      </c>
      <c r="D182" s="17">
        <v>0.36</v>
      </c>
      <c r="E182" s="17">
        <v>0.25369999999999998</v>
      </c>
      <c r="F182" s="17">
        <v>4</v>
      </c>
      <c r="G182" s="17">
        <v>26</v>
      </c>
      <c r="H182" s="18">
        <v>30</v>
      </c>
    </row>
    <row r="183" spans="1:8" x14ac:dyDescent="0.25">
      <c r="A183" s="16">
        <v>181</v>
      </c>
      <c r="B183" s="17">
        <v>182</v>
      </c>
      <c r="C183" s="17">
        <v>0.1212</v>
      </c>
      <c r="D183" s="17">
        <v>0.36</v>
      </c>
      <c r="E183" s="17">
        <v>0.25369999999999998</v>
      </c>
      <c r="F183" s="17">
        <v>0</v>
      </c>
      <c r="G183" s="17">
        <v>28</v>
      </c>
      <c r="H183" s="18">
        <v>28</v>
      </c>
    </row>
    <row r="184" spans="1:8" x14ac:dyDescent="0.25">
      <c r="A184" s="16">
        <v>182</v>
      </c>
      <c r="B184" s="17">
        <v>183</v>
      </c>
      <c r="C184" s="17">
        <v>0.1061</v>
      </c>
      <c r="D184" s="17">
        <v>0.39</v>
      </c>
      <c r="E184" s="17">
        <v>0.35820000000000002</v>
      </c>
      <c r="F184" s="17">
        <v>2</v>
      </c>
      <c r="G184" s="17">
        <v>35</v>
      </c>
      <c r="H184" s="18">
        <v>37</v>
      </c>
    </row>
    <row r="185" spans="1:8" x14ac:dyDescent="0.25">
      <c r="A185" s="16">
        <v>183</v>
      </c>
      <c r="B185" s="17">
        <v>184</v>
      </c>
      <c r="C185" s="17">
        <v>0.1061</v>
      </c>
      <c r="D185" s="17">
        <v>0.36</v>
      </c>
      <c r="E185" s="17">
        <v>0.3881</v>
      </c>
      <c r="F185" s="17">
        <v>1</v>
      </c>
      <c r="G185" s="17">
        <v>33</v>
      </c>
      <c r="H185" s="18">
        <v>34</v>
      </c>
    </row>
    <row r="186" spans="1:8" x14ac:dyDescent="0.25">
      <c r="A186" s="16">
        <v>184</v>
      </c>
      <c r="B186" s="17">
        <v>185</v>
      </c>
      <c r="C186" s="17">
        <v>6.0600000000000001E-2</v>
      </c>
      <c r="D186" s="17">
        <v>0.39</v>
      </c>
      <c r="E186" s="17">
        <v>0.44779999999999998</v>
      </c>
      <c r="F186" s="17">
        <v>0</v>
      </c>
      <c r="G186" s="17">
        <v>22</v>
      </c>
      <c r="H186" s="18">
        <v>22</v>
      </c>
    </row>
    <row r="187" spans="1:8" x14ac:dyDescent="0.25">
      <c r="A187" s="16">
        <v>185</v>
      </c>
      <c r="B187" s="17">
        <v>186</v>
      </c>
      <c r="C187" s="17">
        <v>7.5800000000000006E-2</v>
      </c>
      <c r="D187" s="17">
        <v>0.42</v>
      </c>
      <c r="E187" s="17">
        <v>0.3881</v>
      </c>
      <c r="F187" s="17">
        <v>1</v>
      </c>
      <c r="G187" s="17">
        <v>24</v>
      </c>
      <c r="H187" s="18">
        <v>25</v>
      </c>
    </row>
    <row r="188" spans="1:8" x14ac:dyDescent="0.25">
      <c r="A188" s="16">
        <v>186</v>
      </c>
      <c r="B188" s="17">
        <v>187</v>
      </c>
      <c r="C188" s="17">
        <v>6.0600000000000001E-2</v>
      </c>
      <c r="D188" s="17">
        <v>0.42</v>
      </c>
      <c r="E188" s="17">
        <v>0.4627</v>
      </c>
      <c r="F188" s="17">
        <v>0</v>
      </c>
      <c r="G188" s="17">
        <v>12</v>
      </c>
      <c r="H188" s="18">
        <v>12</v>
      </c>
    </row>
    <row r="189" spans="1:8" x14ac:dyDescent="0.25">
      <c r="A189" s="16">
        <v>187</v>
      </c>
      <c r="B189" s="17">
        <v>188</v>
      </c>
      <c r="C189" s="17">
        <v>6.0600000000000001E-2</v>
      </c>
      <c r="D189" s="17">
        <v>0.46</v>
      </c>
      <c r="E189" s="17">
        <v>0.4627</v>
      </c>
      <c r="F189" s="17">
        <v>0</v>
      </c>
      <c r="G189" s="17">
        <v>11</v>
      </c>
      <c r="H189" s="18">
        <v>11</v>
      </c>
    </row>
    <row r="190" spans="1:8" x14ac:dyDescent="0.25">
      <c r="A190" s="16">
        <v>188</v>
      </c>
      <c r="B190" s="17">
        <v>189</v>
      </c>
      <c r="C190" s="17">
        <v>7.5800000000000006E-2</v>
      </c>
      <c r="D190" s="17">
        <v>0.46</v>
      </c>
      <c r="E190" s="17">
        <v>0.41789999999999999</v>
      </c>
      <c r="F190" s="17">
        <v>0</v>
      </c>
      <c r="G190" s="17">
        <v>4</v>
      </c>
      <c r="H190" s="18">
        <v>4</v>
      </c>
    </row>
    <row r="191" spans="1:8" x14ac:dyDescent="0.25">
      <c r="A191" s="16">
        <v>189</v>
      </c>
      <c r="B191" s="17">
        <v>190</v>
      </c>
      <c r="C191" s="17">
        <v>9.0899999999999995E-2</v>
      </c>
      <c r="D191" s="17">
        <v>0.53</v>
      </c>
      <c r="E191" s="17">
        <v>0.19400000000000001</v>
      </c>
      <c r="F191" s="17">
        <v>0</v>
      </c>
      <c r="G191" s="17">
        <v>1</v>
      </c>
      <c r="H191" s="18">
        <v>1</v>
      </c>
    </row>
    <row r="192" spans="1:8" x14ac:dyDescent="0.25">
      <c r="A192" s="16">
        <v>190</v>
      </c>
      <c r="B192" s="17">
        <v>191</v>
      </c>
      <c r="C192" s="17">
        <v>9.0899999999999995E-2</v>
      </c>
      <c r="D192" s="17">
        <v>0.53</v>
      </c>
      <c r="E192" s="17">
        <v>0.19400000000000001</v>
      </c>
      <c r="F192" s="17">
        <v>0</v>
      </c>
      <c r="G192" s="17">
        <v>1</v>
      </c>
      <c r="H192" s="18">
        <v>1</v>
      </c>
    </row>
    <row r="193" spans="1:8" x14ac:dyDescent="0.25">
      <c r="A193" s="16">
        <v>191</v>
      </c>
      <c r="B193" s="17">
        <v>192</v>
      </c>
      <c r="C193" s="17">
        <v>9.0899999999999995E-2</v>
      </c>
      <c r="D193" s="17">
        <v>0.49</v>
      </c>
      <c r="E193" s="17">
        <v>0.28360000000000002</v>
      </c>
      <c r="F193" s="17">
        <v>0</v>
      </c>
      <c r="G193" s="17">
        <v>1</v>
      </c>
      <c r="H193" s="18">
        <v>1</v>
      </c>
    </row>
    <row r="194" spans="1:8" x14ac:dyDescent="0.25">
      <c r="A194" s="16">
        <v>192</v>
      </c>
      <c r="B194" s="17">
        <v>193</v>
      </c>
      <c r="C194" s="17">
        <v>9.0899999999999995E-2</v>
      </c>
      <c r="D194" s="17">
        <v>0.53</v>
      </c>
      <c r="E194" s="17">
        <v>0.19400000000000001</v>
      </c>
      <c r="F194" s="17">
        <v>1</v>
      </c>
      <c r="G194" s="17">
        <v>5</v>
      </c>
      <c r="H194" s="18">
        <v>6</v>
      </c>
    </row>
    <row r="195" spans="1:8" x14ac:dyDescent="0.25">
      <c r="A195" s="16">
        <v>193</v>
      </c>
      <c r="B195" s="17">
        <v>194</v>
      </c>
      <c r="C195" s="17">
        <v>9.0899999999999995E-2</v>
      </c>
      <c r="D195" s="17">
        <v>0.49</v>
      </c>
      <c r="E195" s="17">
        <v>0.28360000000000002</v>
      </c>
      <c r="F195" s="17">
        <v>0</v>
      </c>
      <c r="G195" s="17">
        <v>10</v>
      </c>
      <c r="H195" s="18">
        <v>10</v>
      </c>
    </row>
    <row r="196" spans="1:8" x14ac:dyDescent="0.25">
      <c r="A196" s="16">
        <v>194</v>
      </c>
      <c r="B196" s="17">
        <v>195</v>
      </c>
      <c r="C196" s="17">
        <v>7.5800000000000006E-2</v>
      </c>
      <c r="D196" s="17">
        <v>0.46</v>
      </c>
      <c r="E196" s="17">
        <v>0.52239999999999998</v>
      </c>
      <c r="F196" s="17">
        <v>0</v>
      </c>
      <c r="G196" s="17">
        <v>19</v>
      </c>
      <c r="H196" s="18">
        <v>19</v>
      </c>
    </row>
    <row r="197" spans="1:8" x14ac:dyDescent="0.25">
      <c r="A197" s="16">
        <v>195</v>
      </c>
      <c r="B197" s="17">
        <v>196</v>
      </c>
      <c r="C197" s="17">
        <v>0.1061</v>
      </c>
      <c r="D197" s="17">
        <v>0.43</v>
      </c>
      <c r="E197" s="17">
        <v>0.3881</v>
      </c>
      <c r="F197" s="17">
        <v>0</v>
      </c>
      <c r="G197" s="17">
        <v>49</v>
      </c>
      <c r="H197" s="18">
        <v>49</v>
      </c>
    </row>
    <row r="198" spans="1:8" x14ac:dyDescent="0.25">
      <c r="A198" s="16">
        <v>196</v>
      </c>
      <c r="B198" s="17">
        <v>197</v>
      </c>
      <c r="C198" s="17">
        <v>0.1212</v>
      </c>
      <c r="D198" s="17">
        <v>0.4</v>
      </c>
      <c r="E198" s="17">
        <v>0.52239999999999998</v>
      </c>
      <c r="F198" s="17">
        <v>2</v>
      </c>
      <c r="G198" s="17">
        <v>47</v>
      </c>
      <c r="H198" s="18">
        <v>49</v>
      </c>
    </row>
    <row r="199" spans="1:8" x14ac:dyDescent="0.25">
      <c r="A199" s="16">
        <v>197</v>
      </c>
      <c r="B199" s="17">
        <v>198</v>
      </c>
      <c r="C199" s="17">
        <v>0.13639999999999999</v>
      </c>
      <c r="D199" s="17">
        <v>0.37</v>
      </c>
      <c r="E199" s="17">
        <v>0.44779999999999998</v>
      </c>
      <c r="F199" s="17">
        <v>4</v>
      </c>
      <c r="G199" s="17">
        <v>79</v>
      </c>
      <c r="H199" s="18">
        <v>83</v>
      </c>
    </row>
    <row r="200" spans="1:8" x14ac:dyDescent="0.25">
      <c r="A200" s="16">
        <v>198</v>
      </c>
      <c r="B200" s="17">
        <v>199</v>
      </c>
      <c r="C200" s="17">
        <v>0.16669999999999999</v>
      </c>
      <c r="D200" s="17">
        <v>0.34</v>
      </c>
      <c r="E200" s="17">
        <v>0.44779999999999998</v>
      </c>
      <c r="F200" s="17">
        <v>6</v>
      </c>
      <c r="G200" s="17">
        <v>69</v>
      </c>
      <c r="H200" s="18">
        <v>75</v>
      </c>
    </row>
    <row r="201" spans="1:8" x14ac:dyDescent="0.25">
      <c r="A201" s="16">
        <v>199</v>
      </c>
      <c r="B201" s="17">
        <v>200</v>
      </c>
      <c r="C201" s="17">
        <v>0.18179999999999999</v>
      </c>
      <c r="D201" s="17">
        <v>0.32</v>
      </c>
      <c r="E201" s="17">
        <v>0.4627</v>
      </c>
      <c r="F201" s="17">
        <v>8</v>
      </c>
      <c r="G201" s="17">
        <v>64</v>
      </c>
      <c r="H201" s="18">
        <v>72</v>
      </c>
    </row>
    <row r="202" spans="1:8" x14ac:dyDescent="0.25">
      <c r="A202" s="16">
        <v>200</v>
      </c>
      <c r="B202" s="17">
        <v>201</v>
      </c>
      <c r="C202" s="17">
        <v>0.19700000000000001</v>
      </c>
      <c r="D202" s="17">
        <v>0.35</v>
      </c>
      <c r="E202" s="17">
        <v>0.35820000000000002</v>
      </c>
      <c r="F202" s="17">
        <v>5</v>
      </c>
      <c r="G202" s="17">
        <v>77</v>
      </c>
      <c r="H202" s="18">
        <v>82</v>
      </c>
    </row>
    <row r="203" spans="1:8" x14ac:dyDescent="0.25">
      <c r="A203" s="16">
        <v>201</v>
      </c>
      <c r="B203" s="17">
        <v>202</v>
      </c>
      <c r="C203" s="17">
        <v>0.16669999999999999</v>
      </c>
      <c r="D203" s="17">
        <v>0.34</v>
      </c>
      <c r="E203" s="17">
        <v>0.44779999999999998</v>
      </c>
      <c r="F203" s="17">
        <v>13</v>
      </c>
      <c r="G203" s="17">
        <v>79</v>
      </c>
      <c r="H203" s="18">
        <v>92</v>
      </c>
    </row>
    <row r="204" spans="1:8" x14ac:dyDescent="0.25">
      <c r="A204" s="16">
        <v>202</v>
      </c>
      <c r="B204" s="17">
        <v>203</v>
      </c>
      <c r="C204" s="17">
        <v>0.1515</v>
      </c>
      <c r="D204" s="17">
        <v>0.37</v>
      </c>
      <c r="E204" s="17">
        <v>0.3881</v>
      </c>
      <c r="F204" s="17">
        <v>3</v>
      </c>
      <c r="G204" s="17">
        <v>59</v>
      </c>
      <c r="H204" s="18">
        <v>62</v>
      </c>
    </row>
    <row r="205" spans="1:8" x14ac:dyDescent="0.25">
      <c r="A205" s="16">
        <v>203</v>
      </c>
      <c r="B205" s="17">
        <v>204</v>
      </c>
      <c r="C205" s="17">
        <v>0.13639999999999999</v>
      </c>
      <c r="D205" s="17">
        <v>0.4</v>
      </c>
      <c r="E205" s="17">
        <v>0.32840000000000003</v>
      </c>
      <c r="F205" s="17">
        <v>4</v>
      </c>
      <c r="G205" s="17">
        <v>44</v>
      </c>
      <c r="H205" s="18">
        <v>48</v>
      </c>
    </row>
    <row r="206" spans="1:8" x14ac:dyDescent="0.25">
      <c r="A206" s="16">
        <v>204</v>
      </c>
      <c r="B206" s="17">
        <v>205</v>
      </c>
      <c r="C206" s="17">
        <v>0.13639999999999999</v>
      </c>
      <c r="D206" s="17">
        <v>0.43</v>
      </c>
      <c r="E206" s="17">
        <v>0.32840000000000003</v>
      </c>
      <c r="F206" s="17">
        <v>1</v>
      </c>
      <c r="G206" s="17">
        <v>40</v>
      </c>
      <c r="H206" s="18">
        <v>41</v>
      </c>
    </row>
    <row r="207" spans="1:8" x14ac:dyDescent="0.25">
      <c r="A207" s="16">
        <v>205</v>
      </c>
      <c r="B207" s="17">
        <v>206</v>
      </c>
      <c r="C207" s="17">
        <v>0.1212</v>
      </c>
      <c r="D207" s="17">
        <v>0.46</v>
      </c>
      <c r="E207" s="17">
        <v>0.25369999999999998</v>
      </c>
      <c r="F207" s="17">
        <v>0</v>
      </c>
      <c r="G207" s="17">
        <v>38</v>
      </c>
      <c r="H207" s="18">
        <v>38</v>
      </c>
    </row>
    <row r="208" spans="1:8" x14ac:dyDescent="0.25">
      <c r="A208" s="16">
        <v>206</v>
      </c>
      <c r="B208" s="17">
        <v>207</v>
      </c>
      <c r="C208" s="17">
        <v>0.1061</v>
      </c>
      <c r="D208" s="17">
        <v>0.46</v>
      </c>
      <c r="E208" s="17">
        <v>0.41789999999999999</v>
      </c>
      <c r="F208" s="17">
        <v>1</v>
      </c>
      <c r="G208" s="17">
        <v>19</v>
      </c>
      <c r="H208" s="18">
        <v>20</v>
      </c>
    </row>
    <row r="209" spans="1:8" x14ac:dyDescent="0.25">
      <c r="A209" s="16">
        <v>207</v>
      </c>
      <c r="B209" s="17">
        <v>208</v>
      </c>
      <c r="C209" s="17">
        <v>0.1212</v>
      </c>
      <c r="D209" s="17">
        <v>0.46</v>
      </c>
      <c r="E209" s="17">
        <v>0.29849999999999999</v>
      </c>
      <c r="F209" s="17">
        <v>5</v>
      </c>
      <c r="G209" s="17">
        <v>10</v>
      </c>
      <c r="H209" s="18">
        <v>15</v>
      </c>
    </row>
    <row r="210" spans="1:8" x14ac:dyDescent="0.25">
      <c r="A210" s="16">
        <v>208</v>
      </c>
      <c r="B210" s="17">
        <v>209</v>
      </c>
      <c r="C210" s="17">
        <v>0.13639999999999999</v>
      </c>
      <c r="D210" s="17">
        <v>0.5</v>
      </c>
      <c r="E210" s="17">
        <v>0.19400000000000001</v>
      </c>
      <c r="F210" s="17">
        <v>0</v>
      </c>
      <c r="G210" s="17">
        <v>6</v>
      </c>
      <c r="H210" s="18">
        <v>6</v>
      </c>
    </row>
    <row r="211" spans="1:8" x14ac:dyDescent="0.25">
      <c r="A211" s="16">
        <v>209</v>
      </c>
      <c r="B211" s="17">
        <v>210</v>
      </c>
      <c r="C211" s="17">
        <v>0.1212</v>
      </c>
      <c r="D211" s="17">
        <v>0.5</v>
      </c>
      <c r="E211" s="17">
        <v>0.28360000000000002</v>
      </c>
      <c r="F211" s="17">
        <v>2</v>
      </c>
      <c r="G211" s="17">
        <v>3</v>
      </c>
      <c r="H211" s="18">
        <v>5</v>
      </c>
    </row>
    <row r="212" spans="1:8" x14ac:dyDescent="0.25">
      <c r="A212" s="16">
        <v>210</v>
      </c>
      <c r="B212" s="17">
        <v>211</v>
      </c>
      <c r="C212" s="17">
        <v>0.1212</v>
      </c>
      <c r="D212" s="17">
        <v>0.5</v>
      </c>
      <c r="E212" s="17">
        <v>0.28360000000000002</v>
      </c>
      <c r="F212" s="17">
        <v>1</v>
      </c>
      <c r="G212" s="17">
        <v>0</v>
      </c>
      <c r="H212" s="18">
        <v>1</v>
      </c>
    </row>
    <row r="213" spans="1:8" x14ac:dyDescent="0.25">
      <c r="A213" s="16">
        <v>211</v>
      </c>
      <c r="B213" s="17">
        <v>212</v>
      </c>
      <c r="C213" s="17">
        <v>0.1212</v>
      </c>
      <c r="D213" s="17">
        <v>0.5</v>
      </c>
      <c r="E213" s="17">
        <v>0.22389999999999999</v>
      </c>
      <c r="F213" s="17">
        <v>0</v>
      </c>
      <c r="G213" s="17">
        <v>3</v>
      </c>
      <c r="H213" s="18">
        <v>3</v>
      </c>
    </row>
    <row r="214" spans="1:8" x14ac:dyDescent="0.25">
      <c r="A214" s="16">
        <v>212</v>
      </c>
      <c r="B214" s="17">
        <v>213</v>
      </c>
      <c r="C214" s="17">
        <v>0.1212</v>
      </c>
      <c r="D214" s="17">
        <v>0.5</v>
      </c>
      <c r="E214" s="17">
        <v>0.22389999999999999</v>
      </c>
      <c r="F214" s="17">
        <v>0</v>
      </c>
      <c r="G214" s="17">
        <v>1</v>
      </c>
      <c r="H214" s="18">
        <v>1</v>
      </c>
    </row>
    <row r="215" spans="1:8" x14ac:dyDescent="0.25">
      <c r="A215" s="16">
        <v>213</v>
      </c>
      <c r="B215" s="17">
        <v>214</v>
      </c>
      <c r="C215" s="17">
        <v>0.1212</v>
      </c>
      <c r="D215" s="17">
        <v>0.54</v>
      </c>
      <c r="E215" s="17">
        <v>0.1343</v>
      </c>
      <c r="F215" s="17">
        <v>1</v>
      </c>
      <c r="G215" s="17">
        <v>2</v>
      </c>
      <c r="H215" s="18">
        <v>3</v>
      </c>
    </row>
    <row r="216" spans="1:8" x14ac:dyDescent="0.25">
      <c r="A216" s="16">
        <v>214</v>
      </c>
      <c r="B216" s="17">
        <v>215</v>
      </c>
      <c r="C216" s="17">
        <v>0.1061</v>
      </c>
      <c r="D216" s="17">
        <v>0.54</v>
      </c>
      <c r="E216" s="17">
        <v>0.25369999999999998</v>
      </c>
      <c r="F216" s="17">
        <v>0</v>
      </c>
      <c r="G216" s="17">
        <v>3</v>
      </c>
      <c r="H216" s="18">
        <v>3</v>
      </c>
    </row>
    <row r="217" spans="1:8" x14ac:dyDescent="0.25">
      <c r="A217" s="16">
        <v>215</v>
      </c>
      <c r="B217" s="17">
        <v>216</v>
      </c>
      <c r="C217" s="17">
        <v>0.1212</v>
      </c>
      <c r="D217" s="17">
        <v>0.5</v>
      </c>
      <c r="E217" s="17">
        <v>0.28360000000000002</v>
      </c>
      <c r="F217" s="17">
        <v>0</v>
      </c>
      <c r="G217" s="17">
        <v>31</v>
      </c>
      <c r="H217" s="18">
        <v>31</v>
      </c>
    </row>
    <row r="218" spans="1:8" x14ac:dyDescent="0.25">
      <c r="A218" s="16">
        <v>216</v>
      </c>
      <c r="B218" s="17">
        <v>217</v>
      </c>
      <c r="C218" s="17">
        <v>0.1212</v>
      </c>
      <c r="D218" s="17">
        <v>0.5</v>
      </c>
      <c r="E218" s="17">
        <v>0.22389999999999999</v>
      </c>
      <c r="F218" s="17">
        <v>2</v>
      </c>
      <c r="G218" s="17">
        <v>75</v>
      </c>
      <c r="H218" s="18">
        <v>77</v>
      </c>
    </row>
    <row r="219" spans="1:8" x14ac:dyDescent="0.25">
      <c r="A219" s="16">
        <v>217</v>
      </c>
      <c r="B219" s="17">
        <v>218</v>
      </c>
      <c r="C219" s="17">
        <v>0.1212</v>
      </c>
      <c r="D219" s="17">
        <v>0.5</v>
      </c>
      <c r="E219" s="17">
        <v>0.28360000000000002</v>
      </c>
      <c r="F219" s="17">
        <v>4</v>
      </c>
      <c r="G219" s="17">
        <v>184</v>
      </c>
      <c r="H219" s="18">
        <v>188</v>
      </c>
    </row>
    <row r="220" spans="1:8" x14ac:dyDescent="0.25">
      <c r="A220" s="16">
        <v>218</v>
      </c>
      <c r="B220" s="17">
        <v>219</v>
      </c>
      <c r="C220" s="17">
        <v>0.1212</v>
      </c>
      <c r="D220" s="17">
        <v>0.5</v>
      </c>
      <c r="E220" s="17">
        <v>0.25369999999999998</v>
      </c>
      <c r="F220" s="17">
        <v>2</v>
      </c>
      <c r="G220" s="17">
        <v>92</v>
      </c>
      <c r="H220" s="18">
        <v>94</v>
      </c>
    </row>
    <row r="221" spans="1:8" x14ac:dyDescent="0.25">
      <c r="A221" s="16">
        <v>219</v>
      </c>
      <c r="B221" s="17">
        <v>220</v>
      </c>
      <c r="C221" s="17">
        <v>0.1212</v>
      </c>
      <c r="D221" s="17">
        <v>0.5</v>
      </c>
      <c r="E221" s="17">
        <v>0.29849999999999999</v>
      </c>
      <c r="F221" s="17">
        <v>0</v>
      </c>
      <c r="G221" s="17">
        <v>31</v>
      </c>
      <c r="H221" s="18">
        <v>31</v>
      </c>
    </row>
    <row r="222" spans="1:8" x14ac:dyDescent="0.25">
      <c r="A222" s="16">
        <v>220</v>
      </c>
      <c r="B222" s="17">
        <v>221</v>
      </c>
      <c r="C222" s="17">
        <v>0.13639999999999999</v>
      </c>
      <c r="D222" s="17">
        <v>0.47</v>
      </c>
      <c r="E222" s="17">
        <v>0.28360000000000002</v>
      </c>
      <c r="F222" s="17">
        <v>2</v>
      </c>
      <c r="G222" s="17">
        <v>28</v>
      </c>
      <c r="H222" s="18">
        <v>30</v>
      </c>
    </row>
    <row r="223" spans="1:8" x14ac:dyDescent="0.25">
      <c r="A223" s="16">
        <v>221</v>
      </c>
      <c r="B223" s="17">
        <v>222</v>
      </c>
      <c r="C223" s="17">
        <v>0.18179999999999999</v>
      </c>
      <c r="D223" s="17">
        <v>0.4</v>
      </c>
      <c r="E223" s="17">
        <v>0.28360000000000002</v>
      </c>
      <c r="F223" s="17">
        <v>5</v>
      </c>
      <c r="G223" s="17">
        <v>47</v>
      </c>
      <c r="H223" s="18">
        <v>52</v>
      </c>
    </row>
    <row r="224" spans="1:8" x14ac:dyDescent="0.25">
      <c r="A224" s="16">
        <v>222</v>
      </c>
      <c r="B224" s="17">
        <v>223</v>
      </c>
      <c r="C224" s="17">
        <v>0.18179999999999999</v>
      </c>
      <c r="D224" s="17">
        <v>0.4</v>
      </c>
      <c r="E224" s="17">
        <v>0.28360000000000002</v>
      </c>
      <c r="F224" s="17">
        <v>4</v>
      </c>
      <c r="G224" s="17">
        <v>50</v>
      </c>
      <c r="H224" s="18">
        <v>54</v>
      </c>
    </row>
    <row r="225" spans="1:8" x14ac:dyDescent="0.25">
      <c r="A225" s="16">
        <v>223</v>
      </c>
      <c r="B225" s="17">
        <v>224</v>
      </c>
      <c r="C225" s="17">
        <v>0.19700000000000001</v>
      </c>
      <c r="D225" s="17">
        <v>0.4</v>
      </c>
      <c r="E225" s="17">
        <v>0.22389999999999999</v>
      </c>
      <c r="F225" s="17">
        <v>0</v>
      </c>
      <c r="G225" s="17">
        <v>47</v>
      </c>
      <c r="H225" s="18">
        <v>47</v>
      </c>
    </row>
    <row r="226" spans="1:8" x14ac:dyDescent="0.25">
      <c r="A226" s="16">
        <v>224</v>
      </c>
      <c r="B226" s="17">
        <v>225</v>
      </c>
      <c r="C226" s="17">
        <v>0.19700000000000001</v>
      </c>
      <c r="D226" s="17">
        <v>0.4</v>
      </c>
      <c r="E226" s="17">
        <v>0.22389999999999999</v>
      </c>
      <c r="F226" s="17">
        <v>2</v>
      </c>
      <c r="G226" s="17">
        <v>43</v>
      </c>
      <c r="H226" s="18">
        <v>45</v>
      </c>
    </row>
    <row r="227" spans="1:8" x14ac:dyDescent="0.25">
      <c r="A227" s="16">
        <v>225</v>
      </c>
      <c r="B227" s="17">
        <v>226</v>
      </c>
      <c r="C227" s="17">
        <v>0.21210000000000001</v>
      </c>
      <c r="D227" s="17">
        <v>0.4</v>
      </c>
      <c r="E227" s="17">
        <v>0.1343</v>
      </c>
      <c r="F227" s="17">
        <v>4</v>
      </c>
      <c r="G227" s="17">
        <v>70</v>
      </c>
      <c r="H227" s="18">
        <v>74</v>
      </c>
    </row>
    <row r="228" spans="1:8" x14ac:dyDescent="0.25">
      <c r="A228" s="16">
        <v>226</v>
      </c>
      <c r="B228" s="17">
        <v>227</v>
      </c>
      <c r="C228" s="17">
        <v>0.2273</v>
      </c>
      <c r="D228" s="17">
        <v>0.4</v>
      </c>
      <c r="E228" s="17">
        <v>0.1045</v>
      </c>
      <c r="F228" s="17">
        <v>4</v>
      </c>
      <c r="G228" s="17">
        <v>174</v>
      </c>
      <c r="H228" s="18">
        <v>178</v>
      </c>
    </row>
    <row r="229" spans="1:8" x14ac:dyDescent="0.25">
      <c r="A229" s="16">
        <v>227</v>
      </c>
      <c r="B229" s="17">
        <v>228</v>
      </c>
      <c r="C229" s="17">
        <v>0.19700000000000001</v>
      </c>
      <c r="D229" s="17">
        <v>0.4</v>
      </c>
      <c r="E229" s="17">
        <v>0.22389999999999999</v>
      </c>
      <c r="F229" s="17">
        <v>1</v>
      </c>
      <c r="G229" s="17">
        <v>154</v>
      </c>
      <c r="H229" s="18">
        <v>155</v>
      </c>
    </row>
    <row r="230" spans="1:8" x14ac:dyDescent="0.25">
      <c r="A230" s="16">
        <v>228</v>
      </c>
      <c r="B230" s="17">
        <v>229</v>
      </c>
      <c r="C230" s="17">
        <v>0.16669999999999999</v>
      </c>
      <c r="D230" s="17">
        <v>0.47</v>
      </c>
      <c r="E230" s="17">
        <v>0.16420000000000001</v>
      </c>
      <c r="F230" s="17">
        <v>3</v>
      </c>
      <c r="G230" s="17">
        <v>92</v>
      </c>
      <c r="H230" s="18">
        <v>95</v>
      </c>
    </row>
    <row r="231" spans="1:8" x14ac:dyDescent="0.25">
      <c r="A231" s="16">
        <v>229</v>
      </c>
      <c r="B231" s="17">
        <v>230</v>
      </c>
      <c r="C231" s="17">
        <v>0.16669999999999999</v>
      </c>
      <c r="D231" s="17">
        <v>0.5</v>
      </c>
      <c r="E231" s="17">
        <v>0.16420000000000001</v>
      </c>
      <c r="F231" s="17">
        <v>1</v>
      </c>
      <c r="G231" s="17">
        <v>73</v>
      </c>
      <c r="H231" s="18">
        <v>74</v>
      </c>
    </row>
    <row r="232" spans="1:8" x14ac:dyDescent="0.25">
      <c r="A232" s="16">
        <v>230</v>
      </c>
      <c r="B232" s="17">
        <v>231</v>
      </c>
      <c r="C232" s="17">
        <v>0.13639999999999999</v>
      </c>
      <c r="D232" s="17">
        <v>0.59</v>
      </c>
      <c r="E232" s="17">
        <v>0.19400000000000001</v>
      </c>
      <c r="F232" s="17">
        <v>1</v>
      </c>
      <c r="G232" s="17">
        <v>37</v>
      </c>
      <c r="H232" s="18">
        <v>38</v>
      </c>
    </row>
    <row r="233" spans="1:8" x14ac:dyDescent="0.25">
      <c r="A233" s="16">
        <v>231</v>
      </c>
      <c r="B233" s="17">
        <v>232</v>
      </c>
      <c r="C233" s="17">
        <v>0.1515</v>
      </c>
      <c r="D233" s="17">
        <v>0.59</v>
      </c>
      <c r="E233" s="17">
        <v>0.16420000000000001</v>
      </c>
      <c r="F233" s="17">
        <v>2</v>
      </c>
      <c r="G233" s="17">
        <v>22</v>
      </c>
      <c r="H233" s="18">
        <v>24</v>
      </c>
    </row>
    <row r="234" spans="1:8" x14ac:dyDescent="0.25">
      <c r="A234" s="16">
        <v>232</v>
      </c>
      <c r="B234" s="17">
        <v>233</v>
      </c>
      <c r="C234" s="17">
        <v>0.1515</v>
      </c>
      <c r="D234" s="17">
        <v>0.59</v>
      </c>
      <c r="E234" s="17">
        <v>0.16420000000000001</v>
      </c>
      <c r="F234" s="17">
        <v>0</v>
      </c>
      <c r="G234" s="17">
        <v>18</v>
      </c>
      <c r="H234" s="18">
        <v>18</v>
      </c>
    </row>
    <row r="235" spans="1:8" x14ac:dyDescent="0.25">
      <c r="A235" s="16">
        <v>233</v>
      </c>
      <c r="B235" s="17">
        <v>234</v>
      </c>
      <c r="C235" s="17">
        <v>0.16669999999999999</v>
      </c>
      <c r="D235" s="17">
        <v>0.59</v>
      </c>
      <c r="E235" s="17">
        <v>0.1045</v>
      </c>
      <c r="F235" s="17">
        <v>2</v>
      </c>
      <c r="G235" s="17">
        <v>10</v>
      </c>
      <c r="H235" s="18">
        <v>12</v>
      </c>
    </row>
    <row r="236" spans="1:8" x14ac:dyDescent="0.25">
      <c r="A236" s="16">
        <v>234</v>
      </c>
      <c r="B236" s="17">
        <v>235</v>
      </c>
      <c r="C236" s="17">
        <v>0.1515</v>
      </c>
      <c r="D236" s="17">
        <v>0.59</v>
      </c>
      <c r="E236" s="17">
        <v>0.16420000000000001</v>
      </c>
      <c r="F236" s="17">
        <v>0</v>
      </c>
      <c r="G236" s="17">
        <v>3</v>
      </c>
      <c r="H236" s="18">
        <v>3</v>
      </c>
    </row>
    <row r="237" spans="1:8" x14ac:dyDescent="0.25">
      <c r="A237" s="16">
        <v>235</v>
      </c>
      <c r="B237" s="17">
        <v>236</v>
      </c>
      <c r="C237" s="17">
        <v>0.1515</v>
      </c>
      <c r="D237" s="17">
        <v>0.55000000000000004</v>
      </c>
      <c r="E237" s="17">
        <v>0.19400000000000001</v>
      </c>
      <c r="F237" s="17">
        <v>0</v>
      </c>
      <c r="G237" s="17">
        <v>3</v>
      </c>
      <c r="H237" s="18">
        <v>3</v>
      </c>
    </row>
    <row r="238" spans="1:8" x14ac:dyDescent="0.25">
      <c r="A238" s="16">
        <v>236</v>
      </c>
      <c r="B238" s="17">
        <v>237</v>
      </c>
      <c r="C238" s="17">
        <v>0.18179999999999999</v>
      </c>
      <c r="D238" s="17">
        <v>0.55000000000000004</v>
      </c>
      <c r="E238" s="17">
        <v>0.1343</v>
      </c>
      <c r="F238" s="17">
        <v>0</v>
      </c>
      <c r="G238" s="17">
        <v>6</v>
      </c>
      <c r="H238" s="18">
        <v>6</v>
      </c>
    </row>
    <row r="239" spans="1:8" x14ac:dyDescent="0.25">
      <c r="A239" s="16">
        <v>237</v>
      </c>
      <c r="B239" s="17">
        <v>238</v>
      </c>
      <c r="C239" s="17">
        <v>0.18179999999999999</v>
      </c>
      <c r="D239" s="17">
        <v>0.55000000000000004</v>
      </c>
      <c r="E239" s="17">
        <v>0.1343</v>
      </c>
      <c r="F239" s="17">
        <v>0</v>
      </c>
      <c r="G239" s="17">
        <v>27</v>
      </c>
      <c r="H239" s="18">
        <v>27</v>
      </c>
    </row>
    <row r="240" spans="1:8" x14ac:dyDescent="0.25">
      <c r="A240" s="16">
        <v>238</v>
      </c>
      <c r="B240" s="17">
        <v>239</v>
      </c>
      <c r="C240" s="17">
        <v>0.2273</v>
      </c>
      <c r="D240" s="17">
        <v>0.55000000000000004</v>
      </c>
      <c r="E240" s="17">
        <v>0</v>
      </c>
      <c r="F240" s="17">
        <v>2</v>
      </c>
      <c r="G240" s="17">
        <v>97</v>
      </c>
      <c r="H240" s="18">
        <v>99</v>
      </c>
    </row>
    <row r="241" spans="1:8" x14ac:dyDescent="0.25">
      <c r="A241" s="16">
        <v>239</v>
      </c>
      <c r="B241" s="17">
        <v>240</v>
      </c>
      <c r="C241" s="17">
        <v>0.21210000000000001</v>
      </c>
      <c r="D241" s="17">
        <v>0.51</v>
      </c>
      <c r="E241" s="17">
        <v>8.9599999999999999E-2</v>
      </c>
      <c r="F241" s="17">
        <v>3</v>
      </c>
      <c r="G241" s="17">
        <v>214</v>
      </c>
      <c r="H241" s="18">
        <v>217</v>
      </c>
    </row>
    <row r="242" spans="1:8" x14ac:dyDescent="0.25">
      <c r="A242" s="16">
        <v>240</v>
      </c>
      <c r="B242" s="17">
        <v>241</v>
      </c>
      <c r="C242" s="17">
        <v>0.19700000000000001</v>
      </c>
      <c r="D242" s="17">
        <v>0.51</v>
      </c>
      <c r="E242" s="17">
        <v>0.16420000000000001</v>
      </c>
      <c r="F242" s="17">
        <v>3</v>
      </c>
      <c r="G242" s="17">
        <v>127</v>
      </c>
      <c r="H242" s="18">
        <v>130</v>
      </c>
    </row>
    <row r="243" spans="1:8" x14ac:dyDescent="0.25">
      <c r="A243" s="16">
        <v>241</v>
      </c>
      <c r="B243" s="17">
        <v>242</v>
      </c>
      <c r="C243" s="17">
        <v>0.21210000000000001</v>
      </c>
      <c r="D243" s="17">
        <v>0.51</v>
      </c>
      <c r="E243" s="17">
        <v>0.16420000000000001</v>
      </c>
      <c r="F243" s="17">
        <v>3</v>
      </c>
      <c r="G243" s="17">
        <v>51</v>
      </c>
      <c r="H243" s="18">
        <v>54</v>
      </c>
    </row>
    <row r="244" spans="1:8" x14ac:dyDescent="0.25">
      <c r="A244" s="16">
        <v>242</v>
      </c>
      <c r="B244" s="17">
        <v>243</v>
      </c>
      <c r="C244" s="17">
        <v>0.21210000000000001</v>
      </c>
      <c r="D244" s="17">
        <v>0.47</v>
      </c>
      <c r="E244" s="17">
        <v>0.1343</v>
      </c>
      <c r="F244" s="17">
        <v>4</v>
      </c>
      <c r="G244" s="17">
        <v>31</v>
      </c>
      <c r="H244" s="18">
        <v>35</v>
      </c>
    </row>
    <row r="245" spans="1:8" x14ac:dyDescent="0.25">
      <c r="A245" s="16">
        <v>243</v>
      </c>
      <c r="B245" s="17">
        <v>244</v>
      </c>
      <c r="C245" s="17">
        <v>0.2273</v>
      </c>
      <c r="D245" s="17">
        <v>0.51</v>
      </c>
      <c r="E245" s="17">
        <v>0.1045</v>
      </c>
      <c r="F245" s="17">
        <v>2</v>
      </c>
      <c r="G245" s="17">
        <v>55</v>
      </c>
      <c r="H245" s="18">
        <v>57</v>
      </c>
    </row>
    <row r="246" spans="1:8" x14ac:dyDescent="0.25">
      <c r="A246" s="16">
        <v>244</v>
      </c>
      <c r="B246" s="17">
        <v>245</v>
      </c>
      <c r="C246" s="17">
        <v>0.2273</v>
      </c>
      <c r="D246" s="17">
        <v>0.59</v>
      </c>
      <c r="E246" s="17">
        <v>8.9599999999999999E-2</v>
      </c>
      <c r="F246" s="17">
        <v>6</v>
      </c>
      <c r="G246" s="17">
        <v>46</v>
      </c>
      <c r="H246" s="18">
        <v>52</v>
      </c>
    </row>
    <row r="247" spans="1:8" x14ac:dyDescent="0.25">
      <c r="A247" s="16">
        <v>245</v>
      </c>
      <c r="B247" s="17">
        <v>246</v>
      </c>
      <c r="C247" s="17">
        <v>0.2273</v>
      </c>
      <c r="D247" s="17">
        <v>0.59</v>
      </c>
      <c r="E247" s="17">
        <v>8.9599999999999999E-2</v>
      </c>
      <c r="F247" s="17">
        <v>3</v>
      </c>
      <c r="G247" s="17">
        <v>60</v>
      </c>
      <c r="H247" s="18">
        <v>63</v>
      </c>
    </row>
    <row r="248" spans="1:8" x14ac:dyDescent="0.25">
      <c r="A248" s="16">
        <v>246</v>
      </c>
      <c r="B248" s="17">
        <v>247</v>
      </c>
      <c r="C248" s="17">
        <v>0.19700000000000001</v>
      </c>
      <c r="D248" s="17">
        <v>0.8</v>
      </c>
      <c r="E248" s="17">
        <v>8.9599999999999999E-2</v>
      </c>
      <c r="F248" s="17">
        <v>2</v>
      </c>
      <c r="G248" s="17">
        <v>45</v>
      </c>
      <c r="H248" s="18">
        <v>47</v>
      </c>
    </row>
    <row r="249" spans="1:8" x14ac:dyDescent="0.25">
      <c r="A249" s="16">
        <v>247</v>
      </c>
      <c r="B249" s="17">
        <v>248</v>
      </c>
      <c r="C249" s="17">
        <v>0.1515</v>
      </c>
      <c r="D249" s="17">
        <v>0.86</v>
      </c>
      <c r="E249" s="17">
        <v>0.22389999999999999</v>
      </c>
      <c r="F249" s="17">
        <v>4</v>
      </c>
      <c r="G249" s="17">
        <v>72</v>
      </c>
      <c r="H249" s="18">
        <v>76</v>
      </c>
    </row>
    <row r="250" spans="1:8" x14ac:dyDescent="0.25">
      <c r="A250" s="16">
        <v>248</v>
      </c>
      <c r="B250" s="17">
        <v>249</v>
      </c>
      <c r="C250" s="17">
        <v>0.1515</v>
      </c>
      <c r="D250" s="17">
        <v>0.86</v>
      </c>
      <c r="E250" s="17">
        <v>0.22389999999999999</v>
      </c>
      <c r="F250" s="17">
        <v>6</v>
      </c>
      <c r="G250" s="17">
        <v>130</v>
      </c>
      <c r="H250" s="18">
        <v>136</v>
      </c>
    </row>
    <row r="251" spans="1:8" x14ac:dyDescent="0.25">
      <c r="A251" s="16">
        <v>249</v>
      </c>
      <c r="B251" s="17">
        <v>250</v>
      </c>
      <c r="C251" s="17">
        <v>0.18179999999999999</v>
      </c>
      <c r="D251" s="17">
        <v>0.93</v>
      </c>
      <c r="E251" s="17">
        <v>0.1045</v>
      </c>
      <c r="F251" s="17">
        <v>1</v>
      </c>
      <c r="G251" s="17">
        <v>94</v>
      </c>
      <c r="H251" s="18">
        <v>95</v>
      </c>
    </row>
    <row r="252" spans="1:8" x14ac:dyDescent="0.25">
      <c r="A252" s="16">
        <v>250</v>
      </c>
      <c r="B252" s="17">
        <v>251</v>
      </c>
      <c r="C252" s="17">
        <v>0.2273</v>
      </c>
      <c r="D252" s="17">
        <v>0.93</v>
      </c>
      <c r="E252" s="17">
        <v>0</v>
      </c>
      <c r="F252" s="17">
        <v>0</v>
      </c>
      <c r="G252" s="17">
        <v>51</v>
      </c>
      <c r="H252" s="18">
        <v>51</v>
      </c>
    </row>
    <row r="253" spans="1:8" x14ac:dyDescent="0.25">
      <c r="A253" s="16">
        <v>251</v>
      </c>
      <c r="B253" s="17">
        <v>252</v>
      </c>
      <c r="C253" s="17">
        <v>0.1515</v>
      </c>
      <c r="D253" s="17">
        <v>0.93</v>
      </c>
      <c r="E253" s="17">
        <v>0.19400000000000001</v>
      </c>
      <c r="F253" s="17">
        <v>0</v>
      </c>
      <c r="G253" s="17">
        <v>32</v>
      </c>
      <c r="H253" s="18">
        <v>32</v>
      </c>
    </row>
    <row r="254" spans="1:8" x14ac:dyDescent="0.25">
      <c r="A254" s="16">
        <v>252</v>
      </c>
      <c r="B254" s="17">
        <v>253</v>
      </c>
      <c r="C254" s="17">
        <v>0.19700000000000001</v>
      </c>
      <c r="D254" s="17">
        <v>0.86</v>
      </c>
      <c r="E254" s="17">
        <v>8.9599999999999999E-2</v>
      </c>
      <c r="F254" s="17">
        <v>0</v>
      </c>
      <c r="G254" s="17">
        <v>20</v>
      </c>
      <c r="H254" s="18">
        <v>20</v>
      </c>
    </row>
    <row r="255" spans="1:8" x14ac:dyDescent="0.25">
      <c r="A255" s="16">
        <v>253</v>
      </c>
      <c r="B255" s="17">
        <v>254</v>
      </c>
      <c r="C255" s="17">
        <v>0.18179999999999999</v>
      </c>
      <c r="D255" s="17">
        <v>0.93</v>
      </c>
      <c r="E255" s="17">
        <v>0.1045</v>
      </c>
      <c r="F255" s="17">
        <v>1</v>
      </c>
      <c r="G255" s="17">
        <v>28</v>
      </c>
      <c r="H255" s="18">
        <v>29</v>
      </c>
    </row>
    <row r="256" spans="1:8" x14ac:dyDescent="0.25">
      <c r="A256" s="16">
        <v>254</v>
      </c>
      <c r="B256" s="17">
        <v>255</v>
      </c>
      <c r="C256" s="17">
        <v>0.19700000000000001</v>
      </c>
      <c r="D256" s="17">
        <v>0.93</v>
      </c>
      <c r="E256" s="17">
        <v>8.9599999999999999E-2</v>
      </c>
      <c r="F256" s="17">
        <v>1</v>
      </c>
      <c r="G256" s="17">
        <v>18</v>
      </c>
      <c r="H256" s="18">
        <v>19</v>
      </c>
    </row>
    <row r="257" spans="1:8" x14ac:dyDescent="0.25">
      <c r="A257" s="16">
        <v>255</v>
      </c>
      <c r="B257" s="17">
        <v>256</v>
      </c>
      <c r="C257" s="17">
        <v>0.19700000000000001</v>
      </c>
      <c r="D257" s="17">
        <v>0.86</v>
      </c>
      <c r="E257" s="17">
        <v>8.9599999999999999E-2</v>
      </c>
      <c r="F257" s="17">
        <v>0</v>
      </c>
      <c r="G257" s="17">
        <v>7</v>
      </c>
      <c r="H257" s="18">
        <v>7</v>
      </c>
    </row>
    <row r="258" spans="1:8" x14ac:dyDescent="0.25">
      <c r="A258" s="16">
        <v>256</v>
      </c>
      <c r="B258" s="17">
        <v>257</v>
      </c>
      <c r="C258" s="17">
        <v>0.18179999999999999</v>
      </c>
      <c r="D258" s="17">
        <v>0.86</v>
      </c>
      <c r="E258" s="17">
        <v>0.1045</v>
      </c>
      <c r="F258" s="17">
        <v>0</v>
      </c>
      <c r="G258" s="17">
        <v>6</v>
      </c>
      <c r="H258" s="18">
        <v>6</v>
      </c>
    </row>
    <row r="259" spans="1:8" x14ac:dyDescent="0.25">
      <c r="A259" s="16">
        <v>257</v>
      </c>
      <c r="B259" s="17">
        <v>258</v>
      </c>
      <c r="C259" s="17">
        <v>0.1515</v>
      </c>
      <c r="D259" s="17">
        <v>0.86</v>
      </c>
      <c r="E259" s="17">
        <v>0.1343</v>
      </c>
      <c r="F259" s="17">
        <v>0</v>
      </c>
      <c r="G259" s="17">
        <v>1</v>
      </c>
      <c r="H259" s="18">
        <v>1</v>
      </c>
    </row>
    <row r="260" spans="1:8" x14ac:dyDescent="0.25">
      <c r="A260" s="16">
        <v>258</v>
      </c>
      <c r="B260" s="17">
        <v>259</v>
      </c>
      <c r="C260" s="17">
        <v>0.1515</v>
      </c>
      <c r="D260" s="17">
        <v>0.86</v>
      </c>
      <c r="E260" s="17">
        <v>0.16420000000000001</v>
      </c>
      <c r="F260" s="17">
        <v>0</v>
      </c>
      <c r="G260" s="17">
        <v>5</v>
      </c>
      <c r="H260" s="18">
        <v>5</v>
      </c>
    </row>
    <row r="261" spans="1:8" x14ac:dyDescent="0.25">
      <c r="A261" s="16">
        <v>259</v>
      </c>
      <c r="B261" s="17">
        <v>260</v>
      </c>
      <c r="C261" s="17">
        <v>0.1515</v>
      </c>
      <c r="D261" s="17">
        <v>0.93</v>
      </c>
      <c r="E261" s="17">
        <v>0.1343</v>
      </c>
      <c r="F261" s="17">
        <v>0</v>
      </c>
      <c r="G261" s="17">
        <v>16</v>
      </c>
      <c r="H261" s="18">
        <v>16</v>
      </c>
    </row>
    <row r="262" spans="1:8" x14ac:dyDescent="0.25">
      <c r="A262" s="16">
        <v>260</v>
      </c>
      <c r="B262" s="17">
        <v>261</v>
      </c>
      <c r="C262" s="17">
        <v>0.1515</v>
      </c>
      <c r="D262" s="17">
        <v>0.69</v>
      </c>
      <c r="E262" s="17">
        <v>0.1343</v>
      </c>
      <c r="F262" s="17">
        <v>0</v>
      </c>
      <c r="G262" s="17">
        <v>54</v>
      </c>
      <c r="H262" s="18">
        <v>54</v>
      </c>
    </row>
    <row r="263" spans="1:8" x14ac:dyDescent="0.25">
      <c r="A263" s="16">
        <v>261</v>
      </c>
      <c r="B263" s="17">
        <v>262</v>
      </c>
      <c r="C263" s="17">
        <v>0.16669999999999999</v>
      </c>
      <c r="D263" s="17">
        <v>0.59</v>
      </c>
      <c r="E263" s="17">
        <v>0.16420000000000001</v>
      </c>
      <c r="F263" s="17">
        <v>3</v>
      </c>
      <c r="G263" s="17">
        <v>125</v>
      </c>
      <c r="H263" s="18">
        <v>128</v>
      </c>
    </row>
    <row r="264" spans="1:8" x14ac:dyDescent="0.25">
      <c r="A264" s="16">
        <v>262</v>
      </c>
      <c r="B264" s="17">
        <v>263</v>
      </c>
      <c r="C264" s="17">
        <v>0.13639999999999999</v>
      </c>
      <c r="D264" s="17">
        <v>0.59</v>
      </c>
      <c r="E264" s="17">
        <v>0.32840000000000003</v>
      </c>
      <c r="F264" s="17">
        <v>3</v>
      </c>
      <c r="G264" s="17">
        <v>78</v>
      </c>
      <c r="H264" s="18">
        <v>81</v>
      </c>
    </row>
    <row r="265" spans="1:8" x14ac:dyDescent="0.25">
      <c r="A265" s="16">
        <v>263</v>
      </c>
      <c r="B265" s="17">
        <v>264</v>
      </c>
      <c r="C265" s="17">
        <v>0.18179999999999999</v>
      </c>
      <c r="D265" s="17">
        <v>0.55000000000000004</v>
      </c>
      <c r="E265" s="17">
        <v>0.22389999999999999</v>
      </c>
      <c r="F265" s="17">
        <v>0</v>
      </c>
      <c r="G265" s="17">
        <v>39</v>
      </c>
      <c r="H265" s="18">
        <v>39</v>
      </c>
    </row>
    <row r="266" spans="1:8" x14ac:dyDescent="0.25">
      <c r="A266" s="16">
        <v>264</v>
      </c>
      <c r="B266" s="17">
        <v>265</v>
      </c>
      <c r="C266" s="17">
        <v>0.18179999999999999</v>
      </c>
      <c r="D266" s="17">
        <v>0.51</v>
      </c>
      <c r="E266" s="17">
        <v>0.3881</v>
      </c>
      <c r="F266" s="17">
        <v>3</v>
      </c>
      <c r="G266" s="17">
        <v>32</v>
      </c>
      <c r="H266" s="18">
        <v>35</v>
      </c>
    </row>
    <row r="267" spans="1:8" x14ac:dyDescent="0.25">
      <c r="A267" s="16">
        <v>265</v>
      </c>
      <c r="B267" s="17">
        <v>266</v>
      </c>
      <c r="C267" s="17">
        <v>0.1515</v>
      </c>
      <c r="D267" s="17">
        <v>0.47</v>
      </c>
      <c r="E267" s="17">
        <v>0.58209999999999995</v>
      </c>
      <c r="F267" s="17">
        <v>3</v>
      </c>
      <c r="G267" s="17">
        <v>52</v>
      </c>
      <c r="H267" s="18">
        <v>55</v>
      </c>
    </row>
    <row r="268" spans="1:8" x14ac:dyDescent="0.25">
      <c r="A268" s="16">
        <v>266</v>
      </c>
      <c r="B268" s="17">
        <v>267</v>
      </c>
      <c r="C268" s="17">
        <v>0.19700000000000001</v>
      </c>
      <c r="D268" s="17">
        <v>0.44</v>
      </c>
      <c r="E268" s="17">
        <v>0.35820000000000002</v>
      </c>
      <c r="F268" s="17">
        <v>0</v>
      </c>
      <c r="G268" s="17">
        <v>49</v>
      </c>
      <c r="H268" s="18">
        <v>49</v>
      </c>
    </row>
    <row r="269" spans="1:8" x14ac:dyDescent="0.25">
      <c r="A269" s="16">
        <v>267</v>
      </c>
      <c r="B269" s="17">
        <v>268</v>
      </c>
      <c r="C269" s="17">
        <v>0.18179999999999999</v>
      </c>
      <c r="D269" s="17">
        <v>0.47</v>
      </c>
      <c r="E269" s="17">
        <v>0.32840000000000003</v>
      </c>
      <c r="F269" s="17">
        <v>0</v>
      </c>
      <c r="G269" s="17">
        <v>44</v>
      </c>
      <c r="H269" s="18">
        <v>44</v>
      </c>
    </row>
    <row r="270" spans="1:8" x14ac:dyDescent="0.25">
      <c r="A270" s="16">
        <v>268</v>
      </c>
      <c r="B270" s="17">
        <v>269</v>
      </c>
      <c r="C270" s="17">
        <v>0.16669999999999999</v>
      </c>
      <c r="D270" s="17">
        <v>0.47</v>
      </c>
      <c r="E270" s="17">
        <v>0.41789999999999999</v>
      </c>
      <c r="F270" s="17">
        <v>1</v>
      </c>
      <c r="G270" s="17">
        <v>48</v>
      </c>
      <c r="H270" s="18">
        <v>49</v>
      </c>
    </row>
    <row r="271" spans="1:8" x14ac:dyDescent="0.25">
      <c r="A271" s="16">
        <v>269</v>
      </c>
      <c r="B271" s="17">
        <v>270</v>
      </c>
      <c r="C271" s="17">
        <v>0.19700000000000001</v>
      </c>
      <c r="D271" s="17">
        <v>0.44</v>
      </c>
      <c r="E271" s="17">
        <v>0.32840000000000003</v>
      </c>
      <c r="F271" s="17">
        <v>5</v>
      </c>
      <c r="G271" s="17">
        <v>63</v>
      </c>
      <c r="H271" s="18">
        <v>68</v>
      </c>
    </row>
    <row r="272" spans="1:8" x14ac:dyDescent="0.25">
      <c r="A272" s="16">
        <v>270</v>
      </c>
      <c r="B272" s="17">
        <v>271</v>
      </c>
      <c r="C272" s="17">
        <v>0.18179999999999999</v>
      </c>
      <c r="D272" s="17">
        <v>0.47</v>
      </c>
      <c r="E272" s="17">
        <v>0.35820000000000002</v>
      </c>
      <c r="F272" s="17">
        <v>0</v>
      </c>
      <c r="G272" s="17">
        <v>139</v>
      </c>
      <c r="H272" s="18">
        <v>139</v>
      </c>
    </row>
    <row r="273" spans="1:8" x14ac:dyDescent="0.25">
      <c r="A273" s="16">
        <v>271</v>
      </c>
      <c r="B273" s="17">
        <v>272</v>
      </c>
      <c r="C273" s="17">
        <v>0.1515</v>
      </c>
      <c r="D273" s="17">
        <v>0.47</v>
      </c>
      <c r="E273" s="17">
        <v>0.52239999999999998</v>
      </c>
      <c r="F273" s="17">
        <v>2</v>
      </c>
      <c r="G273" s="17">
        <v>135</v>
      </c>
      <c r="H273" s="18">
        <v>137</v>
      </c>
    </row>
    <row r="274" spans="1:8" x14ac:dyDescent="0.25">
      <c r="A274" s="16">
        <v>272</v>
      </c>
      <c r="B274" s="17">
        <v>273</v>
      </c>
      <c r="C274" s="17">
        <v>0.1515</v>
      </c>
      <c r="D274" s="17">
        <v>0.47</v>
      </c>
      <c r="E274" s="17">
        <v>0.41789999999999999</v>
      </c>
      <c r="F274" s="17">
        <v>1</v>
      </c>
      <c r="G274" s="17">
        <v>82</v>
      </c>
      <c r="H274" s="18">
        <v>83</v>
      </c>
    </row>
    <row r="275" spans="1:8" x14ac:dyDescent="0.25">
      <c r="A275" s="16">
        <v>273</v>
      </c>
      <c r="B275" s="17">
        <v>274</v>
      </c>
      <c r="C275" s="17">
        <v>0.13639999999999999</v>
      </c>
      <c r="D275" s="17">
        <v>0.5</v>
      </c>
      <c r="E275" s="17">
        <v>0.32840000000000003</v>
      </c>
      <c r="F275" s="17">
        <v>2</v>
      </c>
      <c r="G275" s="17">
        <v>54</v>
      </c>
      <c r="H275" s="18">
        <v>56</v>
      </c>
    </row>
    <row r="276" spans="1:8" x14ac:dyDescent="0.25">
      <c r="A276" s="16">
        <v>274</v>
      </c>
      <c r="B276" s="17">
        <v>275</v>
      </c>
      <c r="C276" s="17">
        <v>0.13639999999999999</v>
      </c>
      <c r="D276" s="17">
        <v>0.55000000000000004</v>
      </c>
      <c r="E276" s="17">
        <v>0.32840000000000003</v>
      </c>
      <c r="F276" s="17">
        <v>0</v>
      </c>
      <c r="G276" s="17">
        <v>57</v>
      </c>
      <c r="H276" s="18">
        <v>57</v>
      </c>
    </row>
    <row r="277" spans="1:8" x14ac:dyDescent="0.25">
      <c r="A277" s="16">
        <v>275</v>
      </c>
      <c r="B277" s="17">
        <v>276</v>
      </c>
      <c r="C277" s="17">
        <v>0.1212</v>
      </c>
      <c r="D277" s="17">
        <v>0.55000000000000004</v>
      </c>
      <c r="E277" s="17">
        <v>0.44779999999999998</v>
      </c>
      <c r="F277" s="17">
        <v>1</v>
      </c>
      <c r="G277" s="17">
        <v>32</v>
      </c>
      <c r="H277" s="18">
        <v>33</v>
      </c>
    </row>
    <row r="278" spans="1:8" x14ac:dyDescent="0.25">
      <c r="A278" s="16">
        <v>276</v>
      </c>
      <c r="B278" s="17">
        <v>277</v>
      </c>
      <c r="C278" s="17">
        <v>0.1061</v>
      </c>
      <c r="D278" s="17">
        <v>0.59</v>
      </c>
      <c r="E278" s="17">
        <v>0.41789999999999999</v>
      </c>
      <c r="F278" s="17">
        <v>1</v>
      </c>
      <c r="G278" s="17">
        <v>19</v>
      </c>
      <c r="H278" s="18">
        <v>20</v>
      </c>
    </row>
    <row r="279" spans="1:8" x14ac:dyDescent="0.25">
      <c r="A279" s="16">
        <v>277</v>
      </c>
      <c r="B279" s="17">
        <v>278</v>
      </c>
      <c r="C279" s="17">
        <v>0.1212</v>
      </c>
      <c r="D279" s="17">
        <v>0.59</v>
      </c>
      <c r="E279" s="17">
        <v>0.28360000000000002</v>
      </c>
      <c r="F279" s="17">
        <v>1</v>
      </c>
      <c r="G279" s="17">
        <v>6</v>
      </c>
      <c r="H279" s="18">
        <v>7</v>
      </c>
    </row>
    <row r="280" spans="1:8" x14ac:dyDescent="0.25">
      <c r="A280" s="16">
        <v>278</v>
      </c>
      <c r="B280" s="17">
        <v>279</v>
      </c>
      <c r="C280" s="17">
        <v>0.1212</v>
      </c>
      <c r="D280" s="17">
        <v>0.5</v>
      </c>
      <c r="E280" s="17">
        <v>0.28360000000000002</v>
      </c>
      <c r="F280" s="17">
        <v>0</v>
      </c>
      <c r="G280" s="17">
        <v>2</v>
      </c>
      <c r="H280" s="18">
        <v>2</v>
      </c>
    </row>
    <row r="281" spans="1:8" x14ac:dyDescent="0.25">
      <c r="A281" s="16">
        <v>279</v>
      </c>
      <c r="B281" s="17">
        <v>280</v>
      </c>
      <c r="C281" s="17">
        <v>0.1212</v>
      </c>
      <c r="D281" s="17">
        <v>0.5</v>
      </c>
      <c r="E281" s="17">
        <v>0.35820000000000002</v>
      </c>
      <c r="F281" s="17">
        <v>0</v>
      </c>
      <c r="G281" s="17">
        <v>2</v>
      </c>
      <c r="H281" s="18">
        <v>2</v>
      </c>
    </row>
    <row r="282" spans="1:8" x14ac:dyDescent="0.25">
      <c r="A282" s="16">
        <v>280</v>
      </c>
      <c r="B282" s="17">
        <v>281</v>
      </c>
      <c r="C282" s="17">
        <v>0.1212</v>
      </c>
      <c r="D282" s="17">
        <v>0.5</v>
      </c>
      <c r="E282" s="17">
        <v>0.32840000000000003</v>
      </c>
      <c r="F282" s="17">
        <v>0</v>
      </c>
      <c r="G282" s="17">
        <v>3</v>
      </c>
      <c r="H282" s="18">
        <v>3</v>
      </c>
    </row>
    <row r="283" spans="1:8" x14ac:dyDescent="0.25">
      <c r="A283" s="16">
        <v>281</v>
      </c>
      <c r="B283" s="17">
        <v>282</v>
      </c>
      <c r="C283" s="17">
        <v>0.1212</v>
      </c>
      <c r="D283" s="17">
        <v>0.5</v>
      </c>
      <c r="E283" s="17">
        <v>0.25369999999999998</v>
      </c>
      <c r="F283" s="17">
        <v>0</v>
      </c>
      <c r="G283" s="17">
        <v>4</v>
      </c>
      <c r="H283" s="18">
        <v>4</v>
      </c>
    </row>
    <row r="284" spans="1:8" x14ac:dyDescent="0.25">
      <c r="A284" s="16">
        <v>282</v>
      </c>
      <c r="B284" s="17">
        <v>283</v>
      </c>
      <c r="C284" s="17">
        <v>0.1212</v>
      </c>
      <c r="D284" s="17">
        <v>0.5</v>
      </c>
      <c r="E284" s="17">
        <v>0.29849999999999999</v>
      </c>
      <c r="F284" s="17">
        <v>0</v>
      </c>
      <c r="G284" s="17">
        <v>3</v>
      </c>
      <c r="H284" s="18">
        <v>3</v>
      </c>
    </row>
    <row r="285" spans="1:8" x14ac:dyDescent="0.25">
      <c r="A285" s="16">
        <v>283</v>
      </c>
      <c r="B285" s="17">
        <v>284</v>
      </c>
      <c r="C285" s="17">
        <v>0.1515</v>
      </c>
      <c r="D285" s="17">
        <v>0.54</v>
      </c>
      <c r="E285" s="17">
        <v>0.1343</v>
      </c>
      <c r="F285" s="17">
        <v>0</v>
      </c>
      <c r="G285" s="17">
        <v>28</v>
      </c>
      <c r="H285" s="18">
        <v>28</v>
      </c>
    </row>
    <row r="286" spans="1:8" x14ac:dyDescent="0.25">
      <c r="A286" s="16">
        <v>284</v>
      </c>
      <c r="B286" s="17">
        <v>285</v>
      </c>
      <c r="C286" s="17">
        <v>0.1515</v>
      </c>
      <c r="D286" s="17">
        <v>0.54</v>
      </c>
      <c r="E286" s="17">
        <v>0.1343</v>
      </c>
      <c r="F286" s="17">
        <v>0</v>
      </c>
      <c r="G286" s="17">
        <v>72</v>
      </c>
      <c r="H286" s="18">
        <v>72</v>
      </c>
    </row>
    <row r="287" spans="1:8" x14ac:dyDescent="0.25">
      <c r="A287" s="16">
        <v>285</v>
      </c>
      <c r="B287" s="17">
        <v>286</v>
      </c>
      <c r="C287" s="17">
        <v>0.13639999999999999</v>
      </c>
      <c r="D287" s="17">
        <v>0.5</v>
      </c>
      <c r="E287" s="17">
        <v>0.19400000000000001</v>
      </c>
      <c r="F287" s="17">
        <v>5</v>
      </c>
      <c r="G287" s="17">
        <v>197</v>
      </c>
      <c r="H287" s="18">
        <v>202</v>
      </c>
    </row>
    <row r="288" spans="1:8" x14ac:dyDescent="0.25">
      <c r="A288" s="16">
        <v>286</v>
      </c>
      <c r="B288" s="17">
        <v>287</v>
      </c>
      <c r="C288" s="17">
        <v>0.1212</v>
      </c>
      <c r="D288" s="17">
        <v>0.5</v>
      </c>
      <c r="E288" s="17">
        <v>0.32840000000000003</v>
      </c>
      <c r="F288" s="17">
        <v>2</v>
      </c>
      <c r="G288" s="17">
        <v>137</v>
      </c>
      <c r="H288" s="18">
        <v>139</v>
      </c>
    </row>
    <row r="289" spans="1:8" x14ac:dyDescent="0.25">
      <c r="A289" s="16">
        <v>287</v>
      </c>
      <c r="B289" s="17">
        <v>288</v>
      </c>
      <c r="C289" s="17">
        <v>0.13639999999999999</v>
      </c>
      <c r="D289" s="17">
        <v>0.5</v>
      </c>
      <c r="E289" s="17">
        <v>0.35820000000000002</v>
      </c>
      <c r="F289" s="17">
        <v>2</v>
      </c>
      <c r="G289" s="17">
        <v>36</v>
      </c>
      <c r="H289" s="18">
        <v>38</v>
      </c>
    </row>
    <row r="290" spans="1:8" x14ac:dyDescent="0.25">
      <c r="A290" s="16">
        <v>288</v>
      </c>
      <c r="B290" s="17">
        <v>289</v>
      </c>
      <c r="C290" s="17">
        <v>0.16669999999999999</v>
      </c>
      <c r="D290" s="17">
        <v>0.44</v>
      </c>
      <c r="E290" s="17">
        <v>0.44779999999999998</v>
      </c>
      <c r="F290" s="17">
        <v>4</v>
      </c>
      <c r="G290" s="17">
        <v>33</v>
      </c>
      <c r="H290" s="18">
        <v>37</v>
      </c>
    </row>
    <row r="291" spans="1:8" x14ac:dyDescent="0.25">
      <c r="A291" s="16">
        <v>289</v>
      </c>
      <c r="B291" s="17">
        <v>290</v>
      </c>
      <c r="C291" s="17">
        <v>0.16669999999999999</v>
      </c>
      <c r="D291" s="17">
        <v>0.44</v>
      </c>
      <c r="E291" s="17">
        <v>0.41789999999999999</v>
      </c>
      <c r="F291" s="17">
        <v>3</v>
      </c>
      <c r="G291" s="17">
        <v>49</v>
      </c>
      <c r="H291" s="18">
        <v>52</v>
      </c>
    </row>
    <row r="292" spans="1:8" x14ac:dyDescent="0.25">
      <c r="A292" s="16">
        <v>290</v>
      </c>
      <c r="B292" s="17">
        <v>291</v>
      </c>
      <c r="C292" s="17">
        <v>0.19700000000000001</v>
      </c>
      <c r="D292" s="17">
        <v>0.41</v>
      </c>
      <c r="E292" s="17">
        <v>0.44779999999999998</v>
      </c>
      <c r="F292" s="17">
        <v>2</v>
      </c>
      <c r="G292" s="17">
        <v>81</v>
      </c>
      <c r="H292" s="18">
        <v>83</v>
      </c>
    </row>
    <row r="293" spans="1:8" x14ac:dyDescent="0.25">
      <c r="A293" s="16">
        <v>291</v>
      </c>
      <c r="B293" s="17">
        <v>292</v>
      </c>
      <c r="C293" s="17">
        <v>0.19700000000000001</v>
      </c>
      <c r="D293" s="17">
        <v>0.41</v>
      </c>
      <c r="E293" s="17">
        <v>0.3881</v>
      </c>
      <c r="F293" s="17">
        <v>3</v>
      </c>
      <c r="G293" s="17">
        <v>39</v>
      </c>
      <c r="H293" s="18">
        <v>42</v>
      </c>
    </row>
    <row r="294" spans="1:8" x14ac:dyDescent="0.25">
      <c r="A294" s="16">
        <v>292</v>
      </c>
      <c r="B294" s="17">
        <v>293</v>
      </c>
      <c r="C294" s="17">
        <v>0.21210000000000001</v>
      </c>
      <c r="D294" s="17">
        <v>0.38</v>
      </c>
      <c r="E294" s="17">
        <v>0.29849999999999999</v>
      </c>
      <c r="F294" s="17">
        <v>5</v>
      </c>
      <c r="G294" s="17">
        <v>55</v>
      </c>
      <c r="H294" s="18">
        <v>60</v>
      </c>
    </row>
    <row r="295" spans="1:8" x14ac:dyDescent="0.25">
      <c r="A295" s="16">
        <v>293</v>
      </c>
      <c r="B295" s="17">
        <v>294</v>
      </c>
      <c r="C295" s="17">
        <v>0.21210000000000001</v>
      </c>
      <c r="D295" s="17">
        <v>0.38</v>
      </c>
      <c r="E295" s="17">
        <v>0.35820000000000002</v>
      </c>
      <c r="F295" s="17">
        <v>2</v>
      </c>
      <c r="G295" s="17">
        <v>76</v>
      </c>
      <c r="H295" s="18">
        <v>78</v>
      </c>
    </row>
    <row r="296" spans="1:8" x14ac:dyDescent="0.25">
      <c r="A296" s="16">
        <v>294</v>
      </c>
      <c r="B296" s="17">
        <v>295</v>
      </c>
      <c r="C296" s="17">
        <v>0.18179999999999999</v>
      </c>
      <c r="D296" s="17">
        <v>0.4</v>
      </c>
      <c r="E296" s="17">
        <v>0.28360000000000002</v>
      </c>
      <c r="F296" s="17">
        <v>4</v>
      </c>
      <c r="G296" s="17">
        <v>158</v>
      </c>
      <c r="H296" s="18">
        <v>162</v>
      </c>
    </row>
    <row r="297" spans="1:8" x14ac:dyDescent="0.25">
      <c r="A297" s="16">
        <v>295</v>
      </c>
      <c r="B297" s="17">
        <v>296</v>
      </c>
      <c r="C297" s="17">
        <v>0.18179999999999999</v>
      </c>
      <c r="D297" s="17">
        <v>0.4</v>
      </c>
      <c r="E297" s="17">
        <v>0.32840000000000003</v>
      </c>
      <c r="F297" s="17">
        <v>3</v>
      </c>
      <c r="G297" s="17">
        <v>141</v>
      </c>
      <c r="H297" s="18">
        <v>144</v>
      </c>
    </row>
    <row r="298" spans="1:8" x14ac:dyDescent="0.25">
      <c r="A298" s="16">
        <v>296</v>
      </c>
      <c r="B298" s="17">
        <v>297</v>
      </c>
      <c r="C298" s="17">
        <v>0.1515</v>
      </c>
      <c r="D298" s="17">
        <v>0.47</v>
      </c>
      <c r="E298" s="17">
        <v>0.25369999999999998</v>
      </c>
      <c r="F298" s="17">
        <v>1</v>
      </c>
      <c r="G298" s="17">
        <v>98</v>
      </c>
      <c r="H298" s="18">
        <v>99</v>
      </c>
    </row>
    <row r="299" spans="1:8" x14ac:dyDescent="0.25">
      <c r="A299" s="16">
        <v>297</v>
      </c>
      <c r="B299" s="17">
        <v>298</v>
      </c>
      <c r="C299" s="17">
        <v>0.1515</v>
      </c>
      <c r="D299" s="17">
        <v>0.47</v>
      </c>
      <c r="E299" s="17">
        <v>0.22389999999999999</v>
      </c>
      <c r="F299" s="17">
        <v>0</v>
      </c>
      <c r="G299" s="17">
        <v>64</v>
      </c>
      <c r="H299" s="18">
        <v>64</v>
      </c>
    </row>
    <row r="300" spans="1:8" x14ac:dyDescent="0.25">
      <c r="A300" s="16">
        <v>298</v>
      </c>
      <c r="B300" s="17">
        <v>299</v>
      </c>
      <c r="C300" s="17">
        <v>0.1212</v>
      </c>
      <c r="D300" s="17">
        <v>0.46</v>
      </c>
      <c r="E300" s="17">
        <v>0.29849999999999999</v>
      </c>
      <c r="F300" s="17">
        <v>0</v>
      </c>
      <c r="G300" s="17">
        <v>40</v>
      </c>
      <c r="H300" s="18">
        <v>40</v>
      </c>
    </row>
    <row r="301" spans="1:8" x14ac:dyDescent="0.25">
      <c r="A301" s="16">
        <v>299</v>
      </c>
      <c r="B301" s="17">
        <v>300</v>
      </c>
      <c r="C301" s="17">
        <v>0.1212</v>
      </c>
      <c r="D301" s="17">
        <v>0.46</v>
      </c>
      <c r="E301" s="17">
        <v>0.32840000000000003</v>
      </c>
      <c r="F301" s="17">
        <v>0</v>
      </c>
      <c r="G301" s="17">
        <v>30</v>
      </c>
      <c r="H301" s="18">
        <v>30</v>
      </c>
    </row>
    <row r="302" spans="1:8" x14ac:dyDescent="0.25">
      <c r="A302" s="16">
        <v>300</v>
      </c>
      <c r="B302" s="17">
        <v>301</v>
      </c>
      <c r="C302" s="17">
        <v>0.13639999999999999</v>
      </c>
      <c r="D302" s="17">
        <v>0.5</v>
      </c>
      <c r="E302" s="17">
        <v>0.19400000000000001</v>
      </c>
      <c r="F302" s="17">
        <v>1</v>
      </c>
      <c r="G302" s="17">
        <v>14</v>
      </c>
      <c r="H302" s="18">
        <v>15</v>
      </c>
    </row>
    <row r="303" spans="1:8" x14ac:dyDescent="0.25">
      <c r="A303" s="16">
        <v>301</v>
      </c>
      <c r="B303" s="17">
        <v>302</v>
      </c>
      <c r="C303" s="17">
        <v>0.13639999999999999</v>
      </c>
      <c r="D303" s="17">
        <v>0.5</v>
      </c>
      <c r="E303" s="17">
        <v>0.19400000000000001</v>
      </c>
      <c r="F303" s="17">
        <v>0</v>
      </c>
      <c r="G303" s="17">
        <v>14</v>
      </c>
      <c r="H303" s="18">
        <v>14</v>
      </c>
    </row>
    <row r="304" spans="1:8" x14ac:dyDescent="0.25">
      <c r="A304" s="16">
        <v>302</v>
      </c>
      <c r="B304" s="17">
        <v>303</v>
      </c>
      <c r="C304" s="17">
        <v>0.1212</v>
      </c>
      <c r="D304" s="17">
        <v>0.54</v>
      </c>
      <c r="E304" s="17">
        <v>0.16420000000000001</v>
      </c>
      <c r="F304" s="17">
        <v>0</v>
      </c>
      <c r="G304" s="17">
        <v>5</v>
      </c>
      <c r="H304" s="18">
        <v>5</v>
      </c>
    </row>
    <row r="305" spans="1:8" x14ac:dyDescent="0.25">
      <c r="A305" s="16">
        <v>303</v>
      </c>
      <c r="B305" s="17">
        <v>304</v>
      </c>
      <c r="C305" s="17">
        <v>0.1212</v>
      </c>
      <c r="D305" s="17">
        <v>0.54</v>
      </c>
      <c r="E305" s="17">
        <v>0.1343</v>
      </c>
      <c r="F305" s="17">
        <v>0</v>
      </c>
      <c r="G305" s="17">
        <v>1</v>
      </c>
      <c r="H305" s="18">
        <v>1</v>
      </c>
    </row>
    <row r="306" spans="1:8" x14ac:dyDescent="0.25">
      <c r="A306" s="16">
        <v>304</v>
      </c>
      <c r="B306" s="17">
        <v>305</v>
      </c>
      <c r="C306" s="17">
        <v>0.13639999999999999</v>
      </c>
      <c r="D306" s="17">
        <v>0.54</v>
      </c>
      <c r="E306" s="17">
        <v>0.1045</v>
      </c>
      <c r="F306" s="17">
        <v>0</v>
      </c>
      <c r="G306" s="17">
        <v>1</v>
      </c>
      <c r="H306" s="18">
        <v>1</v>
      </c>
    </row>
    <row r="307" spans="1:8" x14ac:dyDescent="0.25">
      <c r="A307" s="16">
        <v>305</v>
      </c>
      <c r="B307" s="17">
        <v>306</v>
      </c>
      <c r="C307" s="17">
        <v>0.13639999999999999</v>
      </c>
      <c r="D307" s="17">
        <v>0.54</v>
      </c>
      <c r="E307" s="17">
        <v>8.9599999999999999E-2</v>
      </c>
      <c r="F307" s="17">
        <v>0</v>
      </c>
      <c r="G307" s="17">
        <v>8</v>
      </c>
      <c r="H307" s="18">
        <v>8</v>
      </c>
    </row>
    <row r="308" spans="1:8" x14ac:dyDescent="0.25">
      <c r="A308" s="16">
        <v>306</v>
      </c>
      <c r="B308" s="17">
        <v>307</v>
      </c>
      <c r="C308" s="17">
        <v>0.18179999999999999</v>
      </c>
      <c r="D308" s="17">
        <v>0.54</v>
      </c>
      <c r="E308" s="17">
        <v>0</v>
      </c>
      <c r="F308" s="17">
        <v>0</v>
      </c>
      <c r="G308" s="17">
        <v>17</v>
      </c>
      <c r="H308" s="18">
        <v>17</v>
      </c>
    </row>
    <row r="309" spans="1:8" x14ac:dyDescent="0.25">
      <c r="A309" s="16">
        <v>307</v>
      </c>
      <c r="B309" s="17">
        <v>308</v>
      </c>
      <c r="C309" s="17">
        <v>0.1212</v>
      </c>
      <c r="D309" s="17">
        <v>0.74</v>
      </c>
      <c r="E309" s="17">
        <v>0.16420000000000001</v>
      </c>
      <c r="F309" s="17">
        <v>0</v>
      </c>
      <c r="G309" s="17">
        <v>70</v>
      </c>
      <c r="H309" s="18">
        <v>70</v>
      </c>
    </row>
    <row r="310" spans="1:8" x14ac:dyDescent="0.25">
      <c r="A310" s="16">
        <v>308</v>
      </c>
      <c r="B310" s="17">
        <v>309</v>
      </c>
      <c r="C310" s="17">
        <v>0.16669999999999999</v>
      </c>
      <c r="D310" s="17">
        <v>0.68</v>
      </c>
      <c r="E310" s="17">
        <v>0</v>
      </c>
      <c r="F310" s="17">
        <v>2</v>
      </c>
      <c r="G310" s="17">
        <v>156</v>
      </c>
      <c r="H310" s="18">
        <v>158</v>
      </c>
    </row>
    <row r="311" spans="1:8" x14ac:dyDescent="0.25">
      <c r="A311" s="16">
        <v>309</v>
      </c>
      <c r="B311" s="17">
        <v>310</v>
      </c>
      <c r="C311" s="17">
        <v>0.1515</v>
      </c>
      <c r="D311" s="17">
        <v>0.69</v>
      </c>
      <c r="E311" s="17">
        <v>0.1343</v>
      </c>
      <c r="F311" s="17">
        <v>0</v>
      </c>
      <c r="G311" s="17">
        <v>117</v>
      </c>
      <c r="H311" s="18">
        <v>117</v>
      </c>
    </row>
    <row r="312" spans="1:8" x14ac:dyDescent="0.25">
      <c r="A312" s="16">
        <v>310</v>
      </c>
      <c r="B312" s="17">
        <v>311</v>
      </c>
      <c r="C312" s="17">
        <v>0.18179999999999999</v>
      </c>
      <c r="D312" s="17">
        <v>0.55000000000000004</v>
      </c>
      <c r="E312" s="17">
        <v>0.19400000000000001</v>
      </c>
      <c r="F312" s="17">
        <v>4</v>
      </c>
      <c r="G312" s="17">
        <v>40</v>
      </c>
      <c r="H312" s="18">
        <v>44</v>
      </c>
    </row>
    <row r="313" spans="1:8" x14ac:dyDescent="0.25">
      <c r="A313" s="16">
        <v>311</v>
      </c>
      <c r="B313" s="17">
        <v>312</v>
      </c>
      <c r="C313" s="17">
        <v>0.16669999999999999</v>
      </c>
      <c r="D313" s="17">
        <v>0.51</v>
      </c>
      <c r="E313" s="17">
        <v>0.28360000000000002</v>
      </c>
      <c r="F313" s="17">
        <v>6</v>
      </c>
      <c r="G313" s="17">
        <v>47</v>
      </c>
      <c r="H313" s="18">
        <v>53</v>
      </c>
    </row>
    <row r="314" spans="1:8" x14ac:dyDescent="0.25">
      <c r="A314" s="16">
        <v>312</v>
      </c>
      <c r="B314" s="17">
        <v>313</v>
      </c>
      <c r="C314" s="17">
        <v>0.19700000000000001</v>
      </c>
      <c r="D314" s="17">
        <v>0.44</v>
      </c>
      <c r="E314" s="17">
        <v>0.25369999999999998</v>
      </c>
      <c r="F314" s="17">
        <v>2</v>
      </c>
      <c r="G314" s="17">
        <v>59</v>
      </c>
      <c r="H314" s="18">
        <v>61</v>
      </c>
    </row>
    <row r="315" spans="1:8" x14ac:dyDescent="0.25">
      <c r="A315" s="16">
        <v>313</v>
      </c>
      <c r="B315" s="17">
        <v>314</v>
      </c>
      <c r="C315" s="17">
        <v>0.19700000000000001</v>
      </c>
      <c r="D315" s="17">
        <v>0.37</v>
      </c>
      <c r="E315" s="17">
        <v>0.3881</v>
      </c>
      <c r="F315" s="17">
        <v>4</v>
      </c>
      <c r="G315" s="17">
        <v>73</v>
      </c>
      <c r="H315" s="18">
        <v>77</v>
      </c>
    </row>
    <row r="316" spans="1:8" x14ac:dyDescent="0.25">
      <c r="A316" s="16">
        <v>314</v>
      </c>
      <c r="B316" s="17">
        <v>315</v>
      </c>
      <c r="C316" s="17">
        <v>0.21210000000000001</v>
      </c>
      <c r="D316" s="17">
        <v>0.41</v>
      </c>
      <c r="E316" s="17">
        <v>0.28360000000000002</v>
      </c>
      <c r="F316" s="17">
        <v>5</v>
      </c>
      <c r="G316" s="17">
        <v>59</v>
      </c>
      <c r="H316" s="18">
        <v>64</v>
      </c>
    </row>
    <row r="317" spans="1:8" x14ac:dyDescent="0.25">
      <c r="A317" s="16">
        <v>315</v>
      </c>
      <c r="B317" s="17">
        <v>316</v>
      </c>
      <c r="C317" s="17">
        <v>0.2424</v>
      </c>
      <c r="D317" s="17">
        <v>0.38</v>
      </c>
      <c r="E317" s="17">
        <v>0.16420000000000001</v>
      </c>
      <c r="F317" s="17">
        <v>9</v>
      </c>
      <c r="G317" s="17">
        <v>59</v>
      </c>
      <c r="H317" s="18">
        <v>68</v>
      </c>
    </row>
    <row r="318" spans="1:8" x14ac:dyDescent="0.25">
      <c r="A318" s="16">
        <v>316</v>
      </c>
      <c r="B318" s="17">
        <v>317</v>
      </c>
      <c r="C318" s="17">
        <v>0.2424</v>
      </c>
      <c r="D318" s="17">
        <v>0.41</v>
      </c>
      <c r="E318" s="17">
        <v>0.1045</v>
      </c>
      <c r="F318" s="17">
        <v>3</v>
      </c>
      <c r="G318" s="17">
        <v>87</v>
      </c>
      <c r="H318" s="18">
        <v>90</v>
      </c>
    </row>
    <row r="319" spans="1:8" x14ac:dyDescent="0.25">
      <c r="A319" s="16">
        <v>317</v>
      </c>
      <c r="B319" s="17">
        <v>318</v>
      </c>
      <c r="C319" s="17">
        <v>0.2273</v>
      </c>
      <c r="D319" s="17">
        <v>0.41</v>
      </c>
      <c r="E319" s="17">
        <v>0.16420000000000001</v>
      </c>
      <c r="F319" s="17">
        <v>4</v>
      </c>
      <c r="G319" s="17">
        <v>155</v>
      </c>
      <c r="H319" s="18">
        <v>159</v>
      </c>
    </row>
    <row r="320" spans="1:8" x14ac:dyDescent="0.25">
      <c r="A320" s="16">
        <v>318</v>
      </c>
      <c r="B320" s="17">
        <v>319</v>
      </c>
      <c r="C320" s="17">
        <v>0.2576</v>
      </c>
      <c r="D320" s="17">
        <v>0.47</v>
      </c>
      <c r="E320" s="17">
        <v>0</v>
      </c>
      <c r="F320" s="17">
        <v>5</v>
      </c>
      <c r="G320" s="17">
        <v>134</v>
      </c>
      <c r="H320" s="18">
        <v>139</v>
      </c>
    </row>
    <row r="321" spans="1:8" x14ac:dyDescent="0.25">
      <c r="A321" s="16">
        <v>319</v>
      </c>
      <c r="B321" s="17">
        <v>320</v>
      </c>
      <c r="C321" s="17">
        <v>0.19700000000000001</v>
      </c>
      <c r="D321" s="17">
        <v>0.59</v>
      </c>
      <c r="E321" s="17">
        <v>8.9599999999999999E-2</v>
      </c>
      <c r="F321" s="17">
        <v>3</v>
      </c>
      <c r="G321" s="17">
        <v>89</v>
      </c>
      <c r="H321" s="18">
        <v>92</v>
      </c>
    </row>
    <row r="322" spans="1:8" x14ac:dyDescent="0.25">
      <c r="A322" s="16">
        <v>320</v>
      </c>
      <c r="B322" s="17">
        <v>321</v>
      </c>
      <c r="C322" s="17">
        <v>0.2424</v>
      </c>
      <c r="D322" s="17">
        <v>0.59</v>
      </c>
      <c r="E322" s="17">
        <v>0</v>
      </c>
      <c r="F322" s="17">
        <v>0</v>
      </c>
      <c r="G322" s="17">
        <v>68</v>
      </c>
      <c r="H322" s="18">
        <v>68</v>
      </c>
    </row>
    <row r="323" spans="1:8" x14ac:dyDescent="0.25">
      <c r="A323" s="16">
        <v>321</v>
      </c>
      <c r="B323" s="17">
        <v>322</v>
      </c>
      <c r="C323" s="17">
        <v>0.2273</v>
      </c>
      <c r="D323" s="17">
        <v>0.69</v>
      </c>
      <c r="E323" s="17">
        <v>0</v>
      </c>
      <c r="F323" s="17">
        <v>4</v>
      </c>
      <c r="G323" s="17">
        <v>48</v>
      </c>
      <c r="H323" s="18">
        <v>52</v>
      </c>
    </row>
    <row r="324" spans="1:8" x14ac:dyDescent="0.25">
      <c r="A324" s="16">
        <v>322</v>
      </c>
      <c r="B324" s="17">
        <v>323</v>
      </c>
      <c r="C324" s="17">
        <v>0.2273</v>
      </c>
      <c r="D324" s="17">
        <v>0.69</v>
      </c>
      <c r="E324" s="17">
        <v>0</v>
      </c>
      <c r="F324" s="17">
        <v>2</v>
      </c>
      <c r="G324" s="17">
        <v>34</v>
      </c>
      <c r="H324" s="18">
        <v>36</v>
      </c>
    </row>
    <row r="325" spans="1:8" x14ac:dyDescent="0.25">
      <c r="A325" s="16">
        <v>323</v>
      </c>
      <c r="B325" s="17">
        <v>324</v>
      </c>
      <c r="C325" s="17">
        <v>0.2424</v>
      </c>
      <c r="D325" s="17">
        <v>0.55000000000000004</v>
      </c>
      <c r="E325" s="17">
        <v>0</v>
      </c>
      <c r="F325" s="17">
        <v>1</v>
      </c>
      <c r="G325" s="17">
        <v>26</v>
      </c>
      <c r="H325" s="18">
        <v>27</v>
      </c>
    </row>
    <row r="326" spans="1:8" x14ac:dyDescent="0.25">
      <c r="A326" s="16">
        <v>324</v>
      </c>
      <c r="B326" s="17">
        <v>325</v>
      </c>
      <c r="C326" s="17">
        <v>0.2424</v>
      </c>
      <c r="D326" s="17">
        <v>0.55000000000000004</v>
      </c>
      <c r="E326" s="17">
        <v>0</v>
      </c>
      <c r="F326" s="17">
        <v>3</v>
      </c>
      <c r="G326" s="17">
        <v>25</v>
      </c>
      <c r="H326" s="18">
        <v>28</v>
      </c>
    </row>
    <row r="327" spans="1:8" x14ac:dyDescent="0.25">
      <c r="A327" s="16">
        <v>325</v>
      </c>
      <c r="B327" s="17">
        <v>326</v>
      </c>
      <c r="C327" s="17">
        <v>0.19700000000000001</v>
      </c>
      <c r="D327" s="17">
        <v>0.59</v>
      </c>
      <c r="E327" s="17">
        <v>8.9599999999999999E-2</v>
      </c>
      <c r="F327" s="17">
        <v>2</v>
      </c>
      <c r="G327" s="17">
        <v>18</v>
      </c>
      <c r="H327" s="18">
        <v>20</v>
      </c>
    </row>
    <row r="328" spans="1:8" x14ac:dyDescent="0.25">
      <c r="A328" s="16">
        <v>326</v>
      </c>
      <c r="B328" s="17">
        <v>327</v>
      </c>
      <c r="C328" s="17">
        <v>0.19700000000000001</v>
      </c>
      <c r="D328" s="17">
        <v>0.59</v>
      </c>
      <c r="E328" s="17">
        <v>8.9599999999999999E-2</v>
      </c>
      <c r="F328" s="17">
        <v>0</v>
      </c>
      <c r="G328" s="17">
        <v>12</v>
      </c>
      <c r="H328" s="18">
        <v>12</v>
      </c>
    </row>
    <row r="329" spans="1:8" x14ac:dyDescent="0.25">
      <c r="A329" s="16">
        <v>327</v>
      </c>
      <c r="B329" s="17">
        <v>328</v>
      </c>
      <c r="C329" s="17">
        <v>0.2273</v>
      </c>
      <c r="D329" s="17">
        <v>0.59</v>
      </c>
      <c r="E329" s="17">
        <v>0</v>
      </c>
      <c r="F329" s="17">
        <v>1</v>
      </c>
      <c r="G329" s="17">
        <v>7</v>
      </c>
      <c r="H329" s="18">
        <v>8</v>
      </c>
    </row>
    <row r="330" spans="1:8" x14ac:dyDescent="0.25">
      <c r="A330" s="16">
        <v>328</v>
      </c>
      <c r="B330" s="17">
        <v>329</v>
      </c>
      <c r="C330" s="17">
        <v>0.2273</v>
      </c>
      <c r="D330" s="17">
        <v>0.59</v>
      </c>
      <c r="E330" s="17">
        <v>0</v>
      </c>
      <c r="F330" s="17">
        <v>0</v>
      </c>
      <c r="G330" s="17">
        <v>5</v>
      </c>
      <c r="H330" s="18">
        <v>5</v>
      </c>
    </row>
    <row r="331" spans="1:8" x14ac:dyDescent="0.25">
      <c r="A331" s="16">
        <v>329</v>
      </c>
      <c r="B331" s="17">
        <v>330</v>
      </c>
      <c r="C331" s="17">
        <v>0.2273</v>
      </c>
      <c r="D331" s="17">
        <v>0.59</v>
      </c>
      <c r="E331" s="17">
        <v>0</v>
      </c>
      <c r="F331" s="17">
        <v>0</v>
      </c>
      <c r="G331" s="17">
        <v>1</v>
      </c>
      <c r="H331" s="18">
        <v>1</v>
      </c>
    </row>
    <row r="332" spans="1:8" x14ac:dyDescent="0.25">
      <c r="A332" s="16">
        <v>330</v>
      </c>
      <c r="B332" s="17">
        <v>331</v>
      </c>
      <c r="C332" s="17">
        <v>0.16669999999999999</v>
      </c>
      <c r="D332" s="17">
        <v>0.63</v>
      </c>
      <c r="E332" s="17">
        <v>0.1045</v>
      </c>
      <c r="F332" s="17">
        <v>1</v>
      </c>
      <c r="G332" s="17">
        <v>2</v>
      </c>
      <c r="H332" s="18">
        <v>3</v>
      </c>
    </row>
    <row r="333" spans="1:8" x14ac:dyDescent="0.25">
      <c r="A333" s="16">
        <v>331</v>
      </c>
      <c r="B333" s="17">
        <v>332</v>
      </c>
      <c r="C333" s="17">
        <v>0.21210000000000001</v>
      </c>
      <c r="D333" s="17">
        <v>0.63</v>
      </c>
      <c r="E333" s="17">
        <v>0</v>
      </c>
      <c r="F333" s="17">
        <v>1</v>
      </c>
      <c r="G333" s="17">
        <v>9</v>
      </c>
      <c r="H333" s="18">
        <v>10</v>
      </c>
    </row>
    <row r="334" spans="1:8" x14ac:dyDescent="0.25">
      <c r="A334" s="16">
        <v>332</v>
      </c>
      <c r="B334" s="17">
        <v>333</v>
      </c>
      <c r="C334" s="17">
        <v>0.1515</v>
      </c>
      <c r="D334" s="17">
        <v>0.63</v>
      </c>
      <c r="E334" s="17">
        <v>0.1343</v>
      </c>
      <c r="F334" s="17">
        <v>1</v>
      </c>
      <c r="G334" s="17">
        <v>22</v>
      </c>
      <c r="H334" s="18">
        <v>23</v>
      </c>
    </row>
    <row r="335" spans="1:8" x14ac:dyDescent="0.25">
      <c r="A335" s="16">
        <v>333</v>
      </c>
      <c r="B335" s="17">
        <v>334</v>
      </c>
      <c r="C335" s="17">
        <v>0.18179999999999999</v>
      </c>
      <c r="D335" s="17">
        <v>0.64</v>
      </c>
      <c r="E335" s="17">
        <v>0.1343</v>
      </c>
      <c r="F335" s="17">
        <v>2</v>
      </c>
      <c r="G335" s="17">
        <v>31</v>
      </c>
      <c r="H335" s="18">
        <v>33</v>
      </c>
    </row>
    <row r="336" spans="1:8" x14ac:dyDescent="0.25">
      <c r="A336" s="16">
        <v>334</v>
      </c>
      <c r="B336" s="17">
        <v>335</v>
      </c>
      <c r="C336" s="17">
        <v>0.19700000000000001</v>
      </c>
      <c r="D336" s="17">
        <v>0.59</v>
      </c>
      <c r="E336" s="17">
        <v>0.16420000000000001</v>
      </c>
      <c r="F336" s="17">
        <v>2</v>
      </c>
      <c r="G336" s="17">
        <v>57</v>
      </c>
      <c r="H336" s="18">
        <v>59</v>
      </c>
    </row>
    <row r="337" spans="1:8" x14ac:dyDescent="0.25">
      <c r="A337" s="16">
        <v>335</v>
      </c>
      <c r="B337" s="17">
        <v>336</v>
      </c>
      <c r="C337" s="17">
        <v>0.19700000000000001</v>
      </c>
      <c r="D337" s="17">
        <v>0.55000000000000004</v>
      </c>
      <c r="E337" s="17">
        <v>0.22389999999999999</v>
      </c>
      <c r="F337" s="17">
        <v>18</v>
      </c>
      <c r="G337" s="17">
        <v>54</v>
      </c>
      <c r="H337" s="18">
        <v>72</v>
      </c>
    </row>
    <row r="338" spans="1:8" x14ac:dyDescent="0.25">
      <c r="A338" s="16">
        <v>336</v>
      </c>
      <c r="B338" s="17">
        <v>337</v>
      </c>
      <c r="C338" s="17">
        <v>0.2273</v>
      </c>
      <c r="D338" s="17">
        <v>0.48</v>
      </c>
      <c r="E338" s="17">
        <v>0.22389999999999999</v>
      </c>
      <c r="F338" s="17">
        <v>15</v>
      </c>
      <c r="G338" s="17">
        <v>74</v>
      </c>
      <c r="H338" s="18">
        <v>89</v>
      </c>
    </row>
    <row r="339" spans="1:8" x14ac:dyDescent="0.25">
      <c r="A339" s="16">
        <v>337</v>
      </c>
      <c r="B339" s="17">
        <v>338</v>
      </c>
      <c r="C339" s="17">
        <v>0.2576</v>
      </c>
      <c r="D339" s="17">
        <v>0.38</v>
      </c>
      <c r="E339" s="17">
        <v>0.29849999999999999</v>
      </c>
      <c r="F339" s="17">
        <v>21</v>
      </c>
      <c r="G339" s="17">
        <v>80</v>
      </c>
      <c r="H339" s="18">
        <v>101</v>
      </c>
    </row>
    <row r="340" spans="1:8" x14ac:dyDescent="0.25">
      <c r="A340" s="16">
        <v>338</v>
      </c>
      <c r="B340" s="17">
        <v>339</v>
      </c>
      <c r="C340" s="17">
        <v>0.28789999999999999</v>
      </c>
      <c r="D340" s="17">
        <v>0.39</v>
      </c>
      <c r="E340" s="17">
        <v>0.28360000000000002</v>
      </c>
      <c r="F340" s="17">
        <v>26</v>
      </c>
      <c r="G340" s="17">
        <v>92</v>
      </c>
      <c r="H340" s="18">
        <v>118</v>
      </c>
    </row>
    <row r="341" spans="1:8" x14ac:dyDescent="0.25">
      <c r="A341" s="16">
        <v>339</v>
      </c>
      <c r="B341" s="17">
        <v>340</v>
      </c>
      <c r="C341" s="17">
        <v>0.31819999999999998</v>
      </c>
      <c r="D341" s="17">
        <v>0.36</v>
      </c>
      <c r="E341" s="17">
        <v>0.19400000000000001</v>
      </c>
      <c r="F341" s="17">
        <v>21</v>
      </c>
      <c r="G341" s="17">
        <v>108</v>
      </c>
      <c r="H341" s="18">
        <v>129</v>
      </c>
    </row>
    <row r="342" spans="1:8" x14ac:dyDescent="0.25">
      <c r="A342" s="16">
        <v>340</v>
      </c>
      <c r="B342" s="17">
        <v>341</v>
      </c>
      <c r="C342" s="17">
        <v>0.33329999999999999</v>
      </c>
      <c r="D342" s="17">
        <v>0.34</v>
      </c>
      <c r="E342" s="17">
        <v>0.19400000000000001</v>
      </c>
      <c r="F342" s="17">
        <v>33</v>
      </c>
      <c r="G342" s="17">
        <v>95</v>
      </c>
      <c r="H342" s="18">
        <v>128</v>
      </c>
    </row>
    <row r="343" spans="1:8" x14ac:dyDescent="0.25">
      <c r="A343" s="16">
        <v>341</v>
      </c>
      <c r="B343" s="17">
        <v>342</v>
      </c>
      <c r="C343" s="17">
        <v>0.30299999999999999</v>
      </c>
      <c r="D343" s="17">
        <v>0.36</v>
      </c>
      <c r="E343" s="17">
        <v>0.28360000000000002</v>
      </c>
      <c r="F343" s="17">
        <v>29</v>
      </c>
      <c r="G343" s="17">
        <v>54</v>
      </c>
      <c r="H343" s="18">
        <v>83</v>
      </c>
    </row>
    <row r="344" spans="1:8" x14ac:dyDescent="0.25">
      <c r="A344" s="16">
        <v>342</v>
      </c>
      <c r="B344" s="17">
        <v>343</v>
      </c>
      <c r="C344" s="17">
        <v>0.28789999999999999</v>
      </c>
      <c r="D344" s="17">
        <v>0.45</v>
      </c>
      <c r="E344" s="17">
        <v>0.25369999999999998</v>
      </c>
      <c r="F344" s="17">
        <v>15</v>
      </c>
      <c r="G344" s="17">
        <v>69</v>
      </c>
      <c r="H344" s="18">
        <v>84</v>
      </c>
    </row>
    <row r="345" spans="1:8" x14ac:dyDescent="0.25">
      <c r="A345" s="16">
        <v>343</v>
      </c>
      <c r="B345" s="17">
        <v>344</v>
      </c>
      <c r="C345" s="17">
        <v>0.30299999999999999</v>
      </c>
      <c r="D345" s="17">
        <v>0.39</v>
      </c>
      <c r="E345" s="17">
        <v>0.25369999999999998</v>
      </c>
      <c r="F345" s="17">
        <v>14</v>
      </c>
      <c r="G345" s="17">
        <v>60</v>
      </c>
      <c r="H345" s="18">
        <v>74</v>
      </c>
    </row>
    <row r="346" spans="1:8" x14ac:dyDescent="0.25">
      <c r="A346" s="16">
        <v>344</v>
      </c>
      <c r="B346" s="17">
        <v>345</v>
      </c>
      <c r="C346" s="17">
        <v>0.30299999999999999</v>
      </c>
      <c r="D346" s="17">
        <v>0.39</v>
      </c>
      <c r="E346" s="17">
        <v>0.25369999999999998</v>
      </c>
      <c r="F346" s="17">
        <v>6</v>
      </c>
      <c r="G346" s="17">
        <v>35</v>
      </c>
      <c r="H346" s="18">
        <v>41</v>
      </c>
    </row>
    <row r="347" spans="1:8" x14ac:dyDescent="0.25">
      <c r="A347" s="16">
        <v>345</v>
      </c>
      <c r="B347" s="17">
        <v>346</v>
      </c>
      <c r="C347" s="17">
        <v>0.30299999999999999</v>
      </c>
      <c r="D347" s="17">
        <v>0.39</v>
      </c>
      <c r="E347" s="17">
        <v>0.22389999999999999</v>
      </c>
      <c r="F347" s="17">
        <v>6</v>
      </c>
      <c r="G347" s="17">
        <v>51</v>
      </c>
      <c r="H347" s="18">
        <v>57</v>
      </c>
    </row>
    <row r="348" spans="1:8" x14ac:dyDescent="0.25">
      <c r="A348" s="16">
        <v>346</v>
      </c>
      <c r="B348" s="17">
        <v>347</v>
      </c>
      <c r="C348" s="17">
        <v>0.31819999999999998</v>
      </c>
      <c r="D348" s="17">
        <v>0.42</v>
      </c>
      <c r="E348" s="17">
        <v>0.1045</v>
      </c>
      <c r="F348" s="17">
        <v>0</v>
      </c>
      <c r="G348" s="17">
        <v>26</v>
      </c>
      <c r="H348" s="18">
        <v>26</v>
      </c>
    </row>
    <row r="349" spans="1:8" x14ac:dyDescent="0.25">
      <c r="A349" s="16">
        <v>347</v>
      </c>
      <c r="B349" s="17">
        <v>348</v>
      </c>
      <c r="C349" s="17">
        <v>0.28789999999999999</v>
      </c>
      <c r="D349" s="17">
        <v>0.45</v>
      </c>
      <c r="E349" s="17">
        <v>0.28360000000000002</v>
      </c>
      <c r="F349" s="17">
        <v>5</v>
      </c>
      <c r="G349" s="17">
        <v>39</v>
      </c>
      <c r="H349" s="18">
        <v>44</v>
      </c>
    </row>
    <row r="350" spans="1:8" x14ac:dyDescent="0.25">
      <c r="A350" s="16">
        <v>348</v>
      </c>
      <c r="B350" s="17">
        <v>349</v>
      </c>
      <c r="C350" s="17">
        <v>0.30299999999999999</v>
      </c>
      <c r="D350" s="17">
        <v>0.56000000000000005</v>
      </c>
      <c r="E350" s="17">
        <v>0</v>
      </c>
      <c r="F350" s="17">
        <v>6</v>
      </c>
      <c r="G350" s="17">
        <v>33</v>
      </c>
      <c r="H350" s="18">
        <v>39</v>
      </c>
    </row>
    <row r="351" spans="1:8" x14ac:dyDescent="0.25">
      <c r="A351" s="16">
        <v>349</v>
      </c>
      <c r="B351" s="17">
        <v>350</v>
      </c>
      <c r="C351" s="17">
        <v>0.2727</v>
      </c>
      <c r="D351" s="17">
        <v>0.56000000000000005</v>
      </c>
      <c r="E351" s="17">
        <v>0.1343</v>
      </c>
      <c r="F351" s="17">
        <v>4</v>
      </c>
      <c r="G351" s="17">
        <v>19</v>
      </c>
      <c r="H351" s="18">
        <v>23</v>
      </c>
    </row>
    <row r="352" spans="1:8" x14ac:dyDescent="0.25">
      <c r="A352" s="16">
        <v>350</v>
      </c>
      <c r="B352" s="17">
        <v>351</v>
      </c>
      <c r="C352" s="17">
        <v>0.28789999999999999</v>
      </c>
      <c r="D352" s="17">
        <v>0.56000000000000005</v>
      </c>
      <c r="E352" s="17">
        <v>8.9599999999999999E-2</v>
      </c>
      <c r="F352" s="17">
        <v>3</v>
      </c>
      <c r="G352" s="17">
        <v>13</v>
      </c>
      <c r="H352" s="18">
        <v>16</v>
      </c>
    </row>
    <row r="353" spans="1:8" x14ac:dyDescent="0.25">
      <c r="A353" s="16">
        <v>351</v>
      </c>
      <c r="B353" s="17">
        <v>352</v>
      </c>
      <c r="C353" s="17">
        <v>0.2727</v>
      </c>
      <c r="D353" s="17">
        <v>0.69</v>
      </c>
      <c r="E353" s="17">
        <v>0</v>
      </c>
      <c r="F353" s="17">
        <v>9</v>
      </c>
      <c r="G353" s="17">
        <v>6</v>
      </c>
      <c r="H353" s="18">
        <v>15</v>
      </c>
    </row>
    <row r="354" spans="1:8" x14ac:dyDescent="0.25">
      <c r="A354" s="16">
        <v>352</v>
      </c>
      <c r="B354" s="17">
        <v>353</v>
      </c>
      <c r="C354" s="17">
        <v>0.2576</v>
      </c>
      <c r="D354" s="17">
        <v>0.56000000000000005</v>
      </c>
      <c r="E354" s="17">
        <v>0.16420000000000001</v>
      </c>
      <c r="F354" s="17">
        <v>0</v>
      </c>
      <c r="G354" s="17">
        <v>1</v>
      </c>
      <c r="H354" s="18">
        <v>1</v>
      </c>
    </row>
    <row r="355" spans="1:8" x14ac:dyDescent="0.25">
      <c r="A355" s="16">
        <v>353</v>
      </c>
      <c r="B355" s="17">
        <v>354</v>
      </c>
      <c r="C355" s="17">
        <v>0.2576</v>
      </c>
      <c r="D355" s="17">
        <v>0.56000000000000005</v>
      </c>
      <c r="E355" s="17">
        <v>0.16420000000000001</v>
      </c>
      <c r="F355" s="17">
        <v>1</v>
      </c>
      <c r="G355" s="17">
        <v>1</v>
      </c>
      <c r="H355" s="18">
        <v>2</v>
      </c>
    </row>
    <row r="356" spans="1:8" x14ac:dyDescent="0.25">
      <c r="A356" s="16">
        <v>354</v>
      </c>
      <c r="B356" s="17">
        <v>355</v>
      </c>
      <c r="C356" s="17">
        <v>0.2576</v>
      </c>
      <c r="D356" s="17">
        <v>0.56000000000000005</v>
      </c>
      <c r="E356" s="17">
        <v>0.16420000000000001</v>
      </c>
      <c r="F356" s="17">
        <v>0</v>
      </c>
      <c r="G356" s="17">
        <v>1</v>
      </c>
      <c r="H356" s="18">
        <v>1</v>
      </c>
    </row>
    <row r="357" spans="1:8" x14ac:dyDescent="0.25">
      <c r="A357" s="16">
        <v>355</v>
      </c>
      <c r="B357" s="17">
        <v>356</v>
      </c>
      <c r="C357" s="17">
        <v>0.21210000000000001</v>
      </c>
      <c r="D357" s="17">
        <v>0.56000000000000005</v>
      </c>
      <c r="E357" s="17">
        <v>0.29849999999999999</v>
      </c>
      <c r="F357" s="17">
        <v>0</v>
      </c>
      <c r="G357" s="17">
        <v>3</v>
      </c>
      <c r="H357" s="18">
        <v>3</v>
      </c>
    </row>
    <row r="358" spans="1:8" x14ac:dyDescent="0.25">
      <c r="A358" s="16">
        <v>356</v>
      </c>
      <c r="B358" s="17">
        <v>357</v>
      </c>
      <c r="C358" s="17">
        <v>0.21210000000000001</v>
      </c>
      <c r="D358" s="17">
        <v>0.55000000000000004</v>
      </c>
      <c r="E358" s="17">
        <v>0.28360000000000002</v>
      </c>
      <c r="F358" s="17">
        <v>0</v>
      </c>
      <c r="G358" s="17">
        <v>18</v>
      </c>
      <c r="H358" s="18">
        <v>18</v>
      </c>
    </row>
    <row r="359" spans="1:8" x14ac:dyDescent="0.25">
      <c r="A359" s="16">
        <v>357</v>
      </c>
      <c r="B359" s="17">
        <v>358</v>
      </c>
      <c r="C359" s="17">
        <v>0.21210000000000001</v>
      </c>
      <c r="D359" s="17">
        <v>0.51</v>
      </c>
      <c r="E359" s="17">
        <v>0.25369999999999998</v>
      </c>
      <c r="F359" s="17">
        <v>3</v>
      </c>
      <c r="G359" s="17">
        <v>29</v>
      </c>
      <c r="H359" s="18">
        <v>32</v>
      </c>
    </row>
    <row r="360" spans="1:8" x14ac:dyDescent="0.25">
      <c r="A360" s="16">
        <v>358</v>
      </c>
      <c r="B360" s="17">
        <v>359</v>
      </c>
      <c r="C360" s="17">
        <v>0.21210000000000001</v>
      </c>
      <c r="D360" s="17">
        <v>0.51</v>
      </c>
      <c r="E360" s="17">
        <v>0.28360000000000002</v>
      </c>
      <c r="F360" s="17">
        <v>8</v>
      </c>
      <c r="G360" s="17">
        <v>71</v>
      </c>
      <c r="H360" s="18">
        <v>79</v>
      </c>
    </row>
    <row r="361" spans="1:8" x14ac:dyDescent="0.25">
      <c r="A361" s="16">
        <v>359</v>
      </c>
      <c r="B361" s="17">
        <v>360</v>
      </c>
      <c r="C361" s="17">
        <v>0.2273</v>
      </c>
      <c r="D361" s="17">
        <v>0.44</v>
      </c>
      <c r="E361" s="17">
        <v>0.25369999999999998</v>
      </c>
      <c r="F361" s="17">
        <v>23</v>
      </c>
      <c r="G361" s="17">
        <v>70</v>
      </c>
      <c r="H361" s="18">
        <v>93</v>
      </c>
    </row>
    <row r="362" spans="1:8" x14ac:dyDescent="0.25">
      <c r="A362" s="16">
        <v>360</v>
      </c>
      <c r="B362" s="17">
        <v>361</v>
      </c>
      <c r="C362" s="17">
        <v>0.21210000000000001</v>
      </c>
      <c r="D362" s="17">
        <v>0.41</v>
      </c>
      <c r="E362" s="17">
        <v>0.28360000000000002</v>
      </c>
      <c r="F362" s="17">
        <v>29</v>
      </c>
      <c r="G362" s="17">
        <v>75</v>
      </c>
      <c r="H362" s="18">
        <v>104</v>
      </c>
    </row>
    <row r="363" spans="1:8" x14ac:dyDescent="0.25">
      <c r="A363" s="16">
        <v>361</v>
      </c>
      <c r="B363" s="17">
        <v>362</v>
      </c>
      <c r="C363" s="17">
        <v>0.2273</v>
      </c>
      <c r="D363" s="17">
        <v>0.35</v>
      </c>
      <c r="E363" s="17">
        <v>0.29849999999999999</v>
      </c>
      <c r="F363" s="17">
        <v>23</v>
      </c>
      <c r="G363" s="17">
        <v>95</v>
      </c>
      <c r="H363" s="18">
        <v>118</v>
      </c>
    </row>
    <row r="364" spans="1:8" x14ac:dyDescent="0.25">
      <c r="A364" s="16">
        <v>362</v>
      </c>
      <c r="B364" s="17">
        <v>363</v>
      </c>
      <c r="C364" s="17">
        <v>0.2727</v>
      </c>
      <c r="D364" s="17">
        <v>0.36</v>
      </c>
      <c r="E364" s="17">
        <v>0.25369999999999998</v>
      </c>
      <c r="F364" s="17">
        <v>22</v>
      </c>
      <c r="G364" s="17">
        <v>69</v>
      </c>
      <c r="H364" s="18">
        <v>91</v>
      </c>
    </row>
    <row r="365" spans="1:8" x14ac:dyDescent="0.25">
      <c r="A365" s="16">
        <v>363</v>
      </c>
      <c r="B365" s="17">
        <v>364</v>
      </c>
      <c r="C365" s="17">
        <v>0.2424</v>
      </c>
      <c r="D365" s="17">
        <v>0.38</v>
      </c>
      <c r="E365" s="17">
        <v>0.25369999999999998</v>
      </c>
      <c r="F365" s="17">
        <v>35</v>
      </c>
      <c r="G365" s="17">
        <v>78</v>
      </c>
      <c r="H365" s="18">
        <v>113</v>
      </c>
    </row>
    <row r="366" spans="1:8" x14ac:dyDescent="0.25">
      <c r="A366" s="16">
        <v>364</v>
      </c>
      <c r="B366" s="17">
        <v>365</v>
      </c>
      <c r="C366" s="17">
        <v>0.2273</v>
      </c>
      <c r="D366" s="17">
        <v>0.38</v>
      </c>
      <c r="E366" s="17">
        <v>0.22389999999999999</v>
      </c>
      <c r="F366" s="17">
        <v>22</v>
      </c>
      <c r="G366" s="17">
        <v>77</v>
      </c>
      <c r="H366" s="18">
        <v>99</v>
      </c>
    </row>
    <row r="367" spans="1:8" x14ac:dyDescent="0.25">
      <c r="A367" s="16">
        <v>365</v>
      </c>
      <c r="B367" s="17">
        <v>366</v>
      </c>
      <c r="C367" s="17">
        <v>0.21210000000000001</v>
      </c>
      <c r="D367" s="17">
        <v>0.37</v>
      </c>
      <c r="E367" s="17">
        <v>0.25369999999999998</v>
      </c>
      <c r="F367" s="17">
        <v>23</v>
      </c>
      <c r="G367" s="17">
        <v>82</v>
      </c>
      <c r="H367" s="18">
        <v>105</v>
      </c>
    </row>
    <row r="368" spans="1:8" x14ac:dyDescent="0.25">
      <c r="A368" s="16">
        <v>366</v>
      </c>
      <c r="B368" s="17">
        <v>367</v>
      </c>
      <c r="C368" s="17">
        <v>0.21210000000000001</v>
      </c>
      <c r="D368" s="17">
        <v>0.4</v>
      </c>
      <c r="E368" s="17">
        <v>0.16420000000000001</v>
      </c>
      <c r="F368" s="17">
        <v>11</v>
      </c>
      <c r="G368" s="17">
        <v>56</v>
      </c>
      <c r="H368" s="18">
        <v>67</v>
      </c>
    </row>
    <row r="369" spans="1:8" x14ac:dyDescent="0.25">
      <c r="A369" s="16">
        <v>367</v>
      </c>
      <c r="B369" s="17">
        <v>368</v>
      </c>
      <c r="C369" s="17">
        <v>0.19700000000000001</v>
      </c>
      <c r="D369" s="17">
        <v>0.47</v>
      </c>
      <c r="E369" s="17">
        <v>0.1343</v>
      </c>
      <c r="F369" s="17">
        <v>14</v>
      </c>
      <c r="G369" s="17">
        <v>47</v>
      </c>
      <c r="H369" s="18">
        <v>61</v>
      </c>
    </row>
    <row r="370" spans="1:8" x14ac:dyDescent="0.25">
      <c r="A370" s="16">
        <v>368</v>
      </c>
      <c r="B370" s="17">
        <v>369</v>
      </c>
      <c r="C370" s="17">
        <v>0.19700000000000001</v>
      </c>
      <c r="D370" s="17">
        <v>0.47</v>
      </c>
      <c r="E370" s="17">
        <v>0.16420000000000001</v>
      </c>
      <c r="F370" s="17">
        <v>7</v>
      </c>
      <c r="G370" s="17">
        <v>50</v>
      </c>
      <c r="H370" s="18">
        <v>57</v>
      </c>
    </row>
    <row r="371" spans="1:8" x14ac:dyDescent="0.25">
      <c r="A371" s="16">
        <v>369</v>
      </c>
      <c r="B371" s="17">
        <v>370</v>
      </c>
      <c r="C371" s="17">
        <v>0.19700000000000001</v>
      </c>
      <c r="D371" s="17">
        <v>0.51</v>
      </c>
      <c r="E371" s="17">
        <v>0.16420000000000001</v>
      </c>
      <c r="F371" s="17">
        <v>6</v>
      </c>
      <c r="G371" s="17">
        <v>22</v>
      </c>
      <c r="H371" s="18">
        <v>28</v>
      </c>
    </row>
    <row r="372" spans="1:8" x14ac:dyDescent="0.25">
      <c r="A372" s="16">
        <v>370</v>
      </c>
      <c r="B372" s="17">
        <v>371</v>
      </c>
      <c r="C372" s="17">
        <v>0.21210000000000001</v>
      </c>
      <c r="D372" s="17">
        <v>0.49</v>
      </c>
      <c r="E372" s="17">
        <v>0.1343</v>
      </c>
      <c r="F372" s="17">
        <v>2</v>
      </c>
      <c r="G372" s="17">
        <v>19</v>
      </c>
      <c r="H372" s="18">
        <v>21</v>
      </c>
    </row>
    <row r="373" spans="1:8" x14ac:dyDescent="0.25">
      <c r="A373" s="16">
        <v>371</v>
      </c>
      <c r="B373" s="17">
        <v>372</v>
      </c>
      <c r="C373" s="17">
        <v>0.2273</v>
      </c>
      <c r="D373" s="17">
        <v>0.4</v>
      </c>
      <c r="E373" s="17">
        <v>0.1045</v>
      </c>
      <c r="F373" s="17">
        <v>0</v>
      </c>
      <c r="G373" s="17">
        <v>18</v>
      </c>
      <c r="H373" s="18">
        <v>18</v>
      </c>
    </row>
    <row r="374" spans="1:8" x14ac:dyDescent="0.25">
      <c r="A374" s="16">
        <v>372</v>
      </c>
      <c r="B374" s="17">
        <v>373</v>
      </c>
      <c r="C374" s="17">
        <v>0.19700000000000001</v>
      </c>
      <c r="D374" s="17">
        <v>0.47</v>
      </c>
      <c r="E374" s="17">
        <v>0.22389999999999999</v>
      </c>
      <c r="F374" s="17">
        <v>1</v>
      </c>
      <c r="G374" s="17">
        <v>16</v>
      </c>
      <c r="H374" s="18">
        <v>17</v>
      </c>
    </row>
    <row r="375" spans="1:8" x14ac:dyDescent="0.25">
      <c r="A375" s="16">
        <v>373</v>
      </c>
      <c r="B375" s="17">
        <v>374</v>
      </c>
      <c r="C375" s="17">
        <v>0.19700000000000001</v>
      </c>
      <c r="D375" s="17">
        <v>0.44</v>
      </c>
      <c r="E375" s="17">
        <v>0.19400000000000001</v>
      </c>
      <c r="F375" s="17">
        <v>1</v>
      </c>
      <c r="G375" s="17">
        <v>15</v>
      </c>
      <c r="H375" s="18">
        <v>16</v>
      </c>
    </row>
    <row r="376" spans="1:8" x14ac:dyDescent="0.25">
      <c r="A376" s="16">
        <v>374</v>
      </c>
      <c r="B376" s="17">
        <v>375</v>
      </c>
      <c r="C376" s="17">
        <v>0.16669999999999999</v>
      </c>
      <c r="D376" s="17">
        <v>0.43</v>
      </c>
      <c r="E376" s="17">
        <v>0.25369999999999998</v>
      </c>
      <c r="F376" s="17">
        <v>0</v>
      </c>
      <c r="G376" s="17">
        <v>8</v>
      </c>
      <c r="H376" s="18">
        <v>8</v>
      </c>
    </row>
    <row r="377" spans="1:8" x14ac:dyDescent="0.25">
      <c r="A377" s="16">
        <v>375</v>
      </c>
      <c r="B377" s="17">
        <v>376</v>
      </c>
      <c r="C377" s="17">
        <v>0.18179999999999999</v>
      </c>
      <c r="D377" s="17">
        <v>0.43</v>
      </c>
      <c r="E377" s="17">
        <v>0.19400000000000001</v>
      </c>
      <c r="F377" s="17">
        <v>0</v>
      </c>
      <c r="G377" s="17">
        <v>2</v>
      </c>
      <c r="H377" s="18">
        <v>2</v>
      </c>
    </row>
    <row r="378" spans="1:8" x14ac:dyDescent="0.25">
      <c r="A378" s="16">
        <v>376</v>
      </c>
      <c r="B378" s="17">
        <v>377</v>
      </c>
      <c r="C378" s="17">
        <v>0.19700000000000001</v>
      </c>
      <c r="D378" s="17">
        <v>0.43</v>
      </c>
      <c r="E378" s="17">
        <v>0.1343</v>
      </c>
      <c r="F378" s="17">
        <v>1</v>
      </c>
      <c r="G378" s="17">
        <v>2</v>
      </c>
      <c r="H378" s="18">
        <v>3</v>
      </c>
    </row>
    <row r="379" spans="1:8" x14ac:dyDescent="0.25">
      <c r="A379" s="16">
        <v>377</v>
      </c>
      <c r="B379" s="17">
        <v>378</v>
      </c>
      <c r="C379" s="17">
        <v>0.19700000000000001</v>
      </c>
      <c r="D379" s="17">
        <v>0.43</v>
      </c>
      <c r="E379" s="17">
        <v>0.16420000000000001</v>
      </c>
      <c r="F379" s="17">
        <v>0</v>
      </c>
      <c r="G379" s="17">
        <v>1</v>
      </c>
      <c r="H379" s="18">
        <v>1</v>
      </c>
    </row>
    <row r="380" spans="1:8" x14ac:dyDescent="0.25">
      <c r="A380" s="16">
        <v>378</v>
      </c>
      <c r="B380" s="17">
        <v>379</v>
      </c>
      <c r="C380" s="17">
        <v>0.18179999999999999</v>
      </c>
      <c r="D380" s="17">
        <v>0.43</v>
      </c>
      <c r="E380" s="17">
        <v>0.19400000000000001</v>
      </c>
      <c r="F380" s="17">
        <v>0</v>
      </c>
      <c r="G380" s="17">
        <v>5</v>
      </c>
      <c r="H380" s="18">
        <v>5</v>
      </c>
    </row>
    <row r="381" spans="1:8" x14ac:dyDescent="0.25">
      <c r="A381" s="16">
        <v>379</v>
      </c>
      <c r="B381" s="17">
        <v>380</v>
      </c>
      <c r="C381" s="17">
        <v>0.18179999999999999</v>
      </c>
      <c r="D381" s="17">
        <v>0.5</v>
      </c>
      <c r="E381" s="17">
        <v>0.1343</v>
      </c>
      <c r="F381" s="17">
        <v>4</v>
      </c>
      <c r="G381" s="17">
        <v>9</v>
      </c>
      <c r="H381" s="18">
        <v>13</v>
      </c>
    </row>
    <row r="382" spans="1:8" x14ac:dyDescent="0.25">
      <c r="A382" s="16">
        <v>380</v>
      </c>
      <c r="B382" s="17">
        <v>381</v>
      </c>
      <c r="C382" s="17">
        <v>0.1515</v>
      </c>
      <c r="D382" s="17">
        <v>0.47</v>
      </c>
      <c r="E382" s="17">
        <v>0.22389999999999999</v>
      </c>
      <c r="F382" s="17">
        <v>3</v>
      </c>
      <c r="G382" s="17">
        <v>30</v>
      </c>
      <c r="H382" s="18">
        <v>33</v>
      </c>
    </row>
    <row r="383" spans="1:8" x14ac:dyDescent="0.25">
      <c r="A383" s="16">
        <v>381</v>
      </c>
      <c r="B383" s="17">
        <v>382</v>
      </c>
      <c r="C383" s="17">
        <v>0.1515</v>
      </c>
      <c r="D383" s="17">
        <v>0.47</v>
      </c>
      <c r="E383" s="17">
        <v>0.22389999999999999</v>
      </c>
      <c r="F383" s="17">
        <v>8</v>
      </c>
      <c r="G383" s="17">
        <v>39</v>
      </c>
      <c r="H383" s="18">
        <v>47</v>
      </c>
    </row>
    <row r="384" spans="1:8" x14ac:dyDescent="0.25">
      <c r="A384" s="16">
        <v>382</v>
      </c>
      <c r="B384" s="17">
        <v>383</v>
      </c>
      <c r="C384" s="17">
        <v>0.1515</v>
      </c>
      <c r="D384" s="17">
        <v>0.5</v>
      </c>
      <c r="E384" s="17">
        <v>0.25369999999999998</v>
      </c>
      <c r="F384" s="17">
        <v>7</v>
      </c>
      <c r="G384" s="17">
        <v>50</v>
      </c>
      <c r="H384" s="18">
        <v>57</v>
      </c>
    </row>
    <row r="385" spans="1:8" x14ac:dyDescent="0.25">
      <c r="A385" s="16">
        <v>383</v>
      </c>
      <c r="B385" s="17">
        <v>384</v>
      </c>
      <c r="C385" s="17">
        <v>0.1515</v>
      </c>
      <c r="D385" s="17">
        <v>0.55000000000000004</v>
      </c>
      <c r="E385" s="17">
        <v>0.19400000000000001</v>
      </c>
      <c r="F385" s="17">
        <v>9</v>
      </c>
      <c r="G385" s="17">
        <v>55</v>
      </c>
      <c r="H385" s="18">
        <v>64</v>
      </c>
    </row>
    <row r="386" spans="1:8" x14ac:dyDescent="0.25">
      <c r="A386" s="16">
        <v>384</v>
      </c>
      <c r="B386" s="17">
        <v>385</v>
      </c>
      <c r="C386" s="17">
        <v>0.19700000000000001</v>
      </c>
      <c r="D386" s="17">
        <v>0.47</v>
      </c>
      <c r="E386" s="17">
        <v>0.1343</v>
      </c>
      <c r="F386" s="17">
        <v>10</v>
      </c>
      <c r="G386" s="17">
        <v>70</v>
      </c>
      <c r="H386" s="18">
        <v>80</v>
      </c>
    </row>
    <row r="387" spans="1:8" x14ac:dyDescent="0.25">
      <c r="A387" s="16">
        <v>385</v>
      </c>
      <c r="B387" s="17">
        <v>386</v>
      </c>
      <c r="C387" s="17">
        <v>0.19700000000000001</v>
      </c>
      <c r="D387" s="17">
        <v>0.47</v>
      </c>
      <c r="E387" s="17">
        <v>0.1343</v>
      </c>
      <c r="F387" s="17">
        <v>13</v>
      </c>
      <c r="G387" s="17">
        <v>80</v>
      </c>
      <c r="H387" s="18">
        <v>93</v>
      </c>
    </row>
    <row r="388" spans="1:8" x14ac:dyDescent="0.25">
      <c r="A388" s="16">
        <v>386</v>
      </c>
      <c r="B388" s="17">
        <v>387</v>
      </c>
      <c r="C388" s="17">
        <v>0.21210000000000001</v>
      </c>
      <c r="D388" s="17">
        <v>0.43</v>
      </c>
      <c r="E388" s="17">
        <v>0.1045</v>
      </c>
      <c r="F388" s="17">
        <v>12</v>
      </c>
      <c r="G388" s="17">
        <v>74</v>
      </c>
      <c r="H388" s="18">
        <v>86</v>
      </c>
    </row>
    <row r="389" spans="1:8" x14ac:dyDescent="0.25">
      <c r="A389" s="16">
        <v>387</v>
      </c>
      <c r="B389" s="17">
        <v>388</v>
      </c>
      <c r="C389" s="17">
        <v>0.21210000000000001</v>
      </c>
      <c r="D389" s="17">
        <v>0.47</v>
      </c>
      <c r="E389" s="17">
        <v>0.16420000000000001</v>
      </c>
      <c r="F389" s="17">
        <v>21</v>
      </c>
      <c r="G389" s="17">
        <v>72</v>
      </c>
      <c r="H389" s="18">
        <v>93</v>
      </c>
    </row>
    <row r="390" spans="1:8" x14ac:dyDescent="0.25">
      <c r="A390" s="16">
        <v>388</v>
      </c>
      <c r="B390" s="17">
        <v>389</v>
      </c>
      <c r="C390" s="17">
        <v>0.21210000000000001</v>
      </c>
      <c r="D390" s="17">
        <v>0.47</v>
      </c>
      <c r="E390" s="17">
        <v>0.16420000000000001</v>
      </c>
      <c r="F390" s="17">
        <v>6</v>
      </c>
      <c r="G390" s="17">
        <v>76</v>
      </c>
      <c r="H390" s="18">
        <v>82</v>
      </c>
    </row>
    <row r="391" spans="1:8" x14ac:dyDescent="0.25">
      <c r="A391" s="16">
        <v>389</v>
      </c>
      <c r="B391" s="17">
        <v>390</v>
      </c>
      <c r="C391" s="17">
        <v>0.19700000000000001</v>
      </c>
      <c r="D391" s="17">
        <v>0.51</v>
      </c>
      <c r="E391" s="17">
        <v>0.19400000000000001</v>
      </c>
      <c r="F391" s="17">
        <v>4</v>
      </c>
      <c r="G391" s="17">
        <v>67</v>
      </c>
      <c r="H391" s="18">
        <v>71</v>
      </c>
    </row>
    <row r="392" spans="1:8" x14ac:dyDescent="0.25">
      <c r="A392" s="16">
        <v>390</v>
      </c>
      <c r="B392" s="17">
        <v>391</v>
      </c>
      <c r="C392" s="17">
        <v>0.16669999999999999</v>
      </c>
      <c r="D392" s="17">
        <v>0.55000000000000004</v>
      </c>
      <c r="E392" s="17">
        <v>0.25369999999999998</v>
      </c>
      <c r="F392" s="17">
        <v>7</v>
      </c>
      <c r="G392" s="17">
        <v>85</v>
      </c>
      <c r="H392" s="18">
        <v>92</v>
      </c>
    </row>
    <row r="393" spans="1:8" x14ac:dyDescent="0.25">
      <c r="A393" s="16">
        <v>391</v>
      </c>
      <c r="B393" s="17">
        <v>392</v>
      </c>
      <c r="C393" s="17">
        <v>0.18179999999999999</v>
      </c>
      <c r="D393" s="17">
        <v>0.59</v>
      </c>
      <c r="E393" s="17">
        <v>0.19400000000000001</v>
      </c>
      <c r="F393" s="17">
        <v>2</v>
      </c>
      <c r="G393" s="17">
        <v>58</v>
      </c>
      <c r="H393" s="18">
        <v>60</v>
      </c>
    </row>
    <row r="394" spans="1:8" x14ac:dyDescent="0.25">
      <c r="A394" s="16">
        <v>392</v>
      </c>
      <c r="B394" s="17">
        <v>393</v>
      </c>
      <c r="C394" s="17">
        <v>0.1515</v>
      </c>
      <c r="D394" s="17">
        <v>0.8</v>
      </c>
      <c r="E394" s="17">
        <v>0.19400000000000001</v>
      </c>
      <c r="F394" s="17">
        <v>4</v>
      </c>
      <c r="G394" s="17">
        <v>29</v>
      </c>
      <c r="H394" s="18">
        <v>33</v>
      </c>
    </row>
    <row r="395" spans="1:8" x14ac:dyDescent="0.25">
      <c r="A395" s="16">
        <v>393</v>
      </c>
      <c r="B395" s="17">
        <v>394</v>
      </c>
      <c r="C395" s="17">
        <v>0.1515</v>
      </c>
      <c r="D395" s="17">
        <v>0.8</v>
      </c>
      <c r="E395" s="17">
        <v>0.19400000000000001</v>
      </c>
      <c r="F395" s="17">
        <v>3</v>
      </c>
      <c r="G395" s="17">
        <v>24</v>
      </c>
      <c r="H395" s="18">
        <v>27</v>
      </c>
    </row>
    <row r="396" spans="1:8" x14ac:dyDescent="0.25">
      <c r="A396" s="16">
        <v>394</v>
      </c>
      <c r="B396" s="17">
        <v>395</v>
      </c>
      <c r="C396" s="17">
        <v>0.1212</v>
      </c>
      <c r="D396" s="17">
        <v>0.93</v>
      </c>
      <c r="E396" s="17">
        <v>0.25369999999999998</v>
      </c>
      <c r="F396" s="17">
        <v>0</v>
      </c>
      <c r="G396" s="17">
        <v>13</v>
      </c>
      <c r="H396" s="18">
        <v>13</v>
      </c>
    </row>
    <row r="397" spans="1:8" x14ac:dyDescent="0.25">
      <c r="A397" s="16">
        <v>395</v>
      </c>
      <c r="B397" s="17">
        <v>396</v>
      </c>
      <c r="C397" s="17">
        <v>0.13639999999999999</v>
      </c>
      <c r="D397" s="17">
        <v>0.86</v>
      </c>
      <c r="E397" s="17">
        <v>0.28360000000000002</v>
      </c>
      <c r="F397" s="17">
        <v>1</v>
      </c>
      <c r="G397" s="17">
        <v>3</v>
      </c>
      <c r="H397" s="18">
        <v>4</v>
      </c>
    </row>
    <row r="398" spans="1:8" x14ac:dyDescent="0.25">
      <c r="A398" s="16">
        <v>396</v>
      </c>
      <c r="B398" s="17">
        <v>397</v>
      </c>
      <c r="C398" s="17">
        <v>0.18179999999999999</v>
      </c>
      <c r="D398" s="17">
        <v>0.86</v>
      </c>
      <c r="E398" s="17">
        <v>0.32840000000000003</v>
      </c>
      <c r="F398" s="17">
        <v>0</v>
      </c>
      <c r="G398" s="17">
        <v>3</v>
      </c>
      <c r="H398" s="18">
        <v>3</v>
      </c>
    </row>
    <row r="399" spans="1:8" x14ac:dyDescent="0.25">
      <c r="A399" s="16">
        <v>397</v>
      </c>
      <c r="B399" s="17">
        <v>398</v>
      </c>
      <c r="C399" s="17">
        <v>0.19700000000000001</v>
      </c>
      <c r="D399" s="17">
        <v>0.86</v>
      </c>
      <c r="E399" s="17">
        <v>0.22389999999999999</v>
      </c>
      <c r="F399" s="17">
        <v>0</v>
      </c>
      <c r="G399" s="17">
        <v>22</v>
      </c>
      <c r="H399" s="18">
        <v>22</v>
      </c>
    </row>
    <row r="400" spans="1:8" x14ac:dyDescent="0.25">
      <c r="A400" s="16">
        <v>398</v>
      </c>
      <c r="B400" s="17">
        <v>399</v>
      </c>
      <c r="C400" s="17">
        <v>0.2273</v>
      </c>
      <c r="D400" s="17">
        <v>0.8</v>
      </c>
      <c r="E400" s="17">
        <v>0.16420000000000001</v>
      </c>
      <c r="F400" s="17">
        <v>2</v>
      </c>
      <c r="G400" s="17">
        <v>26</v>
      </c>
      <c r="H400" s="18">
        <v>28</v>
      </c>
    </row>
    <row r="401" spans="1:8" x14ac:dyDescent="0.25">
      <c r="A401" s="16">
        <v>399</v>
      </c>
      <c r="B401" s="17">
        <v>400</v>
      </c>
      <c r="C401" s="17">
        <v>0.2273</v>
      </c>
      <c r="D401" s="17">
        <v>0.87</v>
      </c>
      <c r="E401" s="17">
        <v>0.16420000000000001</v>
      </c>
      <c r="F401" s="17">
        <v>3</v>
      </c>
      <c r="G401" s="17">
        <v>32</v>
      </c>
      <c r="H401" s="18">
        <v>35</v>
      </c>
    </row>
    <row r="402" spans="1:8" x14ac:dyDescent="0.25">
      <c r="A402" s="16">
        <v>400</v>
      </c>
      <c r="B402" s="17">
        <v>401</v>
      </c>
      <c r="C402" s="17">
        <v>0.2273</v>
      </c>
      <c r="D402" s="17">
        <v>0.87</v>
      </c>
      <c r="E402" s="17">
        <v>0.19400000000000001</v>
      </c>
      <c r="F402" s="17">
        <v>0</v>
      </c>
      <c r="G402" s="17">
        <v>61</v>
      </c>
      <c r="H402" s="18">
        <v>61</v>
      </c>
    </row>
    <row r="403" spans="1:8" x14ac:dyDescent="0.25">
      <c r="A403" s="16">
        <v>401</v>
      </c>
      <c r="B403" s="17">
        <v>402</v>
      </c>
      <c r="C403" s="17">
        <v>0.2273</v>
      </c>
      <c r="D403" s="17">
        <v>0.82</v>
      </c>
      <c r="E403" s="17">
        <v>0.19400000000000001</v>
      </c>
      <c r="F403" s="17">
        <v>1</v>
      </c>
      <c r="G403" s="17">
        <v>124</v>
      </c>
      <c r="H403" s="18">
        <v>125</v>
      </c>
    </row>
    <row r="404" spans="1:8" x14ac:dyDescent="0.25">
      <c r="A404" s="16">
        <v>402</v>
      </c>
      <c r="B404" s="17">
        <v>403</v>
      </c>
      <c r="C404" s="17">
        <v>0.2273</v>
      </c>
      <c r="D404" s="17">
        <v>0.8</v>
      </c>
      <c r="E404" s="17">
        <v>0.16420000000000001</v>
      </c>
      <c r="F404" s="17">
        <v>1</v>
      </c>
      <c r="G404" s="17">
        <v>132</v>
      </c>
      <c r="H404" s="18">
        <v>133</v>
      </c>
    </row>
    <row r="405" spans="1:8" x14ac:dyDescent="0.25">
      <c r="A405" s="16">
        <v>403</v>
      </c>
      <c r="B405" s="17">
        <v>404</v>
      </c>
      <c r="C405" s="17">
        <v>0.2273</v>
      </c>
      <c r="D405" s="17">
        <v>0.8</v>
      </c>
      <c r="E405" s="17">
        <v>0.1343</v>
      </c>
      <c r="F405" s="17">
        <v>1</v>
      </c>
      <c r="G405" s="17">
        <v>98</v>
      </c>
      <c r="H405" s="18">
        <v>99</v>
      </c>
    </row>
    <row r="406" spans="1:8" x14ac:dyDescent="0.25">
      <c r="A406" s="16">
        <v>404</v>
      </c>
      <c r="B406" s="17">
        <v>405</v>
      </c>
      <c r="C406" s="17">
        <v>0.2727</v>
      </c>
      <c r="D406" s="17">
        <v>0.87</v>
      </c>
      <c r="E406" s="17">
        <v>0</v>
      </c>
      <c r="F406" s="17">
        <v>0</v>
      </c>
      <c r="G406" s="17">
        <v>83</v>
      </c>
      <c r="H406" s="18">
        <v>83</v>
      </c>
    </row>
    <row r="407" spans="1:8" x14ac:dyDescent="0.25">
      <c r="A407" s="16">
        <v>405</v>
      </c>
      <c r="B407" s="17">
        <v>406</v>
      </c>
      <c r="C407" s="17">
        <v>0.2424</v>
      </c>
      <c r="D407" s="17">
        <v>0.93</v>
      </c>
      <c r="E407" s="17">
        <v>0.1045</v>
      </c>
      <c r="F407" s="17">
        <v>0</v>
      </c>
      <c r="G407" s="17">
        <v>41</v>
      </c>
      <c r="H407" s="18">
        <v>41</v>
      </c>
    </row>
    <row r="408" spans="1:8" x14ac:dyDescent="0.25">
      <c r="A408" s="16">
        <v>406</v>
      </c>
      <c r="B408" s="17">
        <v>407</v>
      </c>
      <c r="C408" s="17">
        <v>0.2576</v>
      </c>
      <c r="D408" s="17">
        <v>0.93</v>
      </c>
      <c r="E408" s="17">
        <v>8.9599999999999999E-2</v>
      </c>
      <c r="F408" s="17">
        <v>0</v>
      </c>
      <c r="G408" s="17">
        <v>33</v>
      </c>
      <c r="H408" s="18">
        <v>33</v>
      </c>
    </row>
    <row r="409" spans="1:8" x14ac:dyDescent="0.25">
      <c r="A409" s="16">
        <v>407</v>
      </c>
      <c r="B409" s="17">
        <v>408</v>
      </c>
      <c r="C409" s="17">
        <v>0.2727</v>
      </c>
      <c r="D409" s="17">
        <v>0.93</v>
      </c>
      <c r="E409" s="17">
        <v>0</v>
      </c>
      <c r="F409" s="17">
        <v>1</v>
      </c>
      <c r="G409" s="17">
        <v>19</v>
      </c>
      <c r="H409" s="18">
        <v>20</v>
      </c>
    </row>
    <row r="410" spans="1:8" x14ac:dyDescent="0.25">
      <c r="A410" s="16">
        <v>408</v>
      </c>
      <c r="B410" s="17">
        <v>409</v>
      </c>
      <c r="C410" s="17">
        <v>0.2727</v>
      </c>
      <c r="D410" s="17">
        <v>0.93</v>
      </c>
      <c r="E410" s="17">
        <v>0</v>
      </c>
      <c r="F410" s="17">
        <v>0</v>
      </c>
      <c r="G410" s="17">
        <v>3</v>
      </c>
      <c r="H410" s="18">
        <v>3</v>
      </c>
    </row>
    <row r="411" spans="1:8" x14ac:dyDescent="0.25">
      <c r="A411" s="16">
        <v>409</v>
      </c>
      <c r="B411" s="17">
        <v>410</v>
      </c>
      <c r="C411" s="17">
        <v>0.2273</v>
      </c>
      <c r="D411" s="17">
        <v>0.93</v>
      </c>
      <c r="E411" s="17">
        <v>0.1343</v>
      </c>
      <c r="F411" s="17">
        <v>1</v>
      </c>
      <c r="G411" s="17">
        <v>6</v>
      </c>
      <c r="H411" s="18">
        <v>7</v>
      </c>
    </row>
    <row r="412" spans="1:8" x14ac:dyDescent="0.25">
      <c r="A412" s="16">
        <v>410</v>
      </c>
      <c r="B412" s="17">
        <v>411</v>
      </c>
      <c r="C412" s="17">
        <v>0.2273</v>
      </c>
      <c r="D412" s="17">
        <v>0.93</v>
      </c>
      <c r="E412" s="17">
        <v>0.1343</v>
      </c>
      <c r="F412" s="17">
        <v>0</v>
      </c>
      <c r="G412" s="17">
        <v>3</v>
      </c>
      <c r="H412" s="18">
        <v>3</v>
      </c>
    </row>
    <row r="413" spans="1:8" x14ac:dyDescent="0.25">
      <c r="A413" s="16">
        <v>411</v>
      </c>
      <c r="B413" s="17">
        <v>412</v>
      </c>
      <c r="C413" s="17">
        <v>0.2273</v>
      </c>
      <c r="D413" s="17">
        <v>0.93</v>
      </c>
      <c r="E413" s="17">
        <v>0.1343</v>
      </c>
      <c r="F413" s="17">
        <v>1</v>
      </c>
      <c r="G413" s="17">
        <v>1</v>
      </c>
      <c r="H413" s="18">
        <v>2</v>
      </c>
    </row>
    <row r="414" spans="1:8" x14ac:dyDescent="0.25">
      <c r="A414" s="16">
        <v>412</v>
      </c>
      <c r="B414" s="17">
        <v>413</v>
      </c>
      <c r="C414" s="17">
        <v>0.2576</v>
      </c>
      <c r="D414" s="17">
        <v>0.93</v>
      </c>
      <c r="E414" s="17">
        <v>8.9599999999999999E-2</v>
      </c>
      <c r="F414" s="17">
        <v>0</v>
      </c>
      <c r="G414" s="17">
        <v>7</v>
      </c>
      <c r="H414" s="18">
        <v>7</v>
      </c>
    </row>
    <row r="415" spans="1:8" x14ac:dyDescent="0.25">
      <c r="A415" s="16">
        <v>413</v>
      </c>
      <c r="B415" s="17">
        <v>414</v>
      </c>
      <c r="C415" s="17">
        <v>0.2576</v>
      </c>
      <c r="D415" s="17">
        <v>0.93</v>
      </c>
      <c r="E415" s="17">
        <v>8.9599999999999999E-2</v>
      </c>
      <c r="F415" s="17">
        <v>0</v>
      </c>
      <c r="G415" s="17">
        <v>32</v>
      </c>
      <c r="H415" s="18">
        <v>32</v>
      </c>
    </row>
    <row r="416" spans="1:8" x14ac:dyDescent="0.25">
      <c r="A416" s="16">
        <v>414</v>
      </c>
      <c r="B416" s="17">
        <v>415</v>
      </c>
      <c r="C416" s="17">
        <v>0.2576</v>
      </c>
      <c r="D416" s="17">
        <v>0.92</v>
      </c>
      <c r="E416" s="17">
        <v>0.1045</v>
      </c>
      <c r="F416" s="17">
        <v>1</v>
      </c>
      <c r="G416" s="17">
        <v>89</v>
      </c>
      <c r="H416" s="18">
        <v>90</v>
      </c>
    </row>
    <row r="417" spans="1:8" x14ac:dyDescent="0.25">
      <c r="A417" s="16">
        <v>415</v>
      </c>
      <c r="B417" s="17">
        <v>416</v>
      </c>
      <c r="C417" s="17">
        <v>0.2576</v>
      </c>
      <c r="D417" s="17">
        <v>0.93</v>
      </c>
      <c r="E417" s="17">
        <v>0.1045</v>
      </c>
      <c r="F417" s="17">
        <v>1</v>
      </c>
      <c r="G417" s="17">
        <v>196</v>
      </c>
      <c r="H417" s="18">
        <v>197</v>
      </c>
    </row>
    <row r="418" spans="1:8" x14ac:dyDescent="0.25">
      <c r="A418" s="16">
        <v>416</v>
      </c>
      <c r="B418" s="17">
        <v>417</v>
      </c>
      <c r="C418" s="17">
        <v>0.2576</v>
      </c>
      <c r="D418" s="17">
        <v>0.93</v>
      </c>
      <c r="E418" s="17">
        <v>0.1045</v>
      </c>
      <c r="F418" s="17">
        <v>2</v>
      </c>
      <c r="G418" s="17">
        <v>107</v>
      </c>
      <c r="H418" s="18">
        <v>109</v>
      </c>
    </row>
    <row r="419" spans="1:8" x14ac:dyDescent="0.25">
      <c r="A419" s="16">
        <v>417</v>
      </c>
      <c r="B419" s="17">
        <v>418</v>
      </c>
      <c r="C419" s="17">
        <v>0.2727</v>
      </c>
      <c r="D419" s="17">
        <v>0.93</v>
      </c>
      <c r="E419" s="17">
        <v>0.1343</v>
      </c>
      <c r="F419" s="17">
        <v>1</v>
      </c>
      <c r="G419" s="17">
        <v>46</v>
      </c>
      <c r="H419" s="18">
        <v>47</v>
      </c>
    </row>
    <row r="420" spans="1:8" x14ac:dyDescent="0.25">
      <c r="A420" s="16">
        <v>418</v>
      </c>
      <c r="B420" s="17">
        <v>419</v>
      </c>
      <c r="C420" s="17">
        <v>0.30299999999999999</v>
      </c>
      <c r="D420" s="17">
        <v>0.87</v>
      </c>
      <c r="E420" s="17">
        <v>8.9599999999999999E-2</v>
      </c>
      <c r="F420" s="17">
        <v>5</v>
      </c>
      <c r="G420" s="17">
        <v>47</v>
      </c>
      <c r="H420" s="18">
        <v>52</v>
      </c>
    </row>
    <row r="421" spans="1:8" x14ac:dyDescent="0.25">
      <c r="A421" s="16">
        <v>419</v>
      </c>
      <c r="B421" s="17">
        <v>420</v>
      </c>
      <c r="C421" s="17">
        <v>0.31819999999999998</v>
      </c>
      <c r="D421" s="17">
        <v>0.81</v>
      </c>
      <c r="E421" s="17">
        <v>8.9599999999999999E-2</v>
      </c>
      <c r="F421" s="17">
        <v>5</v>
      </c>
      <c r="G421" s="17">
        <v>65</v>
      </c>
      <c r="H421" s="18">
        <v>70</v>
      </c>
    </row>
    <row r="422" spans="1:8" x14ac:dyDescent="0.25">
      <c r="A422" s="16">
        <v>420</v>
      </c>
      <c r="B422" s="17">
        <v>421</v>
      </c>
      <c r="C422" s="17">
        <v>0.40910000000000002</v>
      </c>
      <c r="D422" s="17">
        <v>0.62</v>
      </c>
      <c r="E422" s="17">
        <v>0.28360000000000002</v>
      </c>
      <c r="F422" s="17">
        <v>11</v>
      </c>
      <c r="G422" s="17">
        <v>67</v>
      </c>
      <c r="H422" s="18">
        <v>78</v>
      </c>
    </row>
    <row r="423" spans="1:8" x14ac:dyDescent="0.25">
      <c r="A423" s="16">
        <v>421</v>
      </c>
      <c r="B423" s="17">
        <v>422</v>
      </c>
      <c r="C423" s="17">
        <v>0.40910000000000002</v>
      </c>
      <c r="D423" s="17">
        <v>0.57999999999999996</v>
      </c>
      <c r="E423" s="17">
        <v>0.25369999999999998</v>
      </c>
      <c r="F423" s="17">
        <v>7</v>
      </c>
      <c r="G423" s="17">
        <v>68</v>
      </c>
      <c r="H423" s="18">
        <v>75</v>
      </c>
    </row>
    <row r="424" spans="1:8" x14ac:dyDescent="0.25">
      <c r="A424" s="16">
        <v>422</v>
      </c>
      <c r="B424" s="17">
        <v>423</v>
      </c>
      <c r="C424" s="17">
        <v>0.40910000000000002</v>
      </c>
      <c r="D424" s="17">
        <v>0.54</v>
      </c>
      <c r="E424" s="17">
        <v>0.28360000000000002</v>
      </c>
      <c r="F424" s="17">
        <v>4</v>
      </c>
      <c r="G424" s="17">
        <v>78</v>
      </c>
      <c r="H424" s="18">
        <v>82</v>
      </c>
    </row>
    <row r="425" spans="1:8" x14ac:dyDescent="0.25">
      <c r="A425" s="16">
        <v>423</v>
      </c>
      <c r="B425" s="17">
        <v>424</v>
      </c>
      <c r="C425" s="17">
        <v>0.39389999999999997</v>
      </c>
      <c r="D425" s="17">
        <v>0.57999999999999996</v>
      </c>
      <c r="E425" s="17">
        <v>0.3881</v>
      </c>
      <c r="F425" s="17">
        <v>10</v>
      </c>
      <c r="G425" s="17">
        <v>94</v>
      </c>
      <c r="H425" s="18">
        <v>104</v>
      </c>
    </row>
    <row r="426" spans="1:8" x14ac:dyDescent="0.25">
      <c r="A426" s="16">
        <v>424</v>
      </c>
      <c r="B426" s="17">
        <v>425</v>
      </c>
      <c r="C426" s="17">
        <v>0.33329999999999999</v>
      </c>
      <c r="D426" s="17">
        <v>0.56999999999999995</v>
      </c>
      <c r="E426" s="17">
        <v>0.32840000000000003</v>
      </c>
      <c r="F426" s="17">
        <v>7</v>
      </c>
      <c r="G426" s="17">
        <v>190</v>
      </c>
      <c r="H426" s="18">
        <v>197</v>
      </c>
    </row>
    <row r="427" spans="1:8" x14ac:dyDescent="0.25">
      <c r="A427" s="16">
        <v>425</v>
      </c>
      <c r="B427" s="17">
        <v>426</v>
      </c>
      <c r="C427" s="17">
        <v>0.31819999999999998</v>
      </c>
      <c r="D427" s="17">
        <v>0.61</v>
      </c>
      <c r="E427" s="17">
        <v>0.28360000000000002</v>
      </c>
      <c r="F427" s="17">
        <v>5</v>
      </c>
      <c r="G427" s="17">
        <v>156</v>
      </c>
      <c r="H427" s="18">
        <v>161</v>
      </c>
    </row>
    <row r="428" spans="1:8" x14ac:dyDescent="0.25">
      <c r="A428" s="16">
        <v>426</v>
      </c>
      <c r="B428" s="17">
        <v>427</v>
      </c>
      <c r="C428" s="17">
        <v>0.28789999999999999</v>
      </c>
      <c r="D428" s="17">
        <v>0.56999999999999995</v>
      </c>
      <c r="E428" s="17">
        <v>0.41789999999999999</v>
      </c>
      <c r="F428" s="17">
        <v>4</v>
      </c>
      <c r="G428" s="17">
        <v>108</v>
      </c>
      <c r="H428" s="18">
        <v>112</v>
      </c>
    </row>
    <row r="429" spans="1:8" x14ac:dyDescent="0.25">
      <c r="A429" s="16">
        <v>427</v>
      </c>
      <c r="B429" s="17">
        <v>428</v>
      </c>
      <c r="C429" s="17">
        <v>0.30299999999999999</v>
      </c>
      <c r="D429" s="17">
        <v>0.49</v>
      </c>
      <c r="E429" s="17">
        <v>0.29849999999999999</v>
      </c>
      <c r="F429" s="17">
        <v>2</v>
      </c>
      <c r="G429" s="17">
        <v>74</v>
      </c>
      <c r="H429" s="18">
        <v>76</v>
      </c>
    </row>
    <row r="430" spans="1:8" x14ac:dyDescent="0.25">
      <c r="A430" s="16">
        <v>428</v>
      </c>
      <c r="B430" s="17">
        <v>429</v>
      </c>
      <c r="C430" s="17">
        <v>0.28789999999999999</v>
      </c>
      <c r="D430" s="17">
        <v>0.49</v>
      </c>
      <c r="E430" s="17">
        <v>0.41789999999999999</v>
      </c>
      <c r="F430" s="17">
        <v>4</v>
      </c>
      <c r="G430" s="17">
        <v>55</v>
      </c>
      <c r="H430" s="18">
        <v>59</v>
      </c>
    </row>
    <row r="431" spans="1:8" x14ac:dyDescent="0.25">
      <c r="A431" s="16">
        <v>429</v>
      </c>
      <c r="B431" s="17">
        <v>430</v>
      </c>
      <c r="C431" s="17">
        <v>0.30299999999999999</v>
      </c>
      <c r="D431" s="17">
        <v>0.52</v>
      </c>
      <c r="E431" s="17">
        <v>0.16420000000000001</v>
      </c>
      <c r="F431" s="17">
        <v>6</v>
      </c>
      <c r="G431" s="17">
        <v>53</v>
      </c>
      <c r="H431" s="18">
        <v>59</v>
      </c>
    </row>
    <row r="432" spans="1:8" x14ac:dyDescent="0.25">
      <c r="A432" s="16">
        <v>430</v>
      </c>
      <c r="B432" s="17">
        <v>431</v>
      </c>
      <c r="C432" s="17">
        <v>0.2727</v>
      </c>
      <c r="D432" s="17">
        <v>0.52</v>
      </c>
      <c r="E432" s="17">
        <v>0.4627</v>
      </c>
      <c r="F432" s="17">
        <v>1</v>
      </c>
      <c r="G432" s="17">
        <v>27</v>
      </c>
      <c r="H432" s="18">
        <v>28</v>
      </c>
    </row>
    <row r="433" spans="1:8" x14ac:dyDescent="0.25">
      <c r="A433" s="16">
        <v>431</v>
      </c>
      <c r="B433" s="17">
        <v>432</v>
      </c>
      <c r="C433" s="17">
        <v>0.2273</v>
      </c>
      <c r="D433" s="17">
        <v>0.56000000000000005</v>
      </c>
      <c r="E433" s="17">
        <v>0.3881</v>
      </c>
      <c r="F433" s="17">
        <v>5</v>
      </c>
      <c r="G433" s="17">
        <v>8</v>
      </c>
      <c r="H433" s="18">
        <v>13</v>
      </c>
    </row>
    <row r="434" spans="1:8" x14ac:dyDescent="0.25">
      <c r="A434" s="16">
        <v>432</v>
      </c>
      <c r="B434" s="17">
        <v>433</v>
      </c>
      <c r="C434" s="17">
        <v>0.2727</v>
      </c>
      <c r="D434" s="17">
        <v>0.56000000000000005</v>
      </c>
      <c r="E434" s="17">
        <v>0</v>
      </c>
      <c r="F434" s="17">
        <v>2</v>
      </c>
      <c r="G434" s="17">
        <v>3</v>
      </c>
      <c r="H434" s="18">
        <v>5</v>
      </c>
    </row>
    <row r="435" spans="1:8" x14ac:dyDescent="0.25">
      <c r="A435" s="16">
        <v>433</v>
      </c>
      <c r="B435" s="17">
        <v>434</v>
      </c>
      <c r="C435" s="17">
        <v>0.2727</v>
      </c>
      <c r="D435" s="17">
        <v>0.56000000000000005</v>
      </c>
      <c r="E435" s="17">
        <v>0</v>
      </c>
      <c r="F435" s="17">
        <v>0</v>
      </c>
      <c r="G435" s="17">
        <v>2</v>
      </c>
      <c r="H435" s="18">
        <v>2</v>
      </c>
    </row>
    <row r="436" spans="1:8" x14ac:dyDescent="0.25">
      <c r="A436" s="16">
        <v>434</v>
      </c>
      <c r="B436" s="17">
        <v>435</v>
      </c>
      <c r="C436" s="17">
        <v>0.2576</v>
      </c>
      <c r="D436" s="17">
        <v>0.56000000000000005</v>
      </c>
      <c r="E436" s="17">
        <v>0.16420000000000001</v>
      </c>
      <c r="F436" s="17">
        <v>0</v>
      </c>
      <c r="G436" s="17">
        <v>1</v>
      </c>
      <c r="H436" s="18">
        <v>1</v>
      </c>
    </row>
    <row r="437" spans="1:8" x14ac:dyDescent="0.25">
      <c r="A437" s="16">
        <v>435</v>
      </c>
      <c r="B437" s="17">
        <v>436</v>
      </c>
      <c r="C437" s="17">
        <v>0.2576</v>
      </c>
      <c r="D437" s="17">
        <v>0.56000000000000005</v>
      </c>
      <c r="E437" s="17">
        <v>0.16420000000000001</v>
      </c>
      <c r="F437" s="17">
        <v>0</v>
      </c>
      <c r="G437" s="17">
        <v>1</v>
      </c>
      <c r="H437" s="18">
        <v>1</v>
      </c>
    </row>
    <row r="438" spans="1:8" x14ac:dyDescent="0.25">
      <c r="A438" s="16">
        <v>436</v>
      </c>
      <c r="B438" s="17">
        <v>437</v>
      </c>
      <c r="C438" s="17">
        <v>0.2273</v>
      </c>
      <c r="D438" s="17">
        <v>0.6</v>
      </c>
      <c r="E438" s="17">
        <v>0.22389999999999999</v>
      </c>
      <c r="F438" s="17">
        <v>0</v>
      </c>
      <c r="G438" s="17">
        <v>6</v>
      </c>
      <c r="H438" s="18">
        <v>6</v>
      </c>
    </row>
    <row r="439" spans="1:8" x14ac:dyDescent="0.25">
      <c r="A439" s="16">
        <v>437</v>
      </c>
      <c r="B439" s="17">
        <v>438</v>
      </c>
      <c r="C439" s="17">
        <v>0.21210000000000001</v>
      </c>
      <c r="D439" s="17">
        <v>0.6</v>
      </c>
      <c r="E439" s="17">
        <v>0.22389999999999999</v>
      </c>
      <c r="F439" s="17">
        <v>0</v>
      </c>
      <c r="G439" s="17">
        <v>35</v>
      </c>
      <c r="H439" s="18">
        <v>35</v>
      </c>
    </row>
    <row r="440" spans="1:8" x14ac:dyDescent="0.25">
      <c r="A440" s="16">
        <v>438</v>
      </c>
      <c r="B440" s="17">
        <v>439</v>
      </c>
      <c r="C440" s="17">
        <v>0.21210000000000001</v>
      </c>
      <c r="D440" s="17">
        <v>0.55000000000000004</v>
      </c>
      <c r="E440" s="17">
        <v>0.22389999999999999</v>
      </c>
      <c r="F440" s="17">
        <v>1</v>
      </c>
      <c r="G440" s="17">
        <v>100</v>
      </c>
      <c r="H440" s="18">
        <v>101</v>
      </c>
    </row>
    <row r="441" spans="1:8" x14ac:dyDescent="0.25">
      <c r="A441" s="16">
        <v>439</v>
      </c>
      <c r="B441" s="17">
        <v>440</v>
      </c>
      <c r="C441" s="17">
        <v>0.21210000000000001</v>
      </c>
      <c r="D441" s="17">
        <v>0.55000000000000004</v>
      </c>
      <c r="E441" s="17">
        <v>0.28360000000000002</v>
      </c>
      <c r="F441" s="17">
        <v>2</v>
      </c>
      <c r="G441" s="17">
        <v>247</v>
      </c>
      <c r="H441" s="18">
        <v>249</v>
      </c>
    </row>
    <row r="442" spans="1:8" x14ac:dyDescent="0.25">
      <c r="A442" s="16">
        <v>440</v>
      </c>
      <c r="B442" s="17">
        <v>441</v>
      </c>
      <c r="C442" s="17">
        <v>0.2273</v>
      </c>
      <c r="D442" s="17">
        <v>0.52</v>
      </c>
      <c r="E442" s="17">
        <v>0.22389999999999999</v>
      </c>
      <c r="F442" s="17">
        <v>3</v>
      </c>
      <c r="G442" s="17">
        <v>140</v>
      </c>
      <c r="H442" s="18">
        <v>143</v>
      </c>
    </row>
    <row r="443" spans="1:8" x14ac:dyDescent="0.25">
      <c r="A443" s="16">
        <v>441</v>
      </c>
      <c r="B443" s="17">
        <v>442</v>
      </c>
      <c r="C443" s="17">
        <v>0.2273</v>
      </c>
      <c r="D443" s="17">
        <v>0.48</v>
      </c>
      <c r="E443" s="17">
        <v>0.29849999999999999</v>
      </c>
      <c r="F443" s="17">
        <v>1</v>
      </c>
      <c r="G443" s="17">
        <v>56</v>
      </c>
      <c r="H443" s="18">
        <v>57</v>
      </c>
    </row>
    <row r="444" spans="1:8" x14ac:dyDescent="0.25">
      <c r="A444" s="16">
        <v>442</v>
      </c>
      <c r="B444" s="17">
        <v>443</v>
      </c>
      <c r="C444" s="17">
        <v>0.2727</v>
      </c>
      <c r="D444" s="17">
        <v>0.45</v>
      </c>
      <c r="E444" s="17">
        <v>0.16420000000000001</v>
      </c>
      <c r="F444" s="17">
        <v>5</v>
      </c>
      <c r="G444" s="17">
        <v>63</v>
      </c>
      <c r="H444" s="18">
        <v>68</v>
      </c>
    </row>
    <row r="445" spans="1:8" x14ac:dyDescent="0.25">
      <c r="A445" s="16">
        <v>443</v>
      </c>
      <c r="B445" s="17">
        <v>444</v>
      </c>
      <c r="C445" s="17">
        <v>0.33329999999999999</v>
      </c>
      <c r="D445" s="17">
        <v>0.42</v>
      </c>
      <c r="E445" s="17">
        <v>0</v>
      </c>
      <c r="F445" s="17">
        <v>7</v>
      </c>
      <c r="G445" s="17">
        <v>77</v>
      </c>
      <c r="H445" s="18">
        <v>84</v>
      </c>
    </row>
    <row r="446" spans="1:8" x14ac:dyDescent="0.25">
      <c r="A446" s="16">
        <v>444</v>
      </c>
      <c r="B446" s="17">
        <v>445</v>
      </c>
      <c r="C446" s="17">
        <v>0.28789999999999999</v>
      </c>
      <c r="D446" s="17">
        <v>0.45</v>
      </c>
      <c r="E446" s="17">
        <v>0.1045</v>
      </c>
      <c r="F446" s="17">
        <v>12</v>
      </c>
      <c r="G446" s="17">
        <v>86</v>
      </c>
      <c r="H446" s="18">
        <v>98</v>
      </c>
    </row>
    <row r="447" spans="1:8" x14ac:dyDescent="0.25">
      <c r="A447" s="16">
        <v>445</v>
      </c>
      <c r="B447" s="17">
        <v>446</v>
      </c>
      <c r="C447" s="17">
        <v>0.30299999999999999</v>
      </c>
      <c r="D447" s="17">
        <v>0.45</v>
      </c>
      <c r="E447" s="17">
        <v>0.1343</v>
      </c>
      <c r="F447" s="17">
        <v>6</v>
      </c>
      <c r="G447" s="17">
        <v>75</v>
      </c>
      <c r="H447" s="18">
        <v>81</v>
      </c>
    </row>
    <row r="448" spans="1:8" x14ac:dyDescent="0.25">
      <c r="A448" s="16">
        <v>446</v>
      </c>
      <c r="B448" s="17">
        <v>447</v>
      </c>
      <c r="C448" s="17">
        <v>0.31819999999999998</v>
      </c>
      <c r="D448" s="17">
        <v>0.45</v>
      </c>
      <c r="E448" s="17">
        <v>0.19400000000000001</v>
      </c>
      <c r="F448" s="17">
        <v>8</v>
      </c>
      <c r="G448" s="17">
        <v>62</v>
      </c>
      <c r="H448" s="18">
        <v>70</v>
      </c>
    </row>
    <row r="449" spans="1:8" x14ac:dyDescent="0.25">
      <c r="A449" s="16">
        <v>447</v>
      </c>
      <c r="B449" s="17">
        <v>448</v>
      </c>
      <c r="C449" s="17">
        <v>0.30299999999999999</v>
      </c>
      <c r="D449" s="17">
        <v>0.49</v>
      </c>
      <c r="E449" s="17">
        <v>0.1343</v>
      </c>
      <c r="F449" s="17">
        <v>8</v>
      </c>
      <c r="G449" s="17">
        <v>83</v>
      </c>
      <c r="H449" s="18">
        <v>91</v>
      </c>
    </row>
    <row r="450" spans="1:8" x14ac:dyDescent="0.25">
      <c r="A450" s="16">
        <v>448</v>
      </c>
      <c r="B450" s="17">
        <v>449</v>
      </c>
      <c r="C450" s="17">
        <v>0.31819999999999998</v>
      </c>
      <c r="D450" s="17">
        <v>0.49</v>
      </c>
      <c r="E450" s="17">
        <v>0.1045</v>
      </c>
      <c r="F450" s="17">
        <v>8</v>
      </c>
      <c r="G450" s="17">
        <v>207</v>
      </c>
      <c r="H450" s="18">
        <v>215</v>
      </c>
    </row>
    <row r="451" spans="1:8" x14ac:dyDescent="0.25">
      <c r="A451" s="16">
        <v>449</v>
      </c>
      <c r="B451" s="17">
        <v>450</v>
      </c>
      <c r="C451" s="17">
        <v>0.2576</v>
      </c>
      <c r="D451" s="17">
        <v>0.56000000000000005</v>
      </c>
      <c r="E451" s="17">
        <v>0.19400000000000001</v>
      </c>
      <c r="F451" s="17">
        <v>1</v>
      </c>
      <c r="G451" s="17">
        <v>184</v>
      </c>
      <c r="H451" s="18">
        <v>185</v>
      </c>
    </row>
    <row r="452" spans="1:8" x14ac:dyDescent="0.25">
      <c r="A452" s="16">
        <v>450</v>
      </c>
      <c r="B452" s="17">
        <v>451</v>
      </c>
      <c r="C452" s="17">
        <v>0.2273</v>
      </c>
      <c r="D452" s="17">
        <v>0.56000000000000005</v>
      </c>
      <c r="E452" s="17">
        <v>0.32840000000000003</v>
      </c>
      <c r="F452" s="17">
        <v>6</v>
      </c>
      <c r="G452" s="17">
        <v>146</v>
      </c>
      <c r="H452" s="18">
        <v>152</v>
      </c>
    </row>
    <row r="453" spans="1:8" x14ac:dyDescent="0.25">
      <c r="A453" s="16">
        <v>451</v>
      </c>
      <c r="B453" s="17">
        <v>452</v>
      </c>
      <c r="C453" s="17">
        <v>0.2424</v>
      </c>
      <c r="D453" s="17">
        <v>0.6</v>
      </c>
      <c r="E453" s="17">
        <v>0.28360000000000002</v>
      </c>
      <c r="F453" s="17">
        <v>2</v>
      </c>
      <c r="G453" s="17">
        <v>124</v>
      </c>
      <c r="H453" s="18">
        <v>126</v>
      </c>
    </row>
    <row r="454" spans="1:8" x14ac:dyDescent="0.25">
      <c r="A454" s="16">
        <v>452</v>
      </c>
      <c r="B454" s="17">
        <v>453</v>
      </c>
      <c r="C454" s="17">
        <v>0.2273</v>
      </c>
      <c r="D454" s="17">
        <v>0.6</v>
      </c>
      <c r="E454" s="17">
        <v>0.25369999999999998</v>
      </c>
      <c r="F454" s="17">
        <v>3</v>
      </c>
      <c r="G454" s="17">
        <v>54</v>
      </c>
      <c r="H454" s="18">
        <v>57</v>
      </c>
    </row>
    <row r="455" spans="1:8" x14ac:dyDescent="0.25">
      <c r="A455" s="16">
        <v>453</v>
      </c>
      <c r="B455" s="17">
        <v>454</v>
      </c>
      <c r="C455" s="17">
        <v>0.21210000000000001</v>
      </c>
      <c r="D455" s="17">
        <v>0.65</v>
      </c>
      <c r="E455" s="17">
        <v>0.28360000000000002</v>
      </c>
      <c r="F455" s="17">
        <v>0</v>
      </c>
      <c r="G455" s="17">
        <v>56</v>
      </c>
      <c r="H455" s="18">
        <v>56</v>
      </c>
    </row>
    <row r="456" spans="1:8" x14ac:dyDescent="0.25">
      <c r="A456" s="16">
        <v>454</v>
      </c>
      <c r="B456" s="17">
        <v>455</v>
      </c>
      <c r="C456" s="17">
        <v>0.21210000000000001</v>
      </c>
      <c r="D456" s="17">
        <v>0.65</v>
      </c>
      <c r="E456" s="17">
        <v>0.32840000000000003</v>
      </c>
      <c r="F456" s="17">
        <v>3</v>
      </c>
      <c r="G456" s="17">
        <v>28</v>
      </c>
      <c r="H456" s="18">
        <v>31</v>
      </c>
    </row>
    <row r="457" spans="1:8" x14ac:dyDescent="0.25">
      <c r="A457" s="16">
        <v>455</v>
      </c>
      <c r="B457" s="17">
        <v>456</v>
      </c>
      <c r="C457" s="17">
        <v>0.2273</v>
      </c>
      <c r="D457" s="17">
        <v>0.7</v>
      </c>
      <c r="E457" s="17">
        <v>0.25369999999999998</v>
      </c>
      <c r="F457" s="17">
        <v>1</v>
      </c>
      <c r="G457" s="17">
        <v>20</v>
      </c>
      <c r="H457" s="18">
        <v>21</v>
      </c>
    </row>
    <row r="458" spans="1:8" x14ac:dyDescent="0.25">
      <c r="A458" s="16">
        <v>456</v>
      </c>
      <c r="B458" s="17">
        <v>457</v>
      </c>
      <c r="C458" s="17">
        <v>0.2273</v>
      </c>
      <c r="D458" s="17">
        <v>0.7</v>
      </c>
      <c r="E458" s="17">
        <v>0.25369999999999998</v>
      </c>
      <c r="F458" s="17">
        <v>0</v>
      </c>
      <c r="G458" s="17">
        <v>6</v>
      </c>
      <c r="H458" s="18">
        <v>6</v>
      </c>
    </row>
    <row r="459" spans="1:8" x14ac:dyDescent="0.25">
      <c r="A459" s="16">
        <v>457</v>
      </c>
      <c r="B459" s="17">
        <v>458</v>
      </c>
      <c r="C459" s="17">
        <v>0.2424</v>
      </c>
      <c r="D459" s="17">
        <v>0.75</v>
      </c>
      <c r="E459" s="17">
        <v>0.16420000000000001</v>
      </c>
      <c r="F459" s="17">
        <v>0</v>
      </c>
      <c r="G459" s="17">
        <v>2</v>
      </c>
      <c r="H459" s="18">
        <v>2</v>
      </c>
    </row>
    <row r="460" spans="1:8" x14ac:dyDescent="0.25">
      <c r="A460" s="16">
        <v>458</v>
      </c>
      <c r="B460" s="17">
        <v>459</v>
      </c>
      <c r="C460" s="17">
        <v>0.21210000000000001</v>
      </c>
      <c r="D460" s="17">
        <v>0.8</v>
      </c>
      <c r="E460" s="17">
        <v>0.29849999999999999</v>
      </c>
      <c r="F460" s="17">
        <v>0</v>
      </c>
      <c r="G460" s="17">
        <v>1</v>
      </c>
      <c r="H460" s="18">
        <v>1</v>
      </c>
    </row>
    <row r="461" spans="1:8" x14ac:dyDescent="0.25">
      <c r="A461" s="16">
        <v>459</v>
      </c>
      <c r="B461" s="17">
        <v>460</v>
      </c>
      <c r="C461" s="17">
        <v>0.2576</v>
      </c>
      <c r="D461" s="17">
        <v>0.87</v>
      </c>
      <c r="E461" s="17">
        <v>8.9599999999999999E-2</v>
      </c>
      <c r="F461" s="17">
        <v>0</v>
      </c>
      <c r="G461" s="17">
        <v>1</v>
      </c>
      <c r="H461" s="18">
        <v>1</v>
      </c>
    </row>
    <row r="462" spans="1:8" x14ac:dyDescent="0.25">
      <c r="A462" s="16">
        <v>460</v>
      </c>
      <c r="B462" s="17">
        <v>461</v>
      </c>
      <c r="C462" s="17">
        <v>0.19700000000000001</v>
      </c>
      <c r="D462" s="17">
        <v>0.6</v>
      </c>
      <c r="E462" s="17">
        <v>0.41789999999999999</v>
      </c>
      <c r="F462" s="17">
        <v>1</v>
      </c>
      <c r="G462" s="17">
        <v>4</v>
      </c>
      <c r="H462" s="18">
        <v>5</v>
      </c>
    </row>
    <row r="463" spans="1:8" x14ac:dyDescent="0.25">
      <c r="A463" s="16">
        <v>461</v>
      </c>
      <c r="B463" s="17">
        <v>462</v>
      </c>
      <c r="C463" s="17">
        <v>0.21210000000000001</v>
      </c>
      <c r="D463" s="17">
        <v>0.55000000000000004</v>
      </c>
      <c r="E463" s="17">
        <v>0.25369999999999998</v>
      </c>
      <c r="F463" s="17">
        <v>0</v>
      </c>
      <c r="G463" s="17">
        <v>27</v>
      </c>
      <c r="H463" s="18">
        <v>27</v>
      </c>
    </row>
    <row r="464" spans="1:8" x14ac:dyDescent="0.25">
      <c r="A464" s="16">
        <v>462</v>
      </c>
      <c r="B464" s="17">
        <v>463</v>
      </c>
      <c r="C464" s="17">
        <v>0.18179999999999999</v>
      </c>
      <c r="D464" s="17">
        <v>0.51</v>
      </c>
      <c r="E464" s="17">
        <v>0.28360000000000002</v>
      </c>
      <c r="F464" s="17">
        <v>2</v>
      </c>
      <c r="G464" s="17">
        <v>66</v>
      </c>
      <c r="H464" s="18">
        <v>68</v>
      </c>
    </row>
    <row r="465" spans="1:8" x14ac:dyDescent="0.25">
      <c r="A465" s="16">
        <v>463</v>
      </c>
      <c r="B465" s="17">
        <v>464</v>
      </c>
      <c r="C465" s="17">
        <v>0.18179999999999999</v>
      </c>
      <c r="D465" s="17">
        <v>0.47</v>
      </c>
      <c r="E465" s="17">
        <v>0.32840000000000003</v>
      </c>
      <c r="F465" s="17">
        <v>7</v>
      </c>
      <c r="G465" s="17">
        <v>210</v>
      </c>
      <c r="H465" s="18">
        <v>217</v>
      </c>
    </row>
    <row r="466" spans="1:8" x14ac:dyDescent="0.25">
      <c r="A466" s="16">
        <v>464</v>
      </c>
      <c r="B466" s="17">
        <v>465</v>
      </c>
      <c r="C466" s="17">
        <v>0.18179999999999999</v>
      </c>
      <c r="D466" s="17">
        <v>0.51</v>
      </c>
      <c r="E466" s="17">
        <v>0.35820000000000002</v>
      </c>
      <c r="F466" s="17">
        <v>7</v>
      </c>
      <c r="G466" s="17">
        <v>159</v>
      </c>
      <c r="H466" s="18">
        <v>166</v>
      </c>
    </row>
    <row r="467" spans="1:8" x14ac:dyDescent="0.25">
      <c r="A467" s="16">
        <v>465</v>
      </c>
      <c r="B467" s="17">
        <v>466</v>
      </c>
      <c r="C467" s="17">
        <v>0.16669999999999999</v>
      </c>
      <c r="D467" s="17">
        <v>0.47</v>
      </c>
      <c r="E467" s="17">
        <v>0.4627</v>
      </c>
      <c r="F467" s="17">
        <v>6</v>
      </c>
      <c r="G467" s="17">
        <v>57</v>
      </c>
      <c r="H467" s="18">
        <v>63</v>
      </c>
    </row>
    <row r="468" spans="1:8" x14ac:dyDescent="0.25">
      <c r="A468" s="16">
        <v>466</v>
      </c>
      <c r="B468" s="17">
        <v>467</v>
      </c>
      <c r="C468" s="17">
        <v>0.18179999999999999</v>
      </c>
      <c r="D468" s="17">
        <v>0.41</v>
      </c>
      <c r="E468" s="17">
        <v>0.4627</v>
      </c>
      <c r="F468" s="17">
        <v>6</v>
      </c>
      <c r="G468" s="17">
        <v>53</v>
      </c>
      <c r="H468" s="18">
        <v>59</v>
      </c>
    </row>
    <row r="469" spans="1:8" x14ac:dyDescent="0.25">
      <c r="A469" s="16">
        <v>467</v>
      </c>
      <c r="B469" s="17">
        <v>468</v>
      </c>
      <c r="C469" s="17">
        <v>0.18179999999999999</v>
      </c>
      <c r="D469" s="17">
        <v>0.27</v>
      </c>
      <c r="E469" s="17">
        <v>0.58209999999999995</v>
      </c>
      <c r="F469" s="17">
        <v>11</v>
      </c>
      <c r="G469" s="17">
        <v>67</v>
      </c>
      <c r="H469" s="18">
        <v>78</v>
      </c>
    </row>
    <row r="470" spans="1:8" x14ac:dyDescent="0.25">
      <c r="A470" s="16">
        <v>468</v>
      </c>
      <c r="B470" s="17">
        <v>469</v>
      </c>
      <c r="C470" s="17">
        <v>0.1515</v>
      </c>
      <c r="D470" s="17">
        <v>0.21</v>
      </c>
      <c r="E470" s="17">
        <v>0.58209999999999995</v>
      </c>
      <c r="F470" s="17">
        <v>8</v>
      </c>
      <c r="G470" s="17">
        <v>65</v>
      </c>
      <c r="H470" s="18">
        <v>73</v>
      </c>
    </row>
    <row r="471" spans="1:8" x14ac:dyDescent="0.25">
      <c r="A471" s="16">
        <v>469</v>
      </c>
      <c r="B471" s="17">
        <v>470</v>
      </c>
      <c r="C471" s="17">
        <v>0.1515</v>
      </c>
      <c r="D471" s="17">
        <v>0.25</v>
      </c>
      <c r="E471" s="17">
        <v>0.52239999999999998</v>
      </c>
      <c r="F471" s="17">
        <v>6</v>
      </c>
      <c r="G471" s="17">
        <v>56</v>
      </c>
      <c r="H471" s="18">
        <v>62</v>
      </c>
    </row>
    <row r="472" spans="1:8" x14ac:dyDescent="0.25">
      <c r="A472" s="16">
        <v>470</v>
      </c>
      <c r="B472" s="17">
        <v>471</v>
      </c>
      <c r="C472" s="17">
        <v>0.1212</v>
      </c>
      <c r="D472" s="17">
        <v>0.26</v>
      </c>
      <c r="E472" s="17">
        <v>0.44779999999999998</v>
      </c>
      <c r="F472" s="17">
        <v>4</v>
      </c>
      <c r="G472" s="17">
        <v>61</v>
      </c>
      <c r="H472" s="18">
        <v>65</v>
      </c>
    </row>
    <row r="473" spans="1:8" x14ac:dyDescent="0.25">
      <c r="A473" s="16">
        <v>471</v>
      </c>
      <c r="B473" s="17">
        <v>472</v>
      </c>
      <c r="C473" s="17">
        <v>0.13639999999999999</v>
      </c>
      <c r="D473" s="17">
        <v>0.26</v>
      </c>
      <c r="E473" s="17">
        <v>0.35820000000000002</v>
      </c>
      <c r="F473" s="17">
        <v>0</v>
      </c>
      <c r="G473" s="17">
        <v>97</v>
      </c>
      <c r="H473" s="18">
        <v>97</v>
      </c>
    </row>
    <row r="474" spans="1:8" x14ac:dyDescent="0.25">
      <c r="A474" s="16">
        <v>472</v>
      </c>
      <c r="B474" s="17">
        <v>473</v>
      </c>
      <c r="C474" s="17">
        <v>0.1212</v>
      </c>
      <c r="D474" s="17">
        <v>0.28000000000000003</v>
      </c>
      <c r="E474" s="17">
        <v>0.35820000000000002</v>
      </c>
      <c r="F474" s="17">
        <v>10</v>
      </c>
      <c r="G474" s="17">
        <v>151</v>
      </c>
      <c r="H474" s="18">
        <v>161</v>
      </c>
    </row>
    <row r="475" spans="1:8" x14ac:dyDescent="0.25">
      <c r="A475" s="16">
        <v>473</v>
      </c>
      <c r="B475" s="17">
        <v>474</v>
      </c>
      <c r="C475" s="17">
        <v>0.1212</v>
      </c>
      <c r="D475" s="17">
        <v>0.3</v>
      </c>
      <c r="E475" s="17">
        <v>0.25369999999999998</v>
      </c>
      <c r="F475" s="17">
        <v>1</v>
      </c>
      <c r="G475" s="17">
        <v>119</v>
      </c>
      <c r="H475" s="18">
        <v>120</v>
      </c>
    </row>
    <row r="476" spans="1:8" x14ac:dyDescent="0.25">
      <c r="A476" s="16">
        <v>474</v>
      </c>
      <c r="B476" s="17">
        <v>475</v>
      </c>
      <c r="C476" s="17">
        <v>0.1061</v>
      </c>
      <c r="D476" s="17">
        <v>0.3</v>
      </c>
      <c r="E476" s="17">
        <v>0.32840000000000003</v>
      </c>
      <c r="F476" s="17">
        <v>3</v>
      </c>
      <c r="G476" s="17">
        <v>93</v>
      </c>
      <c r="H476" s="18">
        <v>96</v>
      </c>
    </row>
    <row r="477" spans="1:8" x14ac:dyDescent="0.25">
      <c r="A477" s="16">
        <v>475</v>
      </c>
      <c r="B477" s="17">
        <v>476</v>
      </c>
      <c r="C477" s="17">
        <v>7.5800000000000006E-2</v>
      </c>
      <c r="D477" s="17">
        <v>0.33</v>
      </c>
      <c r="E477" s="17">
        <v>0.41789999999999999</v>
      </c>
      <c r="F477" s="17">
        <v>1</v>
      </c>
      <c r="G477" s="17">
        <v>52</v>
      </c>
      <c r="H477" s="18">
        <v>53</v>
      </c>
    </row>
    <row r="478" spans="1:8" x14ac:dyDescent="0.25">
      <c r="A478" s="16">
        <v>476</v>
      </c>
      <c r="B478" s="17">
        <v>477</v>
      </c>
      <c r="C478" s="17">
        <v>7.5800000000000006E-2</v>
      </c>
      <c r="D478" s="17">
        <v>0.38</v>
      </c>
      <c r="E478" s="17">
        <v>0.28360000000000002</v>
      </c>
      <c r="F478" s="17">
        <v>0</v>
      </c>
      <c r="G478" s="17">
        <v>41</v>
      </c>
      <c r="H478" s="18">
        <v>41</v>
      </c>
    </row>
    <row r="479" spans="1:8" x14ac:dyDescent="0.25">
      <c r="A479" s="16">
        <v>477</v>
      </c>
      <c r="B479" s="17">
        <v>478</v>
      </c>
      <c r="C479" s="17">
        <v>3.0300000000000001E-2</v>
      </c>
      <c r="D479" s="17">
        <v>0.41</v>
      </c>
      <c r="E479" s="17">
        <v>0.3881</v>
      </c>
      <c r="F479" s="17">
        <v>1</v>
      </c>
      <c r="G479" s="17">
        <v>33</v>
      </c>
      <c r="H479" s="18">
        <v>34</v>
      </c>
    </row>
    <row r="480" spans="1:8" x14ac:dyDescent="0.25">
      <c r="A480" s="16">
        <v>478</v>
      </c>
      <c r="B480" s="17">
        <v>479</v>
      </c>
      <c r="C480" s="17">
        <v>4.5499999999999999E-2</v>
      </c>
      <c r="D480" s="17">
        <v>0.38</v>
      </c>
      <c r="E480" s="17">
        <v>0.32840000000000003</v>
      </c>
      <c r="F480" s="17">
        <v>0</v>
      </c>
      <c r="G480" s="17">
        <v>27</v>
      </c>
      <c r="H480" s="18">
        <v>27</v>
      </c>
    </row>
    <row r="481" spans="1:8" x14ac:dyDescent="0.25">
      <c r="A481" s="16">
        <v>479</v>
      </c>
      <c r="B481" s="17">
        <v>480</v>
      </c>
      <c r="C481" s="17">
        <v>3.0300000000000001E-2</v>
      </c>
      <c r="D481" s="17">
        <v>0.45</v>
      </c>
      <c r="E481" s="17">
        <v>0.25369999999999998</v>
      </c>
      <c r="F481" s="17">
        <v>0</v>
      </c>
      <c r="G481" s="17">
        <v>13</v>
      </c>
      <c r="H481" s="18">
        <v>13</v>
      </c>
    </row>
    <row r="482" spans="1:8" x14ac:dyDescent="0.25">
      <c r="A482" s="16">
        <v>480</v>
      </c>
      <c r="B482" s="17">
        <v>481</v>
      </c>
      <c r="C482" s="17">
        <v>0</v>
      </c>
      <c r="D482" s="17">
        <v>0.41</v>
      </c>
      <c r="E482" s="17">
        <v>0.3881</v>
      </c>
      <c r="F482" s="17">
        <v>3</v>
      </c>
      <c r="G482" s="17">
        <v>9</v>
      </c>
      <c r="H482" s="18">
        <v>12</v>
      </c>
    </row>
    <row r="483" spans="1:8" x14ac:dyDescent="0.25">
      <c r="A483" s="16">
        <v>481</v>
      </c>
      <c r="B483" s="17">
        <v>482</v>
      </c>
      <c r="C483" s="17">
        <v>3.0300000000000001E-2</v>
      </c>
      <c r="D483" s="17">
        <v>0.41</v>
      </c>
      <c r="E483" s="17">
        <v>0.25369999999999998</v>
      </c>
      <c r="F483" s="17">
        <v>0</v>
      </c>
      <c r="G483" s="17">
        <v>11</v>
      </c>
      <c r="H483" s="18">
        <v>11</v>
      </c>
    </row>
    <row r="484" spans="1:8" x14ac:dyDescent="0.25">
      <c r="A484" s="16">
        <v>482</v>
      </c>
      <c r="B484" s="17">
        <v>483</v>
      </c>
      <c r="C484" s="17">
        <v>3.0300000000000001E-2</v>
      </c>
      <c r="D484" s="17">
        <v>0.41</v>
      </c>
      <c r="E484" s="17">
        <v>0.28360000000000002</v>
      </c>
      <c r="F484" s="17">
        <v>1</v>
      </c>
      <c r="G484" s="17">
        <v>6</v>
      </c>
      <c r="H484" s="18">
        <v>7</v>
      </c>
    </row>
    <row r="485" spans="1:8" x14ac:dyDescent="0.25">
      <c r="A485" s="16">
        <v>483</v>
      </c>
      <c r="B485" s="17">
        <v>484</v>
      </c>
      <c r="C485" s="17">
        <v>1.52E-2</v>
      </c>
      <c r="D485" s="17">
        <v>0.48</v>
      </c>
      <c r="E485" s="17">
        <v>0.29849999999999999</v>
      </c>
      <c r="F485" s="17">
        <v>0</v>
      </c>
      <c r="G485" s="17">
        <v>3</v>
      </c>
      <c r="H485" s="18">
        <v>3</v>
      </c>
    </row>
    <row r="486" spans="1:8" x14ac:dyDescent="0.25">
      <c r="A486" s="16">
        <v>484</v>
      </c>
      <c r="B486" s="17">
        <v>485</v>
      </c>
      <c r="C486" s="17">
        <v>3.0300000000000001E-2</v>
      </c>
      <c r="D486" s="17">
        <v>0.44</v>
      </c>
      <c r="E486" s="17">
        <v>0.22389999999999999</v>
      </c>
      <c r="F486" s="17">
        <v>0</v>
      </c>
      <c r="G486" s="17">
        <v>2</v>
      </c>
      <c r="H486" s="18">
        <v>2</v>
      </c>
    </row>
    <row r="487" spans="1:8" x14ac:dyDescent="0.25">
      <c r="A487" s="16">
        <v>485</v>
      </c>
      <c r="B487" s="17">
        <v>486</v>
      </c>
      <c r="C487" s="17">
        <v>1.52E-2</v>
      </c>
      <c r="D487" s="17">
        <v>0.44</v>
      </c>
      <c r="E487" s="17">
        <v>0.28360000000000002</v>
      </c>
      <c r="F487" s="17">
        <v>0</v>
      </c>
      <c r="G487" s="17">
        <v>8</v>
      </c>
      <c r="H487" s="18">
        <v>8</v>
      </c>
    </row>
    <row r="488" spans="1:8" x14ac:dyDescent="0.25">
      <c r="A488" s="16">
        <v>486</v>
      </c>
      <c r="B488" s="17">
        <v>487</v>
      </c>
      <c r="C488" s="17">
        <v>0</v>
      </c>
      <c r="D488" s="17">
        <v>0.44</v>
      </c>
      <c r="E488" s="17">
        <v>0.32840000000000003</v>
      </c>
      <c r="F488" s="17">
        <v>1</v>
      </c>
      <c r="G488" s="17">
        <v>26</v>
      </c>
      <c r="H488" s="18">
        <v>27</v>
      </c>
    </row>
    <row r="489" spans="1:8" x14ac:dyDescent="0.25">
      <c r="A489" s="16">
        <v>487</v>
      </c>
      <c r="B489" s="17">
        <v>488</v>
      </c>
      <c r="C489" s="17">
        <v>3.0300000000000001E-2</v>
      </c>
      <c r="D489" s="17">
        <v>0.41</v>
      </c>
      <c r="E489" s="17">
        <v>0.25369999999999998</v>
      </c>
      <c r="F489" s="17">
        <v>3</v>
      </c>
      <c r="G489" s="17">
        <v>37</v>
      </c>
      <c r="H489" s="18">
        <v>40</v>
      </c>
    </row>
    <row r="490" spans="1:8" x14ac:dyDescent="0.25">
      <c r="A490" s="16">
        <v>488</v>
      </c>
      <c r="B490" s="17">
        <v>489</v>
      </c>
      <c r="C490" s="17">
        <v>6.0600000000000001E-2</v>
      </c>
      <c r="D490" s="17">
        <v>0.41</v>
      </c>
      <c r="E490" s="17">
        <v>0.16420000000000001</v>
      </c>
      <c r="F490" s="17">
        <v>3</v>
      </c>
      <c r="G490" s="17">
        <v>50</v>
      </c>
      <c r="H490" s="18">
        <v>53</v>
      </c>
    </row>
    <row r="491" spans="1:8" x14ac:dyDescent="0.25">
      <c r="A491" s="16">
        <v>489</v>
      </c>
      <c r="B491" s="17">
        <v>490</v>
      </c>
      <c r="C491" s="17">
        <v>7.5800000000000006E-2</v>
      </c>
      <c r="D491" s="17">
        <v>0.38</v>
      </c>
      <c r="E491" s="17">
        <v>0.1343</v>
      </c>
      <c r="F491" s="17">
        <v>4</v>
      </c>
      <c r="G491" s="17">
        <v>59</v>
      </c>
      <c r="H491" s="18">
        <v>63</v>
      </c>
    </row>
    <row r="492" spans="1:8" x14ac:dyDescent="0.25">
      <c r="A492" s="16">
        <v>490</v>
      </c>
      <c r="B492" s="17">
        <v>491</v>
      </c>
      <c r="C492" s="17">
        <v>0.1061</v>
      </c>
      <c r="D492" s="17">
        <v>0.38</v>
      </c>
      <c r="E492" s="17">
        <v>0.1045</v>
      </c>
      <c r="F492" s="17">
        <v>10</v>
      </c>
      <c r="G492" s="17">
        <v>60</v>
      </c>
      <c r="H492" s="18">
        <v>70</v>
      </c>
    </row>
    <row r="493" spans="1:8" x14ac:dyDescent="0.25">
      <c r="A493" s="16">
        <v>491</v>
      </c>
      <c r="B493" s="17">
        <v>492</v>
      </c>
      <c r="C493" s="17">
        <v>0.16669999999999999</v>
      </c>
      <c r="D493" s="17">
        <v>0.35</v>
      </c>
      <c r="E493" s="17">
        <v>0</v>
      </c>
      <c r="F493" s="17">
        <v>12</v>
      </c>
      <c r="G493" s="17">
        <v>72</v>
      </c>
      <c r="H493" s="18">
        <v>84</v>
      </c>
    </row>
    <row r="494" spans="1:8" x14ac:dyDescent="0.25">
      <c r="A494" s="16">
        <v>492</v>
      </c>
      <c r="B494" s="17">
        <v>493</v>
      </c>
      <c r="C494" s="17">
        <v>0.13639999999999999</v>
      </c>
      <c r="D494" s="17">
        <v>0.33</v>
      </c>
      <c r="E494" s="17">
        <v>0.1045</v>
      </c>
      <c r="F494" s="17">
        <v>11</v>
      </c>
      <c r="G494" s="17">
        <v>64</v>
      </c>
      <c r="H494" s="18">
        <v>75</v>
      </c>
    </row>
    <row r="495" spans="1:8" x14ac:dyDescent="0.25">
      <c r="A495" s="16">
        <v>493</v>
      </c>
      <c r="B495" s="17">
        <v>494</v>
      </c>
      <c r="C495" s="17">
        <v>0.1515</v>
      </c>
      <c r="D495" s="17">
        <v>0.28000000000000003</v>
      </c>
      <c r="E495" s="17">
        <v>0</v>
      </c>
      <c r="F495" s="17">
        <v>10</v>
      </c>
      <c r="G495" s="17">
        <v>93</v>
      </c>
      <c r="H495" s="18">
        <v>103</v>
      </c>
    </row>
    <row r="496" spans="1:8" x14ac:dyDescent="0.25">
      <c r="A496" s="16">
        <v>494</v>
      </c>
      <c r="B496" s="17">
        <v>495</v>
      </c>
      <c r="C496" s="17">
        <v>0.13639999999999999</v>
      </c>
      <c r="D496" s="17">
        <v>0.28000000000000003</v>
      </c>
      <c r="E496" s="17">
        <v>0.19400000000000001</v>
      </c>
      <c r="F496" s="17">
        <v>11</v>
      </c>
      <c r="G496" s="17">
        <v>72</v>
      </c>
      <c r="H496" s="18">
        <v>83</v>
      </c>
    </row>
    <row r="497" spans="1:8" x14ac:dyDescent="0.25">
      <c r="A497" s="16">
        <v>495</v>
      </c>
      <c r="B497" s="17">
        <v>496</v>
      </c>
      <c r="C497" s="17">
        <v>0.19700000000000001</v>
      </c>
      <c r="D497" s="17">
        <v>0.28000000000000003</v>
      </c>
      <c r="E497" s="17">
        <v>0</v>
      </c>
      <c r="F497" s="17">
        <v>8</v>
      </c>
      <c r="G497" s="17">
        <v>59</v>
      </c>
      <c r="H497" s="18">
        <v>67</v>
      </c>
    </row>
    <row r="498" spans="1:8" x14ac:dyDescent="0.25">
      <c r="A498" s="16">
        <v>496</v>
      </c>
      <c r="B498" s="17">
        <v>497</v>
      </c>
      <c r="C498" s="17">
        <v>9.0899999999999995E-2</v>
      </c>
      <c r="D498" s="17">
        <v>0.35</v>
      </c>
      <c r="E498" s="17">
        <v>0.19400000000000001</v>
      </c>
      <c r="F498" s="17">
        <v>0</v>
      </c>
      <c r="G498" s="17">
        <v>54</v>
      </c>
      <c r="H498" s="18">
        <v>54</v>
      </c>
    </row>
    <row r="499" spans="1:8" x14ac:dyDescent="0.25">
      <c r="A499" s="16">
        <v>497</v>
      </c>
      <c r="B499" s="17">
        <v>498</v>
      </c>
      <c r="C499" s="17">
        <v>0.1061</v>
      </c>
      <c r="D499" s="17">
        <v>0.35</v>
      </c>
      <c r="E499" s="17">
        <v>0.1343</v>
      </c>
      <c r="F499" s="17">
        <v>6</v>
      </c>
      <c r="G499" s="17">
        <v>53</v>
      </c>
      <c r="H499" s="18">
        <v>59</v>
      </c>
    </row>
    <row r="500" spans="1:8" x14ac:dyDescent="0.25">
      <c r="A500" s="16">
        <v>498</v>
      </c>
      <c r="B500" s="17">
        <v>499</v>
      </c>
      <c r="C500" s="17">
        <v>7.5800000000000006E-2</v>
      </c>
      <c r="D500" s="17">
        <v>0.45</v>
      </c>
      <c r="E500" s="17">
        <v>0.16420000000000001</v>
      </c>
      <c r="F500" s="17">
        <v>1</v>
      </c>
      <c r="G500" s="17">
        <v>44</v>
      </c>
      <c r="H500" s="18">
        <v>45</v>
      </c>
    </row>
    <row r="501" spans="1:8" x14ac:dyDescent="0.25">
      <c r="A501" s="16">
        <v>499</v>
      </c>
      <c r="B501" s="17">
        <v>500</v>
      </c>
      <c r="C501" s="17">
        <v>0.1061</v>
      </c>
      <c r="D501" s="17">
        <v>0.41</v>
      </c>
      <c r="E501" s="17">
        <v>8.9599999999999999E-2</v>
      </c>
      <c r="F501" s="17">
        <v>0</v>
      </c>
      <c r="G501" s="17">
        <v>39</v>
      </c>
      <c r="H501" s="18">
        <v>39</v>
      </c>
    </row>
    <row r="502" spans="1:8" x14ac:dyDescent="0.25">
      <c r="A502" s="16">
        <v>500</v>
      </c>
      <c r="B502" s="17">
        <v>501</v>
      </c>
      <c r="C502" s="17">
        <v>0.1515</v>
      </c>
      <c r="D502" s="17">
        <v>0.49</v>
      </c>
      <c r="E502" s="17">
        <v>0</v>
      </c>
      <c r="F502" s="17">
        <v>7</v>
      </c>
      <c r="G502" s="17">
        <v>23</v>
      </c>
      <c r="H502" s="18">
        <v>30</v>
      </c>
    </row>
    <row r="503" spans="1:8" x14ac:dyDescent="0.25">
      <c r="A503" s="16">
        <v>501</v>
      </c>
      <c r="B503" s="17">
        <v>502</v>
      </c>
      <c r="C503" s="17">
        <v>7.5800000000000006E-2</v>
      </c>
      <c r="D503" s="17">
        <v>0.56999999999999995</v>
      </c>
      <c r="E503" s="17">
        <v>0.1045</v>
      </c>
      <c r="F503" s="17">
        <v>2</v>
      </c>
      <c r="G503" s="17">
        <v>31</v>
      </c>
      <c r="H503" s="18">
        <v>33</v>
      </c>
    </row>
    <row r="504" spans="1:8" x14ac:dyDescent="0.25">
      <c r="A504" s="16">
        <v>502</v>
      </c>
      <c r="B504" s="17">
        <v>503</v>
      </c>
      <c r="C504" s="17">
        <v>7.5800000000000006E-2</v>
      </c>
      <c r="D504" s="17">
        <v>0.56999999999999995</v>
      </c>
      <c r="E504" s="17">
        <v>0.1045</v>
      </c>
      <c r="F504" s="17">
        <v>2</v>
      </c>
      <c r="G504" s="17">
        <v>20</v>
      </c>
      <c r="H504" s="18">
        <v>22</v>
      </c>
    </row>
    <row r="505" spans="1:8" x14ac:dyDescent="0.25">
      <c r="A505" s="16">
        <v>503</v>
      </c>
      <c r="B505" s="17">
        <v>504</v>
      </c>
      <c r="C505" s="17">
        <v>7.5800000000000006E-2</v>
      </c>
      <c r="D505" s="17">
        <v>0.56999999999999995</v>
      </c>
      <c r="E505" s="17">
        <v>0.1045</v>
      </c>
      <c r="F505" s="17">
        <v>1</v>
      </c>
      <c r="G505" s="17">
        <v>12</v>
      </c>
      <c r="H505" s="18">
        <v>13</v>
      </c>
    </row>
    <row r="506" spans="1:8" x14ac:dyDescent="0.25">
      <c r="A506" s="16">
        <v>504</v>
      </c>
      <c r="B506" s="17">
        <v>505</v>
      </c>
      <c r="C506" s="17">
        <v>6.0600000000000001E-2</v>
      </c>
      <c r="D506" s="17">
        <v>0.62</v>
      </c>
      <c r="E506" s="17">
        <v>0.1343</v>
      </c>
      <c r="F506" s="17">
        <v>3</v>
      </c>
      <c r="G506" s="17">
        <v>15</v>
      </c>
      <c r="H506" s="18">
        <v>18</v>
      </c>
    </row>
    <row r="507" spans="1:8" x14ac:dyDescent="0.25">
      <c r="A507" s="16">
        <v>505</v>
      </c>
      <c r="B507" s="17">
        <v>506</v>
      </c>
      <c r="C507" s="17">
        <v>6.0600000000000001E-2</v>
      </c>
      <c r="D507" s="17">
        <v>0.62</v>
      </c>
      <c r="E507" s="17">
        <v>0.1343</v>
      </c>
      <c r="F507" s="17">
        <v>1</v>
      </c>
      <c r="G507" s="17">
        <v>4</v>
      </c>
      <c r="H507" s="18">
        <v>5</v>
      </c>
    </row>
    <row r="508" spans="1:8" x14ac:dyDescent="0.25">
      <c r="A508" s="16">
        <v>506</v>
      </c>
      <c r="B508" s="17">
        <v>507</v>
      </c>
      <c r="C508" s="17">
        <v>7.5800000000000006E-2</v>
      </c>
      <c r="D508" s="17">
        <v>0.56999999999999995</v>
      </c>
      <c r="E508" s="17">
        <v>0.1045</v>
      </c>
      <c r="F508" s="17">
        <v>0</v>
      </c>
      <c r="G508" s="17">
        <v>3</v>
      </c>
      <c r="H508" s="18">
        <v>3</v>
      </c>
    </row>
    <row r="509" spans="1:8" x14ac:dyDescent="0.25">
      <c r="A509" s="16">
        <v>507</v>
      </c>
      <c r="B509" s="17">
        <v>508</v>
      </c>
      <c r="C509" s="17">
        <v>7.5800000000000006E-2</v>
      </c>
      <c r="D509" s="17">
        <v>0.56999999999999995</v>
      </c>
      <c r="E509" s="17">
        <v>0.1045</v>
      </c>
      <c r="F509" s="17">
        <v>0</v>
      </c>
      <c r="G509" s="17">
        <v>1</v>
      </c>
      <c r="H509" s="18">
        <v>1</v>
      </c>
    </row>
    <row r="510" spans="1:8" x14ac:dyDescent="0.25">
      <c r="A510" s="16">
        <v>508</v>
      </c>
      <c r="B510" s="17">
        <v>509</v>
      </c>
      <c r="C510" s="17">
        <v>0.1061</v>
      </c>
      <c r="D510" s="17">
        <v>0.57999999999999996</v>
      </c>
      <c r="E510" s="17">
        <v>0.16420000000000001</v>
      </c>
      <c r="F510" s="17">
        <v>1</v>
      </c>
      <c r="G510" s="17">
        <v>1</v>
      </c>
      <c r="H510" s="18">
        <v>2</v>
      </c>
    </row>
    <row r="511" spans="1:8" x14ac:dyDescent="0.25">
      <c r="A511" s="16">
        <v>509</v>
      </c>
      <c r="B511" s="17">
        <v>510</v>
      </c>
      <c r="C511" s="17">
        <v>7.5800000000000006E-2</v>
      </c>
      <c r="D511" s="17">
        <v>0.62</v>
      </c>
      <c r="E511" s="17">
        <v>0.16420000000000001</v>
      </c>
      <c r="F511" s="17">
        <v>2</v>
      </c>
      <c r="G511" s="17">
        <v>17</v>
      </c>
      <c r="H511" s="18">
        <v>19</v>
      </c>
    </row>
    <row r="512" spans="1:8" x14ac:dyDescent="0.25">
      <c r="A512" s="16">
        <v>510</v>
      </c>
      <c r="B512" s="17">
        <v>511</v>
      </c>
      <c r="C512" s="17">
        <v>7.5800000000000006E-2</v>
      </c>
      <c r="D512" s="17">
        <v>0.54</v>
      </c>
      <c r="E512" s="17">
        <v>0.35820000000000002</v>
      </c>
      <c r="F512" s="17">
        <v>3</v>
      </c>
      <c r="G512" s="17">
        <v>25</v>
      </c>
      <c r="H512" s="18">
        <v>28</v>
      </c>
    </row>
    <row r="513" spans="1:8" x14ac:dyDescent="0.25">
      <c r="A513" s="16">
        <v>511</v>
      </c>
      <c r="B513" s="17">
        <v>512</v>
      </c>
      <c r="C513" s="17">
        <v>0.1061</v>
      </c>
      <c r="D513" s="17">
        <v>0.46</v>
      </c>
      <c r="E513" s="17">
        <v>0.3881</v>
      </c>
      <c r="F513" s="17">
        <v>7</v>
      </c>
      <c r="G513" s="17">
        <v>51</v>
      </c>
      <c r="H513" s="18">
        <v>58</v>
      </c>
    </row>
    <row r="514" spans="1:8" x14ac:dyDescent="0.25">
      <c r="A514" s="16">
        <v>512</v>
      </c>
      <c r="B514" s="17">
        <v>513</v>
      </c>
      <c r="C514" s="17">
        <v>0.13639999999999999</v>
      </c>
      <c r="D514" s="17">
        <v>0.43</v>
      </c>
      <c r="E514" s="17">
        <v>0.22389999999999999</v>
      </c>
      <c r="F514" s="17">
        <v>22</v>
      </c>
      <c r="G514" s="17">
        <v>77</v>
      </c>
      <c r="H514" s="18">
        <v>99</v>
      </c>
    </row>
    <row r="515" spans="1:8" x14ac:dyDescent="0.25">
      <c r="A515" s="16">
        <v>513</v>
      </c>
      <c r="B515" s="17">
        <v>514</v>
      </c>
      <c r="C515" s="17">
        <v>0.1212</v>
      </c>
      <c r="D515" s="17">
        <v>0.37</v>
      </c>
      <c r="E515" s="17">
        <v>0.4627</v>
      </c>
      <c r="F515" s="17">
        <v>24</v>
      </c>
      <c r="G515" s="17">
        <v>92</v>
      </c>
      <c r="H515" s="18">
        <v>116</v>
      </c>
    </row>
    <row r="516" spans="1:8" x14ac:dyDescent="0.25">
      <c r="A516" s="16">
        <v>514</v>
      </c>
      <c r="B516" s="17">
        <v>515</v>
      </c>
      <c r="C516" s="17">
        <v>0.1061</v>
      </c>
      <c r="D516" s="17">
        <v>0.33</v>
      </c>
      <c r="E516" s="17">
        <v>0.3881</v>
      </c>
      <c r="F516" s="17">
        <v>12</v>
      </c>
      <c r="G516" s="17">
        <v>75</v>
      </c>
      <c r="H516" s="18">
        <v>87</v>
      </c>
    </row>
    <row r="517" spans="1:8" x14ac:dyDescent="0.25">
      <c r="A517" s="16">
        <v>515</v>
      </c>
      <c r="B517" s="17">
        <v>516</v>
      </c>
      <c r="C517" s="17">
        <v>0.13639999999999999</v>
      </c>
      <c r="D517" s="17">
        <v>0.28000000000000003</v>
      </c>
      <c r="E517" s="17">
        <v>0.35820000000000002</v>
      </c>
      <c r="F517" s="17">
        <v>17</v>
      </c>
      <c r="G517" s="17">
        <v>93</v>
      </c>
      <c r="H517" s="18">
        <v>110</v>
      </c>
    </row>
    <row r="518" spans="1:8" x14ac:dyDescent="0.25">
      <c r="A518" s="16">
        <v>516</v>
      </c>
      <c r="B518" s="17">
        <v>517</v>
      </c>
      <c r="C518" s="17">
        <v>0.13639999999999999</v>
      </c>
      <c r="D518" s="17">
        <v>0.28000000000000003</v>
      </c>
      <c r="E518" s="17">
        <v>0.35820000000000002</v>
      </c>
      <c r="F518" s="17">
        <v>13</v>
      </c>
      <c r="G518" s="17">
        <v>64</v>
      </c>
      <c r="H518" s="18">
        <v>77</v>
      </c>
    </row>
    <row r="519" spans="1:8" x14ac:dyDescent="0.25">
      <c r="A519" s="16">
        <v>517</v>
      </c>
      <c r="B519" s="17">
        <v>518</v>
      </c>
      <c r="C519" s="17">
        <v>0.13639999999999999</v>
      </c>
      <c r="D519" s="17">
        <v>0.26</v>
      </c>
      <c r="E519" s="17">
        <v>0.32840000000000003</v>
      </c>
      <c r="F519" s="17">
        <v>9</v>
      </c>
      <c r="G519" s="17">
        <v>56</v>
      </c>
      <c r="H519" s="18">
        <v>65</v>
      </c>
    </row>
    <row r="520" spans="1:8" x14ac:dyDescent="0.25">
      <c r="A520" s="16">
        <v>518</v>
      </c>
      <c r="B520" s="17">
        <v>519</v>
      </c>
      <c r="C520" s="17">
        <v>0.1061</v>
      </c>
      <c r="D520" s="17">
        <v>0.26</v>
      </c>
      <c r="E520" s="17">
        <v>0.3881</v>
      </c>
      <c r="F520" s="17">
        <v>5</v>
      </c>
      <c r="G520" s="17">
        <v>50</v>
      </c>
      <c r="H520" s="18">
        <v>55</v>
      </c>
    </row>
    <row r="521" spans="1:8" x14ac:dyDescent="0.25">
      <c r="A521" s="16">
        <v>519</v>
      </c>
      <c r="B521" s="17">
        <v>520</v>
      </c>
      <c r="C521" s="17">
        <v>0.1212</v>
      </c>
      <c r="D521" s="17">
        <v>0.3</v>
      </c>
      <c r="E521" s="17">
        <v>0.25369999999999998</v>
      </c>
      <c r="F521" s="17">
        <v>5</v>
      </c>
      <c r="G521" s="17">
        <v>44</v>
      </c>
      <c r="H521" s="18">
        <v>49</v>
      </c>
    </row>
    <row r="522" spans="1:8" x14ac:dyDescent="0.25">
      <c r="A522" s="16">
        <v>520</v>
      </c>
      <c r="B522" s="17">
        <v>521</v>
      </c>
      <c r="C522" s="17">
        <v>0.1212</v>
      </c>
      <c r="D522" s="17">
        <v>0.3</v>
      </c>
      <c r="E522" s="17">
        <v>0.28360000000000002</v>
      </c>
      <c r="F522" s="17">
        <v>5</v>
      </c>
      <c r="G522" s="17">
        <v>45</v>
      </c>
      <c r="H522" s="18">
        <v>50</v>
      </c>
    </row>
    <row r="523" spans="1:8" x14ac:dyDescent="0.25">
      <c r="A523" s="16">
        <v>521</v>
      </c>
      <c r="B523" s="17">
        <v>522</v>
      </c>
      <c r="C523" s="17">
        <v>0.1061</v>
      </c>
      <c r="D523" s="17">
        <v>0.36</v>
      </c>
      <c r="E523" s="17">
        <v>0.25369999999999998</v>
      </c>
      <c r="F523" s="17">
        <v>4</v>
      </c>
      <c r="G523" s="17">
        <v>31</v>
      </c>
      <c r="H523" s="18">
        <v>35</v>
      </c>
    </row>
    <row r="524" spans="1:8" x14ac:dyDescent="0.25">
      <c r="A524" s="16">
        <v>522</v>
      </c>
      <c r="B524" s="17">
        <v>523</v>
      </c>
      <c r="C524" s="17">
        <v>0.1061</v>
      </c>
      <c r="D524" s="17">
        <v>0.36</v>
      </c>
      <c r="E524" s="17">
        <v>0.19400000000000001</v>
      </c>
      <c r="F524" s="17">
        <v>5</v>
      </c>
      <c r="G524" s="17">
        <v>20</v>
      </c>
      <c r="H524" s="18">
        <v>25</v>
      </c>
    </row>
    <row r="525" spans="1:8" x14ac:dyDescent="0.25">
      <c r="A525" s="16">
        <v>523</v>
      </c>
      <c r="B525" s="17">
        <v>524</v>
      </c>
      <c r="C525" s="17">
        <v>9.0899999999999995E-2</v>
      </c>
      <c r="D525" s="17">
        <v>0.38</v>
      </c>
      <c r="E525" s="17">
        <v>0.19400000000000001</v>
      </c>
      <c r="F525" s="17">
        <v>5</v>
      </c>
      <c r="G525" s="17">
        <v>23</v>
      </c>
      <c r="H525" s="18">
        <v>28</v>
      </c>
    </row>
    <row r="526" spans="1:8" x14ac:dyDescent="0.25">
      <c r="A526" s="16">
        <v>524</v>
      </c>
      <c r="B526" s="17">
        <v>525</v>
      </c>
      <c r="C526" s="17">
        <v>6.0600000000000001E-2</v>
      </c>
      <c r="D526" s="17">
        <v>0.41</v>
      </c>
      <c r="E526" s="17">
        <v>0.22389999999999999</v>
      </c>
      <c r="F526" s="17">
        <v>4</v>
      </c>
      <c r="G526" s="17">
        <v>17</v>
      </c>
      <c r="H526" s="18">
        <v>21</v>
      </c>
    </row>
    <row r="527" spans="1:8" x14ac:dyDescent="0.25">
      <c r="A527" s="16">
        <v>525</v>
      </c>
      <c r="B527" s="17">
        <v>526</v>
      </c>
      <c r="C527" s="17">
        <v>6.0600000000000001E-2</v>
      </c>
      <c r="D527" s="17">
        <v>0.41</v>
      </c>
      <c r="E527" s="17">
        <v>0.19400000000000001</v>
      </c>
      <c r="F527" s="17">
        <v>0</v>
      </c>
      <c r="G527" s="17">
        <v>7</v>
      </c>
      <c r="H527" s="18">
        <v>7</v>
      </c>
    </row>
    <row r="528" spans="1:8" x14ac:dyDescent="0.25">
      <c r="A528" s="16">
        <v>526</v>
      </c>
      <c r="B528" s="17">
        <v>527</v>
      </c>
      <c r="C528" s="17">
        <v>4.5499999999999999E-2</v>
      </c>
      <c r="D528" s="17">
        <v>0.45</v>
      </c>
      <c r="E528" s="17">
        <v>0.19400000000000001</v>
      </c>
      <c r="F528" s="17">
        <v>0</v>
      </c>
      <c r="G528" s="17">
        <v>1</v>
      </c>
      <c r="H528" s="18">
        <v>1</v>
      </c>
    </row>
    <row r="529" spans="1:8" x14ac:dyDescent="0.25">
      <c r="A529" s="16">
        <v>527</v>
      </c>
      <c r="B529" s="17">
        <v>528</v>
      </c>
      <c r="C529" s="17">
        <v>3.0300000000000001E-2</v>
      </c>
      <c r="D529" s="17">
        <v>0.45</v>
      </c>
      <c r="E529" s="17">
        <v>0.25369999999999998</v>
      </c>
      <c r="F529" s="17">
        <v>0</v>
      </c>
      <c r="G529" s="17">
        <v>1</v>
      </c>
      <c r="H529" s="18">
        <v>1</v>
      </c>
    </row>
    <row r="530" spans="1:8" x14ac:dyDescent="0.25">
      <c r="A530" s="16">
        <v>528</v>
      </c>
      <c r="B530" s="17">
        <v>529</v>
      </c>
      <c r="C530" s="17">
        <v>6.0600000000000001E-2</v>
      </c>
      <c r="D530" s="17">
        <v>0.48</v>
      </c>
      <c r="E530" s="17">
        <v>0.1343</v>
      </c>
      <c r="F530" s="17">
        <v>0</v>
      </c>
      <c r="G530" s="17">
        <v>1</v>
      </c>
      <c r="H530" s="18">
        <v>1</v>
      </c>
    </row>
    <row r="531" spans="1:8" x14ac:dyDescent="0.25">
      <c r="A531" s="16">
        <v>529</v>
      </c>
      <c r="B531" s="17">
        <v>530</v>
      </c>
      <c r="C531" s="17">
        <v>6.0600000000000001E-2</v>
      </c>
      <c r="D531" s="17">
        <v>0.48</v>
      </c>
      <c r="E531" s="17">
        <v>0.1343</v>
      </c>
      <c r="F531" s="17">
        <v>0</v>
      </c>
      <c r="G531" s="17">
        <v>5</v>
      </c>
      <c r="H531" s="18">
        <v>5</v>
      </c>
    </row>
    <row r="532" spans="1:8" x14ac:dyDescent="0.25">
      <c r="A532" s="16">
        <v>530</v>
      </c>
      <c r="B532" s="17">
        <v>531</v>
      </c>
      <c r="C532" s="17">
        <v>7.5800000000000006E-2</v>
      </c>
      <c r="D532" s="17">
        <v>0.48</v>
      </c>
      <c r="E532" s="17">
        <v>8.9599999999999999E-2</v>
      </c>
      <c r="F532" s="17">
        <v>0</v>
      </c>
      <c r="G532" s="17">
        <v>15</v>
      </c>
      <c r="H532" s="18">
        <v>15</v>
      </c>
    </row>
    <row r="533" spans="1:8" x14ac:dyDescent="0.25">
      <c r="A533" s="16">
        <v>531</v>
      </c>
      <c r="B533" s="17">
        <v>532</v>
      </c>
      <c r="C533" s="17">
        <v>0.1212</v>
      </c>
      <c r="D533" s="17">
        <v>0.48</v>
      </c>
      <c r="E533" s="17">
        <v>0</v>
      </c>
      <c r="F533" s="17">
        <v>5</v>
      </c>
      <c r="G533" s="17">
        <v>79</v>
      </c>
      <c r="H533" s="18">
        <v>84</v>
      </c>
    </row>
    <row r="534" spans="1:8" x14ac:dyDescent="0.25">
      <c r="A534" s="16">
        <v>532</v>
      </c>
      <c r="B534" s="17">
        <v>533</v>
      </c>
      <c r="C534" s="17">
        <v>0.13639999999999999</v>
      </c>
      <c r="D534" s="17">
        <v>0.49</v>
      </c>
      <c r="E534" s="17">
        <v>0</v>
      </c>
      <c r="F534" s="17">
        <v>6</v>
      </c>
      <c r="G534" s="17">
        <v>171</v>
      </c>
      <c r="H534" s="18">
        <v>177</v>
      </c>
    </row>
    <row r="535" spans="1:8" x14ac:dyDescent="0.25">
      <c r="A535" s="16">
        <v>533</v>
      </c>
      <c r="B535" s="17">
        <v>534</v>
      </c>
      <c r="C535" s="17">
        <v>0.1515</v>
      </c>
      <c r="D535" s="17">
        <v>0.41</v>
      </c>
      <c r="E535" s="17">
        <v>0</v>
      </c>
      <c r="F535" s="17">
        <v>4</v>
      </c>
      <c r="G535" s="17">
        <v>98</v>
      </c>
      <c r="H535" s="18">
        <v>102</v>
      </c>
    </row>
    <row r="536" spans="1:8" x14ac:dyDescent="0.25">
      <c r="A536" s="16">
        <v>534</v>
      </c>
      <c r="B536" s="17">
        <v>535</v>
      </c>
      <c r="C536" s="17">
        <v>0.13639999999999999</v>
      </c>
      <c r="D536" s="17">
        <v>0.42</v>
      </c>
      <c r="E536" s="17">
        <v>0</v>
      </c>
      <c r="F536" s="17">
        <v>6</v>
      </c>
      <c r="G536" s="17">
        <v>34</v>
      </c>
      <c r="H536" s="18">
        <v>40</v>
      </c>
    </row>
    <row r="537" spans="1:8" x14ac:dyDescent="0.25">
      <c r="A537" s="16">
        <v>535</v>
      </c>
      <c r="B537" s="17">
        <v>536</v>
      </c>
      <c r="C537" s="17">
        <v>0.1212</v>
      </c>
      <c r="D537" s="17">
        <v>0.46</v>
      </c>
      <c r="E537" s="17">
        <v>0.1343</v>
      </c>
      <c r="F537" s="17">
        <v>3</v>
      </c>
      <c r="G537" s="17">
        <v>43</v>
      </c>
      <c r="H537" s="18">
        <v>46</v>
      </c>
    </row>
    <row r="538" spans="1:8" x14ac:dyDescent="0.25">
      <c r="A538" s="16">
        <v>536</v>
      </c>
      <c r="B538" s="17">
        <v>537</v>
      </c>
      <c r="C538" s="17">
        <v>0.13639999999999999</v>
      </c>
      <c r="D538" s="17">
        <v>0.42</v>
      </c>
      <c r="E538" s="17">
        <v>0.19400000000000001</v>
      </c>
      <c r="F538" s="17">
        <v>11</v>
      </c>
      <c r="G538" s="17">
        <v>52</v>
      </c>
      <c r="H538" s="18">
        <v>63</v>
      </c>
    </row>
    <row r="539" spans="1:8" x14ac:dyDescent="0.25">
      <c r="A539" s="16">
        <v>537</v>
      </c>
      <c r="B539" s="17">
        <v>538</v>
      </c>
      <c r="C539" s="17">
        <v>0.13639999999999999</v>
      </c>
      <c r="D539" s="17">
        <v>0.43</v>
      </c>
      <c r="E539" s="17">
        <v>0.22389999999999999</v>
      </c>
      <c r="F539" s="17">
        <v>6</v>
      </c>
      <c r="G539" s="17">
        <v>54</v>
      </c>
      <c r="H539" s="18">
        <v>60</v>
      </c>
    </row>
    <row r="540" spans="1:8" x14ac:dyDescent="0.25">
      <c r="A540" s="16">
        <v>538</v>
      </c>
      <c r="B540" s="17">
        <v>539</v>
      </c>
      <c r="C540" s="17">
        <v>0.13639999999999999</v>
      </c>
      <c r="D540" s="17">
        <v>0.46</v>
      </c>
      <c r="E540" s="17">
        <v>0.22389999999999999</v>
      </c>
      <c r="F540" s="17">
        <v>2</v>
      </c>
      <c r="G540" s="17">
        <v>43</v>
      </c>
      <c r="H540" s="18">
        <v>45</v>
      </c>
    </row>
    <row r="541" spans="1:8" x14ac:dyDescent="0.25">
      <c r="A541" s="16">
        <v>539</v>
      </c>
      <c r="B541" s="17">
        <v>540</v>
      </c>
      <c r="C541" s="17">
        <v>0.16669999999999999</v>
      </c>
      <c r="D541" s="17">
        <v>0.4</v>
      </c>
      <c r="E541" s="17">
        <v>0.16420000000000001</v>
      </c>
      <c r="F541" s="17">
        <v>7</v>
      </c>
      <c r="G541" s="17">
        <v>50</v>
      </c>
      <c r="H541" s="18">
        <v>57</v>
      </c>
    </row>
    <row r="542" spans="1:8" x14ac:dyDescent="0.25">
      <c r="A542" s="16">
        <v>540</v>
      </c>
      <c r="B542" s="17">
        <v>541</v>
      </c>
      <c r="C542" s="17">
        <v>0.1515</v>
      </c>
      <c r="D542" s="17">
        <v>0.47</v>
      </c>
      <c r="E542" s="17">
        <v>0.25369999999999998</v>
      </c>
      <c r="F542" s="17">
        <v>4</v>
      </c>
      <c r="G542" s="17">
        <v>66</v>
      </c>
      <c r="H542" s="18">
        <v>70</v>
      </c>
    </row>
    <row r="543" spans="1:8" x14ac:dyDescent="0.25">
      <c r="A543" s="16">
        <v>541</v>
      </c>
      <c r="B543" s="17">
        <v>542</v>
      </c>
      <c r="C543" s="17">
        <v>0.1212</v>
      </c>
      <c r="D543" s="17">
        <v>0.5</v>
      </c>
      <c r="E543" s="17">
        <v>0.25369999999999998</v>
      </c>
      <c r="F543" s="17">
        <v>6</v>
      </c>
      <c r="G543" s="17">
        <v>178</v>
      </c>
      <c r="H543" s="18">
        <v>184</v>
      </c>
    </row>
    <row r="544" spans="1:8" x14ac:dyDescent="0.25">
      <c r="A544" s="16">
        <v>542</v>
      </c>
      <c r="B544" s="17">
        <v>543</v>
      </c>
      <c r="C544" s="17">
        <v>0.13639999999999999</v>
      </c>
      <c r="D544" s="17">
        <v>0.59</v>
      </c>
      <c r="E544" s="17">
        <v>0.19400000000000001</v>
      </c>
      <c r="F544" s="17">
        <v>8</v>
      </c>
      <c r="G544" s="17">
        <v>145</v>
      </c>
      <c r="H544" s="18">
        <v>153</v>
      </c>
    </row>
    <row r="545" spans="1:8" x14ac:dyDescent="0.25">
      <c r="A545" s="16">
        <v>543</v>
      </c>
      <c r="B545" s="17">
        <v>544</v>
      </c>
      <c r="C545" s="17">
        <v>0.1515</v>
      </c>
      <c r="D545" s="17">
        <v>0.54</v>
      </c>
      <c r="E545" s="17">
        <v>0.16420000000000001</v>
      </c>
      <c r="F545" s="17">
        <v>5</v>
      </c>
      <c r="G545" s="17">
        <v>101</v>
      </c>
      <c r="H545" s="18">
        <v>106</v>
      </c>
    </row>
    <row r="546" spans="1:8" x14ac:dyDescent="0.25">
      <c r="A546" s="16">
        <v>544</v>
      </c>
      <c r="B546" s="17">
        <v>545</v>
      </c>
      <c r="C546" s="17">
        <v>0.13639999999999999</v>
      </c>
      <c r="D546" s="17">
        <v>0.59</v>
      </c>
      <c r="E546" s="17">
        <v>0.19400000000000001</v>
      </c>
      <c r="F546" s="17">
        <v>1</v>
      </c>
      <c r="G546" s="17">
        <v>80</v>
      </c>
      <c r="H546" s="18">
        <v>81</v>
      </c>
    </row>
    <row r="547" spans="1:8" x14ac:dyDescent="0.25">
      <c r="A547" s="16">
        <v>545</v>
      </c>
      <c r="B547" s="17">
        <v>546</v>
      </c>
      <c r="C547" s="17">
        <v>0.1515</v>
      </c>
      <c r="D547" s="17">
        <v>0.63</v>
      </c>
      <c r="E547" s="17">
        <v>0.16420000000000001</v>
      </c>
      <c r="F547" s="17">
        <v>6</v>
      </c>
      <c r="G547" s="17">
        <v>53</v>
      </c>
      <c r="H547" s="18">
        <v>59</v>
      </c>
    </row>
    <row r="548" spans="1:8" x14ac:dyDescent="0.25">
      <c r="A548" s="16">
        <v>546</v>
      </c>
      <c r="B548" s="17">
        <v>547</v>
      </c>
      <c r="C548" s="17">
        <v>0.13639999999999999</v>
      </c>
      <c r="D548" s="17">
        <v>0.63</v>
      </c>
      <c r="E548" s="17">
        <v>0.22389999999999999</v>
      </c>
      <c r="F548" s="17">
        <v>3</v>
      </c>
      <c r="G548" s="17">
        <v>32</v>
      </c>
      <c r="H548" s="18">
        <v>35</v>
      </c>
    </row>
    <row r="549" spans="1:8" x14ac:dyDescent="0.25">
      <c r="A549" s="16">
        <v>547</v>
      </c>
      <c r="B549" s="17">
        <v>548</v>
      </c>
      <c r="C549" s="17">
        <v>0.1515</v>
      </c>
      <c r="D549" s="17">
        <v>0.64</v>
      </c>
      <c r="E549" s="17">
        <v>0.25369999999999998</v>
      </c>
      <c r="F549" s="17">
        <v>3</v>
      </c>
      <c r="G549" s="17">
        <v>21</v>
      </c>
      <c r="H549" s="18">
        <v>24</v>
      </c>
    </row>
    <row r="550" spans="1:8" x14ac:dyDescent="0.25">
      <c r="A550" s="16">
        <v>548</v>
      </c>
      <c r="B550" s="17">
        <v>549</v>
      </c>
      <c r="C550" s="17">
        <v>0.13639999999999999</v>
      </c>
      <c r="D550" s="17">
        <v>0.69</v>
      </c>
      <c r="E550" s="17">
        <v>0.28360000000000002</v>
      </c>
      <c r="F550" s="17">
        <v>3</v>
      </c>
      <c r="G550" s="17">
        <v>6</v>
      </c>
      <c r="H550" s="18">
        <v>9</v>
      </c>
    </row>
    <row r="551" spans="1:8" x14ac:dyDescent="0.25">
      <c r="A551" s="16">
        <v>549</v>
      </c>
      <c r="B551" s="17">
        <v>550</v>
      </c>
      <c r="C551" s="17">
        <v>0.16669999999999999</v>
      </c>
      <c r="D551" s="17">
        <v>0.69</v>
      </c>
      <c r="E551" s="17">
        <v>0.16420000000000001</v>
      </c>
      <c r="F551" s="17">
        <v>0</v>
      </c>
      <c r="G551" s="17">
        <v>5</v>
      </c>
      <c r="H551" s="18">
        <v>5</v>
      </c>
    </row>
    <row r="552" spans="1:8" x14ac:dyDescent="0.25">
      <c r="A552" s="16">
        <v>550</v>
      </c>
      <c r="B552" s="17">
        <v>551</v>
      </c>
      <c r="C552" s="17">
        <v>0.1515</v>
      </c>
      <c r="D552" s="17">
        <v>0.69</v>
      </c>
      <c r="E552" s="17">
        <v>0.22389999999999999</v>
      </c>
      <c r="F552" s="17">
        <v>0</v>
      </c>
      <c r="G552" s="17">
        <v>2</v>
      </c>
      <c r="H552" s="18">
        <v>2</v>
      </c>
    </row>
    <row r="553" spans="1:8" x14ac:dyDescent="0.25">
      <c r="A553" s="16">
        <v>551</v>
      </c>
      <c r="B553" s="17">
        <v>552</v>
      </c>
      <c r="C553" s="17">
        <v>0.16669999999999999</v>
      </c>
      <c r="D553" s="17">
        <v>0.74</v>
      </c>
      <c r="E553" s="17">
        <v>0.1045</v>
      </c>
      <c r="F553" s="17">
        <v>0</v>
      </c>
      <c r="G553" s="17">
        <v>1</v>
      </c>
      <c r="H553" s="18">
        <v>1</v>
      </c>
    </row>
    <row r="554" spans="1:8" x14ac:dyDescent="0.25">
      <c r="A554" s="16">
        <v>552</v>
      </c>
      <c r="B554" s="17">
        <v>553</v>
      </c>
      <c r="C554" s="17">
        <v>0.13639999999999999</v>
      </c>
      <c r="D554" s="17">
        <v>0.74</v>
      </c>
      <c r="E554" s="17">
        <v>0.22389999999999999</v>
      </c>
      <c r="F554" s="17">
        <v>0</v>
      </c>
      <c r="G554" s="17">
        <v>9</v>
      </c>
      <c r="H554" s="18">
        <v>9</v>
      </c>
    </row>
    <row r="555" spans="1:8" x14ac:dyDescent="0.25">
      <c r="A555" s="16">
        <v>553</v>
      </c>
      <c r="B555" s="17">
        <v>554</v>
      </c>
      <c r="C555" s="17">
        <v>0.18179999999999999</v>
      </c>
      <c r="D555" s="17">
        <v>0.74</v>
      </c>
      <c r="E555" s="17">
        <v>0.1045</v>
      </c>
      <c r="F555" s="17">
        <v>1</v>
      </c>
      <c r="G555" s="17">
        <v>35</v>
      </c>
      <c r="H555" s="18">
        <v>36</v>
      </c>
    </row>
    <row r="556" spans="1:8" x14ac:dyDescent="0.25">
      <c r="A556" s="16">
        <v>554</v>
      </c>
      <c r="B556" s="17">
        <v>555</v>
      </c>
      <c r="C556" s="17">
        <v>0.1515</v>
      </c>
      <c r="D556" s="17">
        <v>0.74</v>
      </c>
      <c r="E556" s="17">
        <v>0.22389999999999999</v>
      </c>
      <c r="F556" s="17">
        <v>5</v>
      </c>
      <c r="G556" s="17">
        <v>103</v>
      </c>
      <c r="H556" s="18">
        <v>108</v>
      </c>
    </row>
    <row r="557" spans="1:8" x14ac:dyDescent="0.25">
      <c r="A557" s="16">
        <v>555</v>
      </c>
      <c r="B557" s="17">
        <v>556</v>
      </c>
      <c r="C557" s="17">
        <v>0.18179999999999999</v>
      </c>
      <c r="D557" s="17">
        <v>0.74</v>
      </c>
      <c r="E557" s="17">
        <v>0.1343</v>
      </c>
      <c r="F557" s="17">
        <v>5</v>
      </c>
      <c r="G557" s="17">
        <v>233</v>
      </c>
      <c r="H557" s="18">
        <v>238</v>
      </c>
    </row>
    <row r="558" spans="1:8" x14ac:dyDescent="0.25">
      <c r="A558" s="16">
        <v>556</v>
      </c>
      <c r="B558" s="17">
        <v>557</v>
      </c>
      <c r="C558" s="17">
        <v>0.2273</v>
      </c>
      <c r="D558" s="17">
        <v>0.64</v>
      </c>
      <c r="E558" s="17">
        <v>8.9599999999999999E-2</v>
      </c>
      <c r="F558" s="17">
        <v>10</v>
      </c>
      <c r="G558" s="17">
        <v>134</v>
      </c>
      <c r="H558" s="18">
        <v>144</v>
      </c>
    </row>
    <row r="559" spans="1:8" x14ac:dyDescent="0.25">
      <c r="A559" s="16">
        <v>557</v>
      </c>
      <c r="B559" s="17">
        <v>558</v>
      </c>
      <c r="C559" s="17">
        <v>0.2424</v>
      </c>
      <c r="D559" s="17">
        <v>0.6</v>
      </c>
      <c r="E559" s="17">
        <v>0.1045</v>
      </c>
      <c r="F559" s="17">
        <v>6</v>
      </c>
      <c r="G559" s="17">
        <v>49</v>
      </c>
      <c r="H559" s="18">
        <v>55</v>
      </c>
    </row>
    <row r="560" spans="1:8" x14ac:dyDescent="0.25">
      <c r="A560" s="16">
        <v>558</v>
      </c>
      <c r="B560" s="17">
        <v>559</v>
      </c>
      <c r="C560" s="17">
        <v>0.2424</v>
      </c>
      <c r="D560" s="17">
        <v>0.6</v>
      </c>
      <c r="E560" s="17">
        <v>0.1343</v>
      </c>
      <c r="F560" s="17">
        <v>6</v>
      </c>
      <c r="G560" s="17">
        <v>55</v>
      </c>
      <c r="H560" s="18">
        <v>61</v>
      </c>
    </row>
    <row r="561" spans="1:8" x14ac:dyDescent="0.25">
      <c r="A561" s="16">
        <v>559</v>
      </c>
      <c r="B561" s="17">
        <v>560</v>
      </c>
      <c r="C561" s="17">
        <v>0.28789999999999999</v>
      </c>
      <c r="D561" s="17">
        <v>0.56000000000000005</v>
      </c>
      <c r="E561" s="17">
        <v>8.9599999999999999E-2</v>
      </c>
      <c r="F561" s="17">
        <v>21</v>
      </c>
      <c r="G561" s="17">
        <v>85</v>
      </c>
      <c r="H561" s="18">
        <v>106</v>
      </c>
    </row>
    <row r="562" spans="1:8" x14ac:dyDescent="0.25">
      <c r="A562" s="16">
        <v>560</v>
      </c>
      <c r="B562" s="17">
        <v>561</v>
      </c>
      <c r="C562" s="17">
        <v>0.2727</v>
      </c>
      <c r="D562" s="17">
        <v>0.56000000000000005</v>
      </c>
      <c r="E562" s="17">
        <v>0.1343</v>
      </c>
      <c r="F562" s="17">
        <v>21</v>
      </c>
      <c r="G562" s="17">
        <v>72</v>
      </c>
      <c r="H562" s="18">
        <v>93</v>
      </c>
    </row>
    <row r="563" spans="1:8" x14ac:dyDescent="0.25">
      <c r="A563" s="16">
        <v>561</v>
      </c>
      <c r="B563" s="17">
        <v>562</v>
      </c>
      <c r="C563" s="17">
        <v>0.33329999999999999</v>
      </c>
      <c r="D563" s="17">
        <v>0.45</v>
      </c>
      <c r="E563" s="17">
        <v>0</v>
      </c>
      <c r="F563" s="17">
        <v>11</v>
      </c>
      <c r="G563" s="17">
        <v>57</v>
      </c>
      <c r="H563" s="18">
        <v>68</v>
      </c>
    </row>
    <row r="564" spans="1:8" x14ac:dyDescent="0.25">
      <c r="A564" s="16">
        <v>562</v>
      </c>
      <c r="B564" s="17">
        <v>563</v>
      </c>
      <c r="C564" s="17">
        <v>0.34849999999999998</v>
      </c>
      <c r="D564" s="17">
        <v>0.42</v>
      </c>
      <c r="E564" s="17">
        <v>0</v>
      </c>
      <c r="F564" s="17">
        <v>21</v>
      </c>
      <c r="G564" s="17">
        <v>63</v>
      </c>
      <c r="H564" s="18">
        <v>84</v>
      </c>
    </row>
    <row r="565" spans="1:8" x14ac:dyDescent="0.25">
      <c r="A565" s="16">
        <v>563</v>
      </c>
      <c r="B565" s="17">
        <v>564</v>
      </c>
      <c r="C565" s="17">
        <v>0.34849999999999998</v>
      </c>
      <c r="D565" s="17">
        <v>0.42</v>
      </c>
      <c r="E565" s="17">
        <v>0</v>
      </c>
      <c r="F565" s="17">
        <v>14</v>
      </c>
      <c r="G565" s="17">
        <v>102</v>
      </c>
      <c r="H565" s="18">
        <v>116</v>
      </c>
    </row>
    <row r="566" spans="1:8" x14ac:dyDescent="0.25">
      <c r="A566" s="16">
        <v>564</v>
      </c>
      <c r="B566" s="17">
        <v>565</v>
      </c>
      <c r="C566" s="17">
        <v>0.33329999999999999</v>
      </c>
      <c r="D566" s="17">
        <v>0.45</v>
      </c>
      <c r="E566" s="17">
        <v>0</v>
      </c>
      <c r="F566" s="17">
        <v>14</v>
      </c>
      <c r="G566" s="17">
        <v>208</v>
      </c>
      <c r="H566" s="18">
        <v>222</v>
      </c>
    </row>
    <row r="567" spans="1:8" x14ac:dyDescent="0.25">
      <c r="A567" s="16">
        <v>565</v>
      </c>
      <c r="B567" s="17">
        <v>566</v>
      </c>
      <c r="C567" s="17">
        <v>0.31819999999999998</v>
      </c>
      <c r="D567" s="17">
        <v>0.49</v>
      </c>
      <c r="E567" s="17">
        <v>8.9599999999999999E-2</v>
      </c>
      <c r="F567" s="17">
        <v>7</v>
      </c>
      <c r="G567" s="17">
        <v>218</v>
      </c>
      <c r="H567" s="18">
        <v>225</v>
      </c>
    </row>
    <row r="568" spans="1:8" x14ac:dyDescent="0.25">
      <c r="A568" s="16">
        <v>566</v>
      </c>
      <c r="B568" s="17">
        <v>567</v>
      </c>
      <c r="C568" s="17">
        <v>0.2576</v>
      </c>
      <c r="D568" s="17">
        <v>0.65</v>
      </c>
      <c r="E568" s="17">
        <v>0.16420000000000001</v>
      </c>
      <c r="F568" s="17">
        <v>13</v>
      </c>
      <c r="G568" s="17">
        <v>133</v>
      </c>
      <c r="H568" s="18">
        <v>146</v>
      </c>
    </row>
    <row r="569" spans="1:8" x14ac:dyDescent="0.25">
      <c r="A569" s="16">
        <v>567</v>
      </c>
      <c r="B569" s="17">
        <v>568</v>
      </c>
      <c r="C569" s="17">
        <v>0.2273</v>
      </c>
      <c r="D569" s="17">
        <v>0.65</v>
      </c>
      <c r="E569" s="17">
        <v>0.19400000000000001</v>
      </c>
      <c r="F569" s="17">
        <v>16</v>
      </c>
      <c r="G569" s="17">
        <v>103</v>
      </c>
      <c r="H569" s="18">
        <v>119</v>
      </c>
    </row>
    <row r="570" spans="1:8" x14ac:dyDescent="0.25">
      <c r="A570" s="16">
        <v>568</v>
      </c>
      <c r="B570" s="17">
        <v>569</v>
      </c>
      <c r="C570" s="17">
        <v>0.2273</v>
      </c>
      <c r="D570" s="17">
        <v>0.65</v>
      </c>
      <c r="E570" s="17">
        <v>0.19400000000000001</v>
      </c>
      <c r="F570" s="17">
        <v>5</v>
      </c>
      <c r="G570" s="17">
        <v>40</v>
      </c>
      <c r="H570" s="18">
        <v>45</v>
      </c>
    </row>
    <row r="571" spans="1:8" x14ac:dyDescent="0.25">
      <c r="A571" s="16">
        <v>569</v>
      </c>
      <c r="B571" s="17">
        <v>570</v>
      </c>
      <c r="C571" s="17">
        <v>0.2273</v>
      </c>
      <c r="D571" s="17">
        <v>0.64</v>
      </c>
      <c r="E571" s="17">
        <v>0.16420000000000001</v>
      </c>
      <c r="F571" s="17">
        <v>4</v>
      </c>
      <c r="G571" s="17">
        <v>49</v>
      </c>
      <c r="H571" s="18">
        <v>53</v>
      </c>
    </row>
    <row r="572" spans="1:8" x14ac:dyDescent="0.25">
      <c r="A572" s="16">
        <v>570</v>
      </c>
      <c r="B572" s="17">
        <v>571</v>
      </c>
      <c r="C572" s="17">
        <v>0.2273</v>
      </c>
      <c r="D572" s="17">
        <v>0.64</v>
      </c>
      <c r="E572" s="17">
        <v>0.16420000000000001</v>
      </c>
      <c r="F572" s="17">
        <v>3</v>
      </c>
      <c r="G572" s="17">
        <v>37</v>
      </c>
      <c r="H572" s="18">
        <v>40</v>
      </c>
    </row>
    <row r="573" spans="1:8" x14ac:dyDescent="0.25">
      <c r="A573" s="16">
        <v>571</v>
      </c>
      <c r="B573" s="17">
        <v>572</v>
      </c>
      <c r="C573" s="17">
        <v>0.2273</v>
      </c>
      <c r="D573" s="17">
        <v>0.69</v>
      </c>
      <c r="E573" s="17">
        <v>0.1343</v>
      </c>
      <c r="F573" s="17">
        <v>3</v>
      </c>
      <c r="G573" s="17">
        <v>14</v>
      </c>
      <c r="H573" s="18">
        <v>17</v>
      </c>
    </row>
    <row r="574" spans="1:8" x14ac:dyDescent="0.25">
      <c r="A574" s="16">
        <v>572</v>
      </c>
      <c r="B574" s="17">
        <v>573</v>
      </c>
      <c r="C574" s="17">
        <v>0.2424</v>
      </c>
      <c r="D574" s="17">
        <v>0.65</v>
      </c>
      <c r="E574" s="17">
        <v>0.1343</v>
      </c>
      <c r="F574" s="17">
        <v>0</v>
      </c>
      <c r="G574" s="17">
        <v>5</v>
      </c>
      <c r="H574" s="18">
        <v>5</v>
      </c>
    </row>
    <row r="575" spans="1:8" x14ac:dyDescent="0.25">
      <c r="A575" s="16">
        <v>573</v>
      </c>
      <c r="B575" s="17">
        <v>574</v>
      </c>
      <c r="C575" s="17">
        <v>0.2273</v>
      </c>
      <c r="D575" s="17">
        <v>0.69</v>
      </c>
      <c r="E575" s="17">
        <v>0.19400000000000001</v>
      </c>
      <c r="F575" s="17">
        <v>3</v>
      </c>
      <c r="G575" s="17">
        <v>7</v>
      </c>
      <c r="H575" s="18">
        <v>10</v>
      </c>
    </row>
    <row r="576" spans="1:8" x14ac:dyDescent="0.25">
      <c r="A576" s="16">
        <v>574</v>
      </c>
      <c r="B576" s="17">
        <v>575</v>
      </c>
      <c r="C576" s="17">
        <v>0.18179999999999999</v>
      </c>
      <c r="D576" s="17">
        <v>0.86</v>
      </c>
      <c r="E576" s="17">
        <v>0.28360000000000002</v>
      </c>
      <c r="F576" s="17">
        <v>0</v>
      </c>
      <c r="G576" s="17">
        <v>1</v>
      </c>
      <c r="H576" s="18">
        <v>1</v>
      </c>
    </row>
    <row r="577" spans="1:8" x14ac:dyDescent="0.25">
      <c r="A577" s="16">
        <v>575</v>
      </c>
      <c r="B577" s="17">
        <v>576</v>
      </c>
      <c r="C577" s="17">
        <v>0.18179999999999999</v>
      </c>
      <c r="D577" s="17">
        <v>0.86</v>
      </c>
      <c r="E577" s="17">
        <v>0.28360000000000002</v>
      </c>
      <c r="F577" s="17">
        <v>0</v>
      </c>
      <c r="G577" s="17">
        <v>8</v>
      </c>
      <c r="H577" s="18">
        <v>8</v>
      </c>
    </row>
    <row r="578" spans="1:8" x14ac:dyDescent="0.25">
      <c r="A578" s="16">
        <v>576</v>
      </c>
      <c r="B578" s="17">
        <v>577</v>
      </c>
      <c r="C578" s="17">
        <v>0.21210000000000001</v>
      </c>
      <c r="D578" s="17">
        <v>0.87</v>
      </c>
      <c r="E578" s="17">
        <v>0.29849999999999999</v>
      </c>
      <c r="F578" s="17">
        <v>1</v>
      </c>
      <c r="G578" s="17">
        <v>29</v>
      </c>
      <c r="H578" s="18">
        <v>30</v>
      </c>
    </row>
    <row r="579" spans="1:8" x14ac:dyDescent="0.25">
      <c r="A579" s="16">
        <v>577</v>
      </c>
      <c r="B579" s="17">
        <v>578</v>
      </c>
      <c r="C579" s="17">
        <v>0.21210000000000001</v>
      </c>
      <c r="D579" s="17">
        <v>0.87</v>
      </c>
      <c r="E579" s="17">
        <v>0.29849999999999999</v>
      </c>
      <c r="F579" s="17">
        <v>3</v>
      </c>
      <c r="G579" s="17">
        <v>69</v>
      </c>
      <c r="H579" s="18">
        <v>72</v>
      </c>
    </row>
    <row r="580" spans="1:8" x14ac:dyDescent="0.25">
      <c r="A580" s="16">
        <v>578</v>
      </c>
      <c r="B580" s="17">
        <v>579</v>
      </c>
      <c r="C580" s="17">
        <v>0.21210000000000001</v>
      </c>
      <c r="D580" s="17">
        <v>0.87</v>
      </c>
      <c r="E580" s="17">
        <v>0.29849999999999999</v>
      </c>
      <c r="F580" s="17">
        <v>3</v>
      </c>
      <c r="G580" s="17">
        <v>55</v>
      </c>
      <c r="H580" s="18">
        <v>58</v>
      </c>
    </row>
    <row r="581" spans="1:8" x14ac:dyDescent="0.25">
      <c r="A581" s="16">
        <v>579</v>
      </c>
      <c r="B581" s="17">
        <v>580</v>
      </c>
      <c r="C581" s="17">
        <v>0.21210000000000001</v>
      </c>
      <c r="D581" s="17">
        <v>0.93</v>
      </c>
      <c r="E581" s="17">
        <v>0.28360000000000002</v>
      </c>
      <c r="F581" s="17">
        <v>2</v>
      </c>
      <c r="G581" s="17">
        <v>26</v>
      </c>
      <c r="H581" s="18">
        <v>28</v>
      </c>
    </row>
    <row r="582" spans="1:8" x14ac:dyDescent="0.25">
      <c r="A582" s="16">
        <v>580</v>
      </c>
      <c r="B582" s="17">
        <v>581</v>
      </c>
      <c r="C582" s="17">
        <v>0.19700000000000001</v>
      </c>
      <c r="D582" s="17">
        <v>0.93</v>
      </c>
      <c r="E582" s="17">
        <v>0.32840000000000003</v>
      </c>
      <c r="F582" s="17">
        <v>6</v>
      </c>
      <c r="G582" s="17">
        <v>35</v>
      </c>
      <c r="H582" s="18">
        <v>41</v>
      </c>
    </row>
    <row r="583" spans="1:8" x14ac:dyDescent="0.25">
      <c r="A583" s="16">
        <v>581</v>
      </c>
      <c r="B583" s="17">
        <v>582</v>
      </c>
      <c r="C583" s="17">
        <v>0.19700000000000001</v>
      </c>
      <c r="D583" s="17">
        <v>0.93</v>
      </c>
      <c r="E583" s="17">
        <v>0.32840000000000003</v>
      </c>
      <c r="F583" s="17">
        <v>7</v>
      </c>
      <c r="G583" s="17">
        <v>41</v>
      </c>
      <c r="H583" s="18">
        <v>48</v>
      </c>
    </row>
    <row r="584" spans="1:8" x14ac:dyDescent="0.25">
      <c r="A584" s="16">
        <v>582</v>
      </c>
      <c r="B584" s="17">
        <v>583</v>
      </c>
      <c r="C584" s="17">
        <v>0.19700000000000001</v>
      </c>
      <c r="D584" s="17">
        <v>0.93</v>
      </c>
      <c r="E584" s="17">
        <v>0.32840000000000003</v>
      </c>
      <c r="F584" s="17">
        <v>4</v>
      </c>
      <c r="G584" s="17">
        <v>43</v>
      </c>
      <c r="H584" s="18">
        <v>47</v>
      </c>
    </row>
    <row r="585" spans="1:8" x14ac:dyDescent="0.25">
      <c r="A585" s="16">
        <v>583</v>
      </c>
      <c r="B585" s="17">
        <v>584</v>
      </c>
      <c r="C585" s="17">
        <v>0.19700000000000001</v>
      </c>
      <c r="D585" s="17">
        <v>0.93</v>
      </c>
      <c r="E585" s="17">
        <v>0.35820000000000002</v>
      </c>
      <c r="F585" s="17">
        <v>0</v>
      </c>
      <c r="G585" s="17">
        <v>36</v>
      </c>
      <c r="H585" s="18">
        <v>36</v>
      </c>
    </row>
    <row r="586" spans="1:8" x14ac:dyDescent="0.25">
      <c r="A586" s="16">
        <v>584</v>
      </c>
      <c r="B586" s="17">
        <v>585</v>
      </c>
      <c r="C586" s="17">
        <v>0.18179999999999999</v>
      </c>
      <c r="D586" s="17">
        <v>0.93</v>
      </c>
      <c r="E586" s="17">
        <v>0.4627</v>
      </c>
      <c r="F586" s="17">
        <v>1</v>
      </c>
      <c r="G586" s="17">
        <v>42</v>
      </c>
      <c r="H586" s="18">
        <v>43</v>
      </c>
    </row>
    <row r="587" spans="1:8" x14ac:dyDescent="0.25">
      <c r="A587" s="16">
        <v>585</v>
      </c>
      <c r="B587" s="17">
        <v>586</v>
      </c>
      <c r="C587" s="17">
        <v>0.19700000000000001</v>
      </c>
      <c r="D587" s="17">
        <v>0.93</v>
      </c>
      <c r="E587" s="17">
        <v>0.32840000000000003</v>
      </c>
      <c r="F587" s="17">
        <v>1</v>
      </c>
      <c r="G587" s="17">
        <v>35</v>
      </c>
      <c r="H587" s="18">
        <v>36</v>
      </c>
    </row>
    <row r="588" spans="1:8" x14ac:dyDescent="0.25">
      <c r="A588" s="16">
        <v>586</v>
      </c>
      <c r="B588" s="17">
        <v>587</v>
      </c>
      <c r="C588" s="17">
        <v>0.18179999999999999</v>
      </c>
      <c r="D588" s="17">
        <v>0.93</v>
      </c>
      <c r="E588" s="17">
        <v>0.35820000000000002</v>
      </c>
      <c r="F588" s="17">
        <v>0</v>
      </c>
      <c r="G588" s="17">
        <v>26</v>
      </c>
      <c r="H588" s="18">
        <v>26</v>
      </c>
    </row>
    <row r="589" spans="1:8" x14ac:dyDescent="0.25">
      <c r="A589" s="16">
        <v>587</v>
      </c>
      <c r="B589" s="17">
        <v>588</v>
      </c>
      <c r="C589" s="17">
        <v>0.2273</v>
      </c>
      <c r="D589" s="17">
        <v>0.55000000000000004</v>
      </c>
      <c r="E589" s="17">
        <v>0.19400000000000001</v>
      </c>
      <c r="F589" s="17">
        <v>1</v>
      </c>
      <c r="G589" s="17">
        <v>23</v>
      </c>
      <c r="H589" s="18">
        <v>24</v>
      </c>
    </row>
    <row r="590" spans="1:8" x14ac:dyDescent="0.25">
      <c r="A590" s="16">
        <v>588</v>
      </c>
      <c r="B590" s="17">
        <v>589</v>
      </c>
      <c r="C590" s="17">
        <v>0.2424</v>
      </c>
      <c r="D590" s="17">
        <v>0.55000000000000004</v>
      </c>
      <c r="E590" s="17">
        <v>0.1045</v>
      </c>
      <c r="F590" s="17">
        <v>2</v>
      </c>
      <c r="G590" s="17">
        <v>82</v>
      </c>
      <c r="H590" s="18">
        <v>84</v>
      </c>
    </row>
    <row r="591" spans="1:8" x14ac:dyDescent="0.25">
      <c r="A591" s="16">
        <v>589</v>
      </c>
      <c r="B591" s="17">
        <v>590</v>
      </c>
      <c r="C591" s="17">
        <v>0.2273</v>
      </c>
      <c r="D591" s="17">
        <v>0.69</v>
      </c>
      <c r="E591" s="17">
        <v>8.9599999999999999E-2</v>
      </c>
      <c r="F591" s="17">
        <v>3</v>
      </c>
      <c r="G591" s="17">
        <v>101</v>
      </c>
      <c r="H591" s="18">
        <v>104</v>
      </c>
    </row>
    <row r="592" spans="1:8" x14ac:dyDescent="0.25">
      <c r="A592" s="16">
        <v>590</v>
      </c>
      <c r="B592" s="17">
        <v>591</v>
      </c>
      <c r="C592" s="17">
        <v>0.2273</v>
      </c>
      <c r="D592" s="17">
        <v>0.69</v>
      </c>
      <c r="E592" s="17">
        <v>8.9599999999999999E-2</v>
      </c>
      <c r="F592" s="17">
        <v>3</v>
      </c>
      <c r="G592" s="17">
        <v>76</v>
      </c>
      <c r="H592" s="18">
        <v>79</v>
      </c>
    </row>
    <row r="593" spans="1:8" x14ac:dyDescent="0.25">
      <c r="A593" s="16">
        <v>591</v>
      </c>
      <c r="B593" s="17">
        <v>592</v>
      </c>
      <c r="C593" s="17">
        <v>0.21210000000000001</v>
      </c>
      <c r="D593" s="17">
        <v>0.74</v>
      </c>
      <c r="E593" s="17">
        <v>8.9599999999999999E-2</v>
      </c>
      <c r="F593" s="17">
        <v>4</v>
      </c>
      <c r="G593" s="17">
        <v>55</v>
      </c>
      <c r="H593" s="18">
        <v>59</v>
      </c>
    </row>
    <row r="594" spans="1:8" x14ac:dyDescent="0.25">
      <c r="A594" s="16">
        <v>592</v>
      </c>
      <c r="B594" s="17">
        <v>593</v>
      </c>
      <c r="C594" s="17">
        <v>0.21210000000000001</v>
      </c>
      <c r="D594" s="17">
        <v>0.74</v>
      </c>
      <c r="E594" s="17">
        <v>8.9599999999999999E-2</v>
      </c>
      <c r="F594" s="17">
        <v>2</v>
      </c>
      <c r="G594" s="17">
        <v>36</v>
      </c>
      <c r="H594" s="18">
        <v>38</v>
      </c>
    </row>
    <row r="595" spans="1:8" x14ac:dyDescent="0.25">
      <c r="A595" s="16">
        <v>593</v>
      </c>
      <c r="B595" s="17">
        <v>594</v>
      </c>
      <c r="C595" s="17">
        <v>0.21210000000000001</v>
      </c>
      <c r="D595" s="17">
        <v>0.74</v>
      </c>
      <c r="E595" s="17">
        <v>8.9599999999999999E-2</v>
      </c>
      <c r="F595" s="17">
        <v>0</v>
      </c>
      <c r="G595" s="17">
        <v>27</v>
      </c>
      <c r="H595" s="18">
        <v>27</v>
      </c>
    </row>
    <row r="596" spans="1:8" x14ac:dyDescent="0.25">
      <c r="A596" s="16">
        <v>594</v>
      </c>
      <c r="B596" s="17">
        <v>595</v>
      </c>
      <c r="C596" s="17">
        <v>0.19700000000000001</v>
      </c>
      <c r="D596" s="17">
        <v>0.8</v>
      </c>
      <c r="E596" s="17">
        <v>0.16420000000000001</v>
      </c>
      <c r="F596" s="17">
        <v>0</v>
      </c>
      <c r="G596" s="17">
        <v>16</v>
      </c>
      <c r="H596" s="18">
        <v>16</v>
      </c>
    </row>
    <row r="597" spans="1:8" x14ac:dyDescent="0.25">
      <c r="A597" s="16">
        <v>595</v>
      </c>
      <c r="B597" s="17">
        <v>596</v>
      </c>
      <c r="C597" s="17">
        <v>0.21210000000000001</v>
      </c>
      <c r="D597" s="17">
        <v>0.75</v>
      </c>
      <c r="E597" s="17">
        <v>0.1343</v>
      </c>
      <c r="F597" s="17">
        <v>0</v>
      </c>
      <c r="G597" s="17">
        <v>9</v>
      </c>
      <c r="H597" s="18">
        <v>9</v>
      </c>
    </row>
    <row r="598" spans="1:8" x14ac:dyDescent="0.25">
      <c r="A598" s="16">
        <v>596</v>
      </c>
      <c r="B598" s="17">
        <v>597</v>
      </c>
      <c r="C598" s="17">
        <v>0.21210000000000001</v>
      </c>
      <c r="D598" s="17">
        <v>0.75</v>
      </c>
      <c r="E598" s="17">
        <v>0.1343</v>
      </c>
      <c r="F598" s="17">
        <v>1</v>
      </c>
      <c r="G598" s="17">
        <v>2</v>
      </c>
      <c r="H598" s="18">
        <v>3</v>
      </c>
    </row>
    <row r="599" spans="1:8" x14ac:dyDescent="0.25">
      <c r="A599" s="16">
        <v>597</v>
      </c>
      <c r="B599" s="17">
        <v>598</v>
      </c>
      <c r="C599" s="17">
        <v>0.21210000000000001</v>
      </c>
      <c r="D599" s="17">
        <v>0.75</v>
      </c>
      <c r="E599" s="17">
        <v>0.16420000000000001</v>
      </c>
      <c r="F599" s="17">
        <v>0</v>
      </c>
      <c r="G599" s="17">
        <v>2</v>
      </c>
      <c r="H599" s="18">
        <v>2</v>
      </c>
    </row>
    <row r="600" spans="1:8" x14ac:dyDescent="0.25">
      <c r="A600" s="16">
        <v>598</v>
      </c>
      <c r="B600" s="17">
        <v>599</v>
      </c>
      <c r="C600" s="17">
        <v>0.2273</v>
      </c>
      <c r="D600" s="17">
        <v>0.75</v>
      </c>
      <c r="E600" s="17">
        <v>0.1045</v>
      </c>
      <c r="F600" s="17">
        <v>1</v>
      </c>
      <c r="G600" s="17">
        <v>0</v>
      </c>
      <c r="H600" s="18">
        <v>1</v>
      </c>
    </row>
    <row r="601" spans="1:8" x14ac:dyDescent="0.25">
      <c r="A601" s="16">
        <v>599</v>
      </c>
      <c r="B601" s="17">
        <v>600</v>
      </c>
      <c r="C601" s="17">
        <v>0.21210000000000001</v>
      </c>
      <c r="D601" s="17">
        <v>0.8</v>
      </c>
      <c r="E601" s="17">
        <v>0.1045</v>
      </c>
      <c r="F601" s="17">
        <v>0</v>
      </c>
      <c r="G601" s="17">
        <v>4</v>
      </c>
      <c r="H601" s="18">
        <v>4</v>
      </c>
    </row>
    <row r="602" spans="1:8" x14ac:dyDescent="0.25">
      <c r="A602" s="16">
        <v>600</v>
      </c>
      <c r="B602" s="17">
        <v>601</v>
      </c>
      <c r="C602" s="17">
        <v>0.19700000000000001</v>
      </c>
      <c r="D602" s="17">
        <v>0.8</v>
      </c>
      <c r="E602" s="17">
        <v>0.1343</v>
      </c>
      <c r="F602" s="17">
        <v>0</v>
      </c>
      <c r="G602" s="17">
        <v>16</v>
      </c>
      <c r="H602" s="18">
        <v>16</v>
      </c>
    </row>
    <row r="603" spans="1:8" x14ac:dyDescent="0.25">
      <c r="A603" s="16">
        <v>601</v>
      </c>
      <c r="B603" s="17">
        <v>602</v>
      </c>
      <c r="C603" s="17">
        <v>0.19700000000000001</v>
      </c>
      <c r="D603" s="17">
        <v>0.86</v>
      </c>
      <c r="E603" s="17">
        <v>8.9599999999999999E-2</v>
      </c>
      <c r="F603" s="17">
        <v>2</v>
      </c>
      <c r="G603" s="17">
        <v>58</v>
      </c>
      <c r="H603" s="18">
        <v>60</v>
      </c>
    </row>
    <row r="604" spans="1:8" x14ac:dyDescent="0.25">
      <c r="A604" s="16">
        <v>602</v>
      </c>
      <c r="B604" s="17">
        <v>603</v>
      </c>
      <c r="C604" s="17">
        <v>0.19700000000000001</v>
      </c>
      <c r="D604" s="17">
        <v>0.86</v>
      </c>
      <c r="E604" s="17">
        <v>8.9599999999999999E-2</v>
      </c>
      <c r="F604" s="17">
        <v>2</v>
      </c>
      <c r="G604" s="17">
        <v>155</v>
      </c>
      <c r="H604" s="18">
        <v>157</v>
      </c>
    </row>
    <row r="605" spans="1:8" x14ac:dyDescent="0.25">
      <c r="A605" s="16">
        <v>603</v>
      </c>
      <c r="B605" s="17">
        <v>604</v>
      </c>
      <c r="C605" s="17">
        <v>0.21210000000000001</v>
      </c>
      <c r="D605" s="17">
        <v>0.86</v>
      </c>
      <c r="E605" s="17">
        <v>8.9599999999999999E-2</v>
      </c>
      <c r="F605" s="17">
        <v>6</v>
      </c>
      <c r="G605" s="17">
        <v>95</v>
      </c>
      <c r="H605" s="18">
        <v>101</v>
      </c>
    </row>
    <row r="606" spans="1:8" x14ac:dyDescent="0.25">
      <c r="A606" s="16">
        <v>604</v>
      </c>
      <c r="B606" s="17">
        <v>605</v>
      </c>
      <c r="C606" s="17">
        <v>0.21210000000000001</v>
      </c>
      <c r="D606" s="17">
        <v>0.86</v>
      </c>
      <c r="E606" s="17">
        <v>0.1045</v>
      </c>
      <c r="F606" s="17">
        <v>0</v>
      </c>
      <c r="G606" s="17">
        <v>49</v>
      </c>
      <c r="H606" s="18">
        <v>49</v>
      </c>
    </row>
    <row r="607" spans="1:8" x14ac:dyDescent="0.25">
      <c r="A607" s="16">
        <v>605</v>
      </c>
      <c r="B607" s="17">
        <v>606</v>
      </c>
      <c r="C607" s="17">
        <v>0.21210000000000001</v>
      </c>
      <c r="D607" s="17">
        <v>0.93</v>
      </c>
      <c r="E607" s="17">
        <v>0.1045</v>
      </c>
      <c r="F607" s="17">
        <v>0</v>
      </c>
      <c r="G607" s="17">
        <v>30</v>
      </c>
      <c r="H607" s="18">
        <v>30</v>
      </c>
    </row>
    <row r="608" spans="1:8" x14ac:dyDescent="0.25">
      <c r="A608" s="16">
        <v>606</v>
      </c>
      <c r="B608" s="17">
        <v>607</v>
      </c>
      <c r="C608" s="17">
        <v>0.21210000000000001</v>
      </c>
      <c r="D608" s="17">
        <v>0.93</v>
      </c>
      <c r="E608" s="17">
        <v>0.1045</v>
      </c>
      <c r="F608" s="17">
        <v>1</v>
      </c>
      <c r="G608" s="17">
        <v>28</v>
      </c>
      <c r="H608" s="18">
        <v>29</v>
      </c>
    </row>
    <row r="609" spans="1:8" x14ac:dyDescent="0.25">
      <c r="A609" s="16">
        <v>607</v>
      </c>
      <c r="B609" s="17">
        <v>608</v>
      </c>
      <c r="C609" s="17">
        <v>0.21210000000000001</v>
      </c>
      <c r="D609" s="17">
        <v>0.93</v>
      </c>
      <c r="E609" s="17">
        <v>0.1045</v>
      </c>
      <c r="F609" s="17">
        <v>0</v>
      </c>
      <c r="G609" s="17">
        <v>31</v>
      </c>
      <c r="H609" s="18">
        <v>31</v>
      </c>
    </row>
    <row r="610" spans="1:8" x14ac:dyDescent="0.25">
      <c r="A610" s="16">
        <v>608</v>
      </c>
      <c r="B610" s="17">
        <v>609</v>
      </c>
      <c r="C610" s="17">
        <v>0.2727</v>
      </c>
      <c r="D610" s="17">
        <v>0.8</v>
      </c>
      <c r="E610" s="17">
        <v>0</v>
      </c>
      <c r="F610" s="17">
        <v>2</v>
      </c>
      <c r="G610" s="17">
        <v>36</v>
      </c>
      <c r="H610" s="18">
        <v>38</v>
      </c>
    </row>
    <row r="611" spans="1:8" x14ac:dyDescent="0.25">
      <c r="A611" s="19">
        <v>609</v>
      </c>
      <c r="B611" s="20">
        <v>610</v>
      </c>
      <c r="C611" s="20">
        <v>0.2576</v>
      </c>
      <c r="D611" s="20">
        <v>0.86</v>
      </c>
      <c r="E611" s="20">
        <v>0</v>
      </c>
      <c r="F611" s="20">
        <v>1</v>
      </c>
      <c r="G611" s="20">
        <v>40</v>
      </c>
      <c r="H611" s="21">
        <v>41</v>
      </c>
    </row>
  </sheetData>
  <conditionalFormatting sqref="C1:C611">
    <cfRule type="expression" dxfId="28" priority="1">
      <formula>$D2&lt;0.2</formula>
    </cfRule>
  </conditionalFormatting>
  <conditionalFormatting sqref="D1:D1048576">
    <cfRule type="expression" dxfId="27" priority="2">
      <formula>$F2&gt;0.8</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4335-6870-4941-80A0-33B93D4C02A9}">
  <sheetPr codeName="Sheet3"/>
  <dimension ref="A1:P391"/>
  <sheetViews>
    <sheetView workbookViewId="0">
      <selection activeCell="F27" sqref="F27"/>
    </sheetView>
  </sheetViews>
  <sheetFormatPr defaultRowHeight="13.2" x14ac:dyDescent="0.25"/>
  <cols>
    <col min="2" max="2" width="12.109375" customWidth="1"/>
  </cols>
  <sheetData>
    <row r="1" spans="1:16" x14ac:dyDescent="0.25">
      <c r="A1" s="13" t="s">
        <v>1</v>
      </c>
      <c r="B1" s="14" t="s">
        <v>2</v>
      </c>
      <c r="C1" s="14" t="s">
        <v>3</v>
      </c>
      <c r="D1" s="14" t="s">
        <v>4</v>
      </c>
      <c r="E1" s="14" t="s">
        <v>5</v>
      </c>
      <c r="F1" s="14" t="s">
        <v>6</v>
      </c>
      <c r="G1" s="14" t="s">
        <v>7</v>
      </c>
      <c r="H1" s="14" t="s">
        <v>8</v>
      </c>
      <c r="I1" s="14" t="s">
        <v>9</v>
      </c>
      <c r="J1" s="14" t="s">
        <v>10</v>
      </c>
      <c r="K1" s="14" t="s">
        <v>11</v>
      </c>
      <c r="L1" s="14" t="s">
        <v>12</v>
      </c>
      <c r="M1" s="14" t="s">
        <v>13</v>
      </c>
      <c r="N1" s="14" t="s">
        <v>14</v>
      </c>
      <c r="O1" s="14" t="s">
        <v>15</v>
      </c>
      <c r="P1" s="15" t="s">
        <v>16</v>
      </c>
    </row>
    <row r="2" spans="1:16" x14ac:dyDescent="0.25">
      <c r="A2" s="4">
        <v>611</v>
      </c>
      <c r="B2" s="5">
        <v>40571</v>
      </c>
      <c r="C2" s="6">
        <v>1</v>
      </c>
      <c r="D2" s="6">
        <v>0</v>
      </c>
      <c r="E2" s="6">
        <v>1</v>
      </c>
      <c r="F2" s="6">
        <v>16</v>
      </c>
      <c r="G2" s="6" t="b">
        <v>0</v>
      </c>
      <c r="H2" s="6">
        <v>5</v>
      </c>
      <c r="I2" s="6">
        <v>1</v>
      </c>
      <c r="J2" s="6">
        <v>0.22</v>
      </c>
      <c r="K2" s="6">
        <v>0.2727</v>
      </c>
      <c r="L2" s="6">
        <v>0.8</v>
      </c>
      <c r="M2" s="6">
        <v>0</v>
      </c>
      <c r="N2" s="6">
        <v>10</v>
      </c>
      <c r="O2" s="6">
        <v>70</v>
      </c>
      <c r="P2" s="7">
        <v>80</v>
      </c>
    </row>
    <row r="3" spans="1:16" x14ac:dyDescent="0.25">
      <c r="A3" s="4">
        <v>612</v>
      </c>
      <c r="B3" s="5">
        <v>40571</v>
      </c>
      <c r="C3" s="6">
        <v>1</v>
      </c>
      <c r="D3" s="6">
        <v>0</v>
      </c>
      <c r="E3" s="6">
        <v>1</v>
      </c>
      <c r="F3" s="6">
        <v>17</v>
      </c>
      <c r="G3" s="6" t="b">
        <v>0</v>
      </c>
      <c r="H3" s="6">
        <v>5</v>
      </c>
      <c r="I3" s="6">
        <v>1</v>
      </c>
      <c r="J3" s="6">
        <v>0.24</v>
      </c>
      <c r="K3" s="6">
        <v>0.2424</v>
      </c>
      <c r="L3" s="6">
        <v>0.75</v>
      </c>
      <c r="M3" s="6">
        <v>0.1343</v>
      </c>
      <c r="N3" s="6">
        <v>2</v>
      </c>
      <c r="O3" s="6">
        <v>147</v>
      </c>
      <c r="P3" s="7">
        <v>149</v>
      </c>
    </row>
    <row r="4" spans="1:16" x14ac:dyDescent="0.25">
      <c r="A4" s="4">
        <v>613</v>
      </c>
      <c r="B4" s="5">
        <v>40571</v>
      </c>
      <c r="C4" s="6">
        <v>1</v>
      </c>
      <c r="D4" s="6">
        <v>0</v>
      </c>
      <c r="E4" s="6">
        <v>1</v>
      </c>
      <c r="F4" s="6">
        <v>18</v>
      </c>
      <c r="G4" s="6" t="b">
        <v>0</v>
      </c>
      <c r="H4" s="6">
        <v>5</v>
      </c>
      <c r="I4" s="6">
        <v>1</v>
      </c>
      <c r="J4" s="6">
        <v>0.24</v>
      </c>
      <c r="K4" s="6">
        <v>0.2273</v>
      </c>
      <c r="L4" s="6">
        <v>0.75</v>
      </c>
      <c r="M4" s="6">
        <v>0.19400000000000001</v>
      </c>
      <c r="N4" s="6">
        <v>2</v>
      </c>
      <c r="O4" s="6">
        <v>107</v>
      </c>
      <c r="P4" s="7">
        <v>109</v>
      </c>
    </row>
    <row r="5" spans="1:16" x14ac:dyDescent="0.25">
      <c r="A5" s="4">
        <v>614</v>
      </c>
      <c r="B5" s="5">
        <v>40571</v>
      </c>
      <c r="C5" s="6">
        <v>1</v>
      </c>
      <c r="D5" s="6">
        <v>0</v>
      </c>
      <c r="E5" s="6">
        <v>1</v>
      </c>
      <c r="F5" s="6">
        <v>19</v>
      </c>
      <c r="G5" s="6" t="b">
        <v>0</v>
      </c>
      <c r="H5" s="6">
        <v>5</v>
      </c>
      <c r="I5" s="6">
        <v>2</v>
      </c>
      <c r="J5" s="6">
        <v>0.24</v>
      </c>
      <c r="K5" s="6">
        <v>0.2424</v>
      </c>
      <c r="L5" s="6">
        <v>0.75</v>
      </c>
      <c r="M5" s="6">
        <v>0.1343</v>
      </c>
      <c r="N5" s="6">
        <v>5</v>
      </c>
      <c r="O5" s="6">
        <v>84</v>
      </c>
      <c r="P5" s="7">
        <v>89</v>
      </c>
    </row>
    <row r="6" spans="1:16" x14ac:dyDescent="0.25">
      <c r="A6" s="4">
        <v>615</v>
      </c>
      <c r="B6" s="5">
        <v>40571</v>
      </c>
      <c r="C6" s="6">
        <v>1</v>
      </c>
      <c r="D6" s="6">
        <v>0</v>
      </c>
      <c r="E6" s="6">
        <v>1</v>
      </c>
      <c r="F6" s="6">
        <v>20</v>
      </c>
      <c r="G6" s="6" t="b">
        <v>0</v>
      </c>
      <c r="H6" s="6">
        <v>5</v>
      </c>
      <c r="I6" s="6">
        <v>2</v>
      </c>
      <c r="J6" s="6">
        <v>0.24</v>
      </c>
      <c r="K6" s="6">
        <v>0.2273</v>
      </c>
      <c r="L6" s="6">
        <v>0.7</v>
      </c>
      <c r="M6" s="6">
        <v>0.19400000000000001</v>
      </c>
      <c r="N6" s="6">
        <v>1</v>
      </c>
      <c r="O6" s="6">
        <v>61</v>
      </c>
      <c r="P6" s="7">
        <v>62</v>
      </c>
    </row>
    <row r="7" spans="1:16" x14ac:dyDescent="0.25">
      <c r="A7" s="4">
        <v>616</v>
      </c>
      <c r="B7" s="5">
        <v>40571</v>
      </c>
      <c r="C7" s="6">
        <v>1</v>
      </c>
      <c r="D7" s="6">
        <v>0</v>
      </c>
      <c r="E7" s="6">
        <v>1</v>
      </c>
      <c r="F7" s="6">
        <v>21</v>
      </c>
      <c r="G7" s="6" t="b">
        <v>0</v>
      </c>
      <c r="H7" s="6">
        <v>5</v>
      </c>
      <c r="I7" s="6">
        <v>2</v>
      </c>
      <c r="J7" s="6">
        <v>0.22</v>
      </c>
      <c r="K7" s="6">
        <v>0.2273</v>
      </c>
      <c r="L7" s="6">
        <v>0.75</v>
      </c>
      <c r="M7" s="6">
        <v>0.1343</v>
      </c>
      <c r="N7" s="6">
        <v>1</v>
      </c>
      <c r="O7" s="6">
        <v>57</v>
      </c>
      <c r="P7" s="7">
        <v>58</v>
      </c>
    </row>
    <row r="8" spans="1:16" x14ac:dyDescent="0.25">
      <c r="A8" s="4">
        <v>617</v>
      </c>
      <c r="B8" s="5">
        <v>40571</v>
      </c>
      <c r="C8" s="6">
        <v>1</v>
      </c>
      <c r="D8" s="6">
        <v>0</v>
      </c>
      <c r="E8" s="6">
        <v>1</v>
      </c>
      <c r="F8" s="6">
        <v>22</v>
      </c>
      <c r="G8" s="6" t="b">
        <v>0</v>
      </c>
      <c r="H8" s="6">
        <v>5</v>
      </c>
      <c r="I8" s="6">
        <v>1</v>
      </c>
      <c r="J8" s="6">
        <v>0.24</v>
      </c>
      <c r="K8" s="6">
        <v>0.21210000000000001</v>
      </c>
      <c r="L8" s="6">
        <v>0.65</v>
      </c>
      <c r="M8" s="6">
        <v>0.35820000000000002</v>
      </c>
      <c r="N8" s="6">
        <v>0</v>
      </c>
      <c r="O8" s="6">
        <v>26</v>
      </c>
      <c r="P8" s="7">
        <v>26</v>
      </c>
    </row>
    <row r="9" spans="1:16" x14ac:dyDescent="0.25">
      <c r="A9" s="4">
        <v>618</v>
      </c>
      <c r="B9" s="5">
        <v>40571</v>
      </c>
      <c r="C9" s="6">
        <v>1</v>
      </c>
      <c r="D9" s="6">
        <v>0</v>
      </c>
      <c r="E9" s="6">
        <v>1</v>
      </c>
      <c r="F9" s="6">
        <v>23</v>
      </c>
      <c r="G9" s="6" t="b">
        <v>0</v>
      </c>
      <c r="H9" s="6">
        <v>5</v>
      </c>
      <c r="I9" s="6">
        <v>1</v>
      </c>
      <c r="J9" s="6">
        <v>0.24</v>
      </c>
      <c r="K9" s="6">
        <v>0.2273</v>
      </c>
      <c r="L9" s="6">
        <v>0.6</v>
      </c>
      <c r="M9" s="6">
        <v>0.22389999999999999</v>
      </c>
      <c r="N9" s="6">
        <v>1</v>
      </c>
      <c r="O9" s="6">
        <v>22</v>
      </c>
      <c r="P9" s="7">
        <v>23</v>
      </c>
    </row>
    <row r="10" spans="1:16" x14ac:dyDescent="0.25">
      <c r="A10" s="8">
        <v>619</v>
      </c>
      <c r="B10" s="9">
        <v>40572</v>
      </c>
      <c r="C10" s="10">
        <v>1</v>
      </c>
      <c r="D10" s="10">
        <v>0</v>
      </c>
      <c r="E10" s="10">
        <v>1</v>
      </c>
      <c r="F10" s="10">
        <v>0</v>
      </c>
      <c r="G10" s="10" t="b">
        <v>0</v>
      </c>
      <c r="H10" s="10">
        <v>6</v>
      </c>
      <c r="I10" s="10">
        <v>1</v>
      </c>
      <c r="J10" s="10">
        <v>0.22</v>
      </c>
      <c r="K10" s="10">
        <v>0.19700000000000001</v>
      </c>
      <c r="L10" s="10">
        <v>0.64</v>
      </c>
      <c r="M10" s="10">
        <v>0.35820000000000002</v>
      </c>
      <c r="N10" s="10">
        <v>2</v>
      </c>
      <c r="O10" s="10">
        <v>26</v>
      </c>
      <c r="P10" s="11">
        <v>28</v>
      </c>
    </row>
    <row r="11" spans="1:16" x14ac:dyDescent="0.25">
      <c r="A11" s="4">
        <v>620</v>
      </c>
      <c r="B11" s="5">
        <v>40572</v>
      </c>
      <c r="C11" s="6">
        <v>1</v>
      </c>
      <c r="D11" s="6">
        <v>0</v>
      </c>
      <c r="E11" s="6">
        <v>1</v>
      </c>
      <c r="F11" s="6">
        <v>1</v>
      </c>
      <c r="G11" s="6" t="b">
        <v>0</v>
      </c>
      <c r="H11" s="6">
        <v>6</v>
      </c>
      <c r="I11" s="6">
        <v>1</v>
      </c>
      <c r="J11" s="6">
        <v>0.22</v>
      </c>
      <c r="K11" s="6">
        <v>0.2273</v>
      </c>
      <c r="L11" s="6">
        <v>0.64</v>
      </c>
      <c r="M11" s="6">
        <v>0.19400000000000001</v>
      </c>
      <c r="N11" s="6">
        <v>0</v>
      </c>
      <c r="O11" s="6">
        <v>20</v>
      </c>
      <c r="P11" s="7">
        <v>20</v>
      </c>
    </row>
    <row r="12" spans="1:16" x14ac:dyDescent="0.25">
      <c r="A12" s="4">
        <v>621</v>
      </c>
      <c r="B12" s="5">
        <v>40572</v>
      </c>
      <c r="C12" s="6">
        <v>1</v>
      </c>
      <c r="D12" s="6">
        <v>0</v>
      </c>
      <c r="E12" s="6">
        <v>1</v>
      </c>
      <c r="F12" s="6">
        <v>2</v>
      </c>
      <c r="G12" s="6" t="b">
        <v>0</v>
      </c>
      <c r="H12" s="6">
        <v>6</v>
      </c>
      <c r="I12" s="6">
        <v>1</v>
      </c>
      <c r="J12" s="6">
        <v>0.22</v>
      </c>
      <c r="K12" s="6">
        <v>0.2273</v>
      </c>
      <c r="L12" s="6">
        <v>0.64</v>
      </c>
      <c r="M12" s="6">
        <v>0.16420000000000001</v>
      </c>
      <c r="N12" s="6">
        <v>0</v>
      </c>
      <c r="O12" s="6">
        <v>15</v>
      </c>
      <c r="P12" s="7">
        <v>15</v>
      </c>
    </row>
    <row r="13" spans="1:16" x14ac:dyDescent="0.25">
      <c r="A13" s="4">
        <v>622</v>
      </c>
      <c r="B13" s="5">
        <v>40572</v>
      </c>
      <c r="C13" s="6">
        <v>1</v>
      </c>
      <c r="D13" s="6">
        <v>0</v>
      </c>
      <c r="E13" s="6">
        <v>1</v>
      </c>
      <c r="F13" s="6">
        <v>3</v>
      </c>
      <c r="G13" s="6" t="b">
        <v>0</v>
      </c>
      <c r="H13" s="6">
        <v>6</v>
      </c>
      <c r="I13" s="6">
        <v>1</v>
      </c>
      <c r="J13" s="6">
        <v>0.2</v>
      </c>
      <c r="K13" s="6">
        <v>0.21210000000000001</v>
      </c>
      <c r="L13" s="6">
        <v>0.64</v>
      </c>
      <c r="M13" s="6">
        <v>0.1343</v>
      </c>
      <c r="N13" s="6">
        <v>3</v>
      </c>
      <c r="O13" s="6">
        <v>5</v>
      </c>
      <c r="P13" s="7">
        <v>8</v>
      </c>
    </row>
    <row r="14" spans="1:16" x14ac:dyDescent="0.25">
      <c r="A14" s="4">
        <v>623</v>
      </c>
      <c r="B14" s="5">
        <v>40572</v>
      </c>
      <c r="C14" s="6">
        <v>1</v>
      </c>
      <c r="D14" s="6">
        <v>0</v>
      </c>
      <c r="E14" s="6">
        <v>1</v>
      </c>
      <c r="F14" s="6">
        <v>4</v>
      </c>
      <c r="G14" s="6" t="b">
        <v>0</v>
      </c>
      <c r="H14" s="6">
        <v>6</v>
      </c>
      <c r="I14" s="6">
        <v>1</v>
      </c>
      <c r="J14" s="6">
        <v>0.16</v>
      </c>
      <c r="K14" s="6">
        <v>0.18179999999999999</v>
      </c>
      <c r="L14" s="6">
        <v>0.69</v>
      </c>
      <c r="M14" s="6">
        <v>0.1045</v>
      </c>
      <c r="N14" s="6">
        <v>1</v>
      </c>
      <c r="O14" s="6">
        <v>2</v>
      </c>
      <c r="P14" s="7">
        <v>3</v>
      </c>
    </row>
    <row r="15" spans="1:16" x14ac:dyDescent="0.25">
      <c r="A15" s="4">
        <v>624</v>
      </c>
      <c r="B15" s="5">
        <v>40572</v>
      </c>
      <c r="C15" s="6">
        <v>1</v>
      </c>
      <c r="D15" s="6">
        <v>0</v>
      </c>
      <c r="E15" s="6">
        <v>1</v>
      </c>
      <c r="F15" s="6">
        <v>6</v>
      </c>
      <c r="G15" s="6" t="b">
        <v>0</v>
      </c>
      <c r="H15" s="6">
        <v>6</v>
      </c>
      <c r="I15" s="6">
        <v>1</v>
      </c>
      <c r="J15" s="6">
        <v>0.16</v>
      </c>
      <c r="K15" s="6">
        <v>0.18179999999999999</v>
      </c>
      <c r="L15" s="6">
        <v>0.64</v>
      </c>
      <c r="M15" s="6">
        <v>0.1343</v>
      </c>
      <c r="N15" s="6">
        <v>0</v>
      </c>
      <c r="O15" s="6">
        <v>2</v>
      </c>
      <c r="P15" s="7">
        <v>2</v>
      </c>
    </row>
    <row r="16" spans="1:16" x14ac:dyDescent="0.25">
      <c r="A16" s="4">
        <v>625</v>
      </c>
      <c r="B16" s="5">
        <v>40572</v>
      </c>
      <c r="C16" s="6">
        <v>1</v>
      </c>
      <c r="D16" s="6">
        <v>0</v>
      </c>
      <c r="E16" s="6">
        <v>1</v>
      </c>
      <c r="F16" s="6">
        <v>7</v>
      </c>
      <c r="G16" s="6" t="b">
        <v>0</v>
      </c>
      <c r="H16" s="6">
        <v>6</v>
      </c>
      <c r="I16" s="6">
        <v>1</v>
      </c>
      <c r="J16" s="6">
        <v>0.16</v>
      </c>
      <c r="K16" s="6">
        <v>0.18179999999999999</v>
      </c>
      <c r="L16" s="6">
        <v>0.59</v>
      </c>
      <c r="M16" s="6">
        <v>0.1045</v>
      </c>
      <c r="N16" s="6">
        <v>1</v>
      </c>
      <c r="O16" s="6">
        <v>4</v>
      </c>
      <c r="P16" s="7">
        <v>5</v>
      </c>
    </row>
    <row r="17" spans="1:16" x14ac:dyDescent="0.25">
      <c r="A17" s="4">
        <v>626</v>
      </c>
      <c r="B17" s="5">
        <v>40572</v>
      </c>
      <c r="C17" s="6">
        <v>1</v>
      </c>
      <c r="D17" s="6">
        <v>0</v>
      </c>
      <c r="E17" s="6">
        <v>1</v>
      </c>
      <c r="F17" s="6">
        <v>8</v>
      </c>
      <c r="G17" s="6" t="b">
        <v>0</v>
      </c>
      <c r="H17" s="6">
        <v>6</v>
      </c>
      <c r="I17" s="6">
        <v>1</v>
      </c>
      <c r="J17" s="6">
        <v>0.18</v>
      </c>
      <c r="K17" s="6">
        <v>0.19700000000000001</v>
      </c>
      <c r="L17" s="6">
        <v>0.55000000000000004</v>
      </c>
      <c r="M17" s="6">
        <v>0.16420000000000001</v>
      </c>
      <c r="N17" s="6">
        <v>3</v>
      </c>
      <c r="O17" s="6">
        <v>31</v>
      </c>
      <c r="P17" s="7">
        <v>34</v>
      </c>
    </row>
    <row r="18" spans="1:16" x14ac:dyDescent="0.25">
      <c r="A18" s="4">
        <v>627</v>
      </c>
      <c r="B18" s="5">
        <v>40572</v>
      </c>
      <c r="C18" s="6">
        <v>1</v>
      </c>
      <c r="D18" s="6">
        <v>0</v>
      </c>
      <c r="E18" s="6">
        <v>1</v>
      </c>
      <c r="F18" s="6">
        <v>9</v>
      </c>
      <c r="G18" s="6" t="b">
        <v>0</v>
      </c>
      <c r="H18" s="6">
        <v>6</v>
      </c>
      <c r="I18" s="6">
        <v>1</v>
      </c>
      <c r="J18" s="6">
        <v>0.18</v>
      </c>
      <c r="K18" s="6">
        <v>0.21210000000000001</v>
      </c>
      <c r="L18" s="6">
        <v>0.59</v>
      </c>
      <c r="M18" s="6">
        <v>8.9599999999999999E-2</v>
      </c>
      <c r="N18" s="6">
        <v>0</v>
      </c>
      <c r="O18" s="6">
        <v>34</v>
      </c>
      <c r="P18" s="7">
        <v>34</v>
      </c>
    </row>
    <row r="19" spans="1:16" x14ac:dyDescent="0.25">
      <c r="A19" s="4">
        <v>628</v>
      </c>
      <c r="B19" s="5">
        <v>40572</v>
      </c>
      <c r="C19" s="6">
        <v>1</v>
      </c>
      <c r="D19" s="6">
        <v>0</v>
      </c>
      <c r="E19" s="6">
        <v>1</v>
      </c>
      <c r="F19" s="6">
        <v>10</v>
      </c>
      <c r="G19" s="6" t="b">
        <v>0</v>
      </c>
      <c r="H19" s="6">
        <v>6</v>
      </c>
      <c r="I19" s="6">
        <v>2</v>
      </c>
      <c r="J19" s="6">
        <v>0.18</v>
      </c>
      <c r="K19" s="6">
        <v>0.21210000000000001</v>
      </c>
      <c r="L19" s="6">
        <v>0.64</v>
      </c>
      <c r="M19" s="6">
        <v>0.1045</v>
      </c>
      <c r="N19" s="6">
        <v>4</v>
      </c>
      <c r="O19" s="6">
        <v>51</v>
      </c>
      <c r="P19" s="7">
        <v>55</v>
      </c>
    </row>
    <row r="20" spans="1:16" x14ac:dyDescent="0.25">
      <c r="A20" s="4">
        <v>629</v>
      </c>
      <c r="B20" s="5">
        <v>40572</v>
      </c>
      <c r="C20" s="6">
        <v>1</v>
      </c>
      <c r="D20" s="6">
        <v>0</v>
      </c>
      <c r="E20" s="6">
        <v>1</v>
      </c>
      <c r="F20" s="6">
        <v>11</v>
      </c>
      <c r="G20" s="6" t="b">
        <v>0</v>
      </c>
      <c r="H20" s="6">
        <v>6</v>
      </c>
      <c r="I20" s="6">
        <v>2</v>
      </c>
      <c r="J20" s="6">
        <v>0.18</v>
      </c>
      <c r="K20" s="6">
        <v>0.19700000000000001</v>
      </c>
      <c r="L20" s="6">
        <v>0.64</v>
      </c>
      <c r="M20" s="6">
        <v>0.1343</v>
      </c>
      <c r="N20" s="6">
        <v>4</v>
      </c>
      <c r="O20" s="6">
        <v>60</v>
      </c>
      <c r="P20" s="7">
        <v>64</v>
      </c>
    </row>
    <row r="21" spans="1:16" x14ac:dyDescent="0.25">
      <c r="A21" s="4">
        <v>630</v>
      </c>
      <c r="B21" s="5">
        <v>40572</v>
      </c>
      <c r="C21" s="6">
        <v>1</v>
      </c>
      <c r="D21" s="6">
        <v>0</v>
      </c>
      <c r="E21" s="6">
        <v>1</v>
      </c>
      <c r="F21" s="6">
        <v>12</v>
      </c>
      <c r="G21" s="6" t="b">
        <v>0</v>
      </c>
      <c r="H21" s="6">
        <v>6</v>
      </c>
      <c r="I21" s="6">
        <v>2</v>
      </c>
      <c r="J21" s="6">
        <v>0.2</v>
      </c>
      <c r="K21" s="6">
        <v>0.19700000000000001</v>
      </c>
      <c r="L21" s="6">
        <v>0.59</v>
      </c>
      <c r="M21" s="6">
        <v>0.19400000000000001</v>
      </c>
      <c r="N21" s="6">
        <v>12</v>
      </c>
      <c r="O21" s="6">
        <v>66</v>
      </c>
      <c r="P21" s="7">
        <v>78</v>
      </c>
    </row>
    <row r="22" spans="1:16" x14ac:dyDescent="0.25">
      <c r="A22" s="4">
        <v>631</v>
      </c>
      <c r="B22" s="5">
        <v>40572</v>
      </c>
      <c r="C22" s="6">
        <v>1</v>
      </c>
      <c r="D22" s="6">
        <v>0</v>
      </c>
      <c r="E22" s="6">
        <v>1</v>
      </c>
      <c r="F22" s="6">
        <v>13</v>
      </c>
      <c r="G22" s="6" t="b">
        <v>0</v>
      </c>
      <c r="H22" s="6">
        <v>6</v>
      </c>
      <c r="I22" s="6">
        <v>2</v>
      </c>
      <c r="J22" s="6">
        <v>0.22</v>
      </c>
      <c r="K22" s="6">
        <v>0.2273</v>
      </c>
      <c r="L22" s="6">
        <v>0.55000000000000004</v>
      </c>
      <c r="M22" s="6">
        <v>0.16420000000000001</v>
      </c>
      <c r="N22" s="6">
        <v>9</v>
      </c>
      <c r="O22" s="6">
        <v>56</v>
      </c>
      <c r="P22" s="7">
        <v>65</v>
      </c>
    </row>
    <row r="23" spans="1:16" x14ac:dyDescent="0.25">
      <c r="A23" s="4">
        <v>632</v>
      </c>
      <c r="B23" s="5">
        <v>40572</v>
      </c>
      <c r="C23" s="6">
        <v>1</v>
      </c>
      <c r="D23" s="6">
        <v>0</v>
      </c>
      <c r="E23" s="6">
        <v>1</v>
      </c>
      <c r="F23" s="6">
        <v>14</v>
      </c>
      <c r="G23" s="6" t="b">
        <v>0</v>
      </c>
      <c r="H23" s="6">
        <v>6</v>
      </c>
      <c r="I23" s="6">
        <v>2</v>
      </c>
      <c r="J23" s="6">
        <v>0.22</v>
      </c>
      <c r="K23" s="6">
        <v>0.2273</v>
      </c>
      <c r="L23" s="6">
        <v>0.6</v>
      </c>
      <c r="M23" s="6">
        <v>0.1343</v>
      </c>
      <c r="N23" s="6">
        <v>10</v>
      </c>
      <c r="O23" s="6">
        <v>89</v>
      </c>
      <c r="P23" s="7">
        <v>99</v>
      </c>
    </row>
    <row r="24" spans="1:16" x14ac:dyDescent="0.25">
      <c r="A24" s="4">
        <v>633</v>
      </c>
      <c r="B24" s="5">
        <v>40572</v>
      </c>
      <c r="C24" s="6">
        <v>1</v>
      </c>
      <c r="D24" s="6">
        <v>0</v>
      </c>
      <c r="E24" s="6">
        <v>1</v>
      </c>
      <c r="F24" s="6">
        <v>15</v>
      </c>
      <c r="G24" s="6" t="b">
        <v>0</v>
      </c>
      <c r="H24" s="6">
        <v>6</v>
      </c>
      <c r="I24" s="6">
        <v>1</v>
      </c>
      <c r="J24" s="6">
        <v>0.22</v>
      </c>
      <c r="K24" s="6">
        <v>0.21210000000000001</v>
      </c>
      <c r="L24" s="6">
        <v>0.69</v>
      </c>
      <c r="M24" s="6">
        <v>0.25369999999999998</v>
      </c>
      <c r="N24" s="6">
        <v>22</v>
      </c>
      <c r="O24" s="6">
        <v>98</v>
      </c>
      <c r="P24" s="7">
        <v>120</v>
      </c>
    </row>
    <row r="25" spans="1:16" x14ac:dyDescent="0.25">
      <c r="A25" s="4">
        <v>634</v>
      </c>
      <c r="B25" s="5">
        <v>40572</v>
      </c>
      <c r="C25" s="6">
        <v>1</v>
      </c>
      <c r="D25" s="6">
        <v>0</v>
      </c>
      <c r="E25" s="6">
        <v>1</v>
      </c>
      <c r="F25" s="6">
        <v>16</v>
      </c>
      <c r="G25" s="6" t="b">
        <v>0</v>
      </c>
      <c r="H25" s="6">
        <v>6</v>
      </c>
      <c r="I25" s="6">
        <v>1</v>
      </c>
      <c r="J25" s="6">
        <v>0.24</v>
      </c>
      <c r="K25" s="6">
        <v>0.2424</v>
      </c>
      <c r="L25" s="6">
        <v>0.6</v>
      </c>
      <c r="M25" s="6">
        <v>0.16420000000000001</v>
      </c>
      <c r="N25" s="6">
        <v>19</v>
      </c>
      <c r="O25" s="6">
        <v>88</v>
      </c>
      <c r="P25" s="7">
        <v>107</v>
      </c>
    </row>
    <row r="26" spans="1:16" x14ac:dyDescent="0.25">
      <c r="A26" s="4">
        <v>635</v>
      </c>
      <c r="B26" s="5">
        <v>40572</v>
      </c>
      <c r="C26" s="6">
        <v>1</v>
      </c>
      <c r="D26" s="6">
        <v>0</v>
      </c>
      <c r="E26" s="6">
        <v>1</v>
      </c>
      <c r="F26" s="6">
        <v>17</v>
      </c>
      <c r="G26" s="6" t="b">
        <v>0</v>
      </c>
      <c r="H26" s="6">
        <v>6</v>
      </c>
      <c r="I26" s="6">
        <v>1</v>
      </c>
      <c r="J26" s="6">
        <v>0.24</v>
      </c>
      <c r="K26" s="6">
        <v>0.28789999999999999</v>
      </c>
      <c r="L26" s="6">
        <v>0.6</v>
      </c>
      <c r="M26" s="6">
        <v>0</v>
      </c>
      <c r="N26" s="6">
        <v>9</v>
      </c>
      <c r="O26" s="6">
        <v>82</v>
      </c>
      <c r="P26" s="7">
        <v>91</v>
      </c>
    </row>
    <row r="27" spans="1:16" x14ac:dyDescent="0.25">
      <c r="A27" s="4">
        <v>636</v>
      </c>
      <c r="B27" s="5">
        <v>40572</v>
      </c>
      <c r="C27" s="6">
        <v>1</v>
      </c>
      <c r="D27" s="6">
        <v>0</v>
      </c>
      <c r="E27" s="6">
        <v>1</v>
      </c>
      <c r="F27" s="6">
        <v>18</v>
      </c>
      <c r="G27" s="6" t="b">
        <v>0</v>
      </c>
      <c r="H27" s="6">
        <v>6</v>
      </c>
      <c r="I27" s="6">
        <v>1</v>
      </c>
      <c r="J27" s="6">
        <v>0.22</v>
      </c>
      <c r="K27" s="6">
        <v>0.2273</v>
      </c>
      <c r="L27" s="6">
        <v>0.69</v>
      </c>
      <c r="M27" s="6">
        <v>0.1343</v>
      </c>
      <c r="N27" s="6">
        <v>9</v>
      </c>
      <c r="O27" s="6">
        <v>59</v>
      </c>
      <c r="P27" s="7">
        <v>68</v>
      </c>
    </row>
    <row r="28" spans="1:16" x14ac:dyDescent="0.25">
      <c r="A28" s="4">
        <v>637</v>
      </c>
      <c r="B28" s="5">
        <v>40572</v>
      </c>
      <c r="C28" s="6">
        <v>1</v>
      </c>
      <c r="D28" s="6">
        <v>0</v>
      </c>
      <c r="E28" s="6">
        <v>1</v>
      </c>
      <c r="F28" s="6">
        <v>19</v>
      </c>
      <c r="G28" s="6" t="b">
        <v>0</v>
      </c>
      <c r="H28" s="6">
        <v>6</v>
      </c>
      <c r="I28" s="6">
        <v>2</v>
      </c>
      <c r="J28" s="6">
        <v>0.22</v>
      </c>
      <c r="K28" s="6">
        <v>0.21210000000000001</v>
      </c>
      <c r="L28" s="6">
        <v>0.69</v>
      </c>
      <c r="M28" s="6">
        <v>0.25369999999999998</v>
      </c>
      <c r="N28" s="6">
        <v>6</v>
      </c>
      <c r="O28" s="6">
        <v>52</v>
      </c>
      <c r="P28" s="7">
        <v>58</v>
      </c>
    </row>
    <row r="29" spans="1:16" x14ac:dyDescent="0.25">
      <c r="A29" s="4">
        <v>638</v>
      </c>
      <c r="B29" s="5">
        <v>40572</v>
      </c>
      <c r="C29" s="6">
        <v>1</v>
      </c>
      <c r="D29" s="6">
        <v>0</v>
      </c>
      <c r="E29" s="6">
        <v>1</v>
      </c>
      <c r="F29" s="6">
        <v>20</v>
      </c>
      <c r="G29" s="6" t="b">
        <v>0</v>
      </c>
      <c r="H29" s="6">
        <v>6</v>
      </c>
      <c r="I29" s="6">
        <v>1</v>
      </c>
      <c r="J29" s="6">
        <v>0.18</v>
      </c>
      <c r="K29" s="6">
        <v>0.21210000000000001</v>
      </c>
      <c r="L29" s="6">
        <v>0.74</v>
      </c>
      <c r="M29" s="6">
        <v>8.9599999999999999E-2</v>
      </c>
      <c r="N29" s="6">
        <v>1</v>
      </c>
      <c r="O29" s="6">
        <v>42</v>
      </c>
      <c r="P29" s="7">
        <v>43</v>
      </c>
    </row>
    <row r="30" spans="1:16" x14ac:dyDescent="0.25">
      <c r="A30" s="4">
        <v>639</v>
      </c>
      <c r="B30" s="5">
        <v>40572</v>
      </c>
      <c r="C30" s="6">
        <v>1</v>
      </c>
      <c r="D30" s="6">
        <v>0</v>
      </c>
      <c r="E30" s="6">
        <v>1</v>
      </c>
      <c r="F30" s="6">
        <v>21</v>
      </c>
      <c r="G30" s="6" t="b">
        <v>0</v>
      </c>
      <c r="H30" s="6">
        <v>6</v>
      </c>
      <c r="I30" s="6">
        <v>1</v>
      </c>
      <c r="J30" s="6">
        <v>0.18</v>
      </c>
      <c r="K30" s="6">
        <v>0.21210000000000001</v>
      </c>
      <c r="L30" s="6">
        <v>0.74</v>
      </c>
      <c r="M30" s="6">
        <v>8.9599999999999999E-2</v>
      </c>
      <c r="N30" s="6">
        <v>1</v>
      </c>
      <c r="O30" s="6">
        <v>35</v>
      </c>
      <c r="P30" s="7">
        <v>36</v>
      </c>
    </row>
    <row r="31" spans="1:16" x14ac:dyDescent="0.25">
      <c r="A31" s="4">
        <v>640</v>
      </c>
      <c r="B31" s="5">
        <v>40572</v>
      </c>
      <c r="C31" s="6">
        <v>1</v>
      </c>
      <c r="D31" s="6">
        <v>0</v>
      </c>
      <c r="E31" s="6">
        <v>1</v>
      </c>
      <c r="F31" s="6">
        <v>22</v>
      </c>
      <c r="G31" s="6" t="b">
        <v>0</v>
      </c>
      <c r="H31" s="6">
        <v>6</v>
      </c>
      <c r="I31" s="6">
        <v>1</v>
      </c>
      <c r="J31" s="6">
        <v>0.16</v>
      </c>
      <c r="K31" s="6">
        <v>0.19700000000000001</v>
      </c>
      <c r="L31" s="6">
        <v>0.8</v>
      </c>
      <c r="M31" s="6">
        <v>8.9599999999999999E-2</v>
      </c>
      <c r="N31" s="6">
        <v>4</v>
      </c>
      <c r="O31" s="6">
        <v>28</v>
      </c>
      <c r="P31" s="7">
        <v>32</v>
      </c>
    </row>
    <row r="32" spans="1:16" x14ac:dyDescent="0.25">
      <c r="A32" s="4">
        <v>641</v>
      </c>
      <c r="B32" s="5">
        <v>40572</v>
      </c>
      <c r="C32" s="6">
        <v>1</v>
      </c>
      <c r="D32" s="6">
        <v>0</v>
      </c>
      <c r="E32" s="6">
        <v>1</v>
      </c>
      <c r="F32" s="6">
        <v>23</v>
      </c>
      <c r="G32" s="6" t="b">
        <v>0</v>
      </c>
      <c r="H32" s="6">
        <v>6</v>
      </c>
      <c r="I32" s="6">
        <v>1</v>
      </c>
      <c r="J32" s="6">
        <v>0.16</v>
      </c>
      <c r="K32" s="6">
        <v>0.19700000000000001</v>
      </c>
      <c r="L32" s="6">
        <v>0.8</v>
      </c>
      <c r="M32" s="6">
        <v>8.9599999999999999E-2</v>
      </c>
      <c r="N32" s="6">
        <v>3</v>
      </c>
      <c r="O32" s="6">
        <v>30</v>
      </c>
      <c r="P32" s="7">
        <v>33</v>
      </c>
    </row>
    <row r="33" spans="1:16" x14ac:dyDescent="0.25">
      <c r="A33" s="4">
        <v>642</v>
      </c>
      <c r="B33" s="5">
        <v>40573</v>
      </c>
      <c r="C33" s="6">
        <v>1</v>
      </c>
      <c r="D33" s="6">
        <v>0</v>
      </c>
      <c r="E33" s="6">
        <v>1</v>
      </c>
      <c r="F33" s="6">
        <v>0</v>
      </c>
      <c r="G33" s="6" t="b">
        <v>0</v>
      </c>
      <c r="H33" s="6">
        <v>0</v>
      </c>
      <c r="I33" s="6">
        <v>1</v>
      </c>
      <c r="J33" s="6">
        <v>0.16</v>
      </c>
      <c r="K33" s="6">
        <v>0.18179999999999999</v>
      </c>
      <c r="L33" s="6">
        <v>0.8</v>
      </c>
      <c r="M33" s="6">
        <v>0.1045</v>
      </c>
      <c r="N33" s="6">
        <v>0</v>
      </c>
      <c r="O33" s="6">
        <v>33</v>
      </c>
      <c r="P33" s="7">
        <v>33</v>
      </c>
    </row>
    <row r="34" spans="1:16" x14ac:dyDescent="0.25">
      <c r="A34" s="4">
        <v>643</v>
      </c>
      <c r="B34" s="5">
        <v>40573</v>
      </c>
      <c r="C34" s="6">
        <v>1</v>
      </c>
      <c r="D34" s="6">
        <v>0</v>
      </c>
      <c r="E34" s="6">
        <v>1</v>
      </c>
      <c r="F34" s="6">
        <v>1</v>
      </c>
      <c r="G34" s="6" t="b">
        <v>0</v>
      </c>
      <c r="H34" s="6">
        <v>0</v>
      </c>
      <c r="I34" s="6">
        <v>1</v>
      </c>
      <c r="J34" s="6">
        <v>0.14000000000000001</v>
      </c>
      <c r="K34" s="6">
        <v>0.21210000000000001</v>
      </c>
      <c r="L34" s="6">
        <v>0.8</v>
      </c>
      <c r="M34" s="6">
        <v>0</v>
      </c>
      <c r="N34" s="6">
        <v>7</v>
      </c>
      <c r="O34" s="6">
        <v>22</v>
      </c>
      <c r="P34" s="7">
        <v>29</v>
      </c>
    </row>
    <row r="35" spans="1:16" x14ac:dyDescent="0.25">
      <c r="A35" s="4">
        <v>644</v>
      </c>
      <c r="B35" s="5">
        <v>40573</v>
      </c>
      <c r="C35" s="6">
        <v>1</v>
      </c>
      <c r="D35" s="6">
        <v>0</v>
      </c>
      <c r="E35" s="6">
        <v>1</v>
      </c>
      <c r="F35" s="6">
        <v>2</v>
      </c>
      <c r="G35" s="6" t="b">
        <v>0</v>
      </c>
      <c r="H35" s="6">
        <v>0</v>
      </c>
      <c r="I35" s="6">
        <v>1</v>
      </c>
      <c r="J35" s="6">
        <v>0.16</v>
      </c>
      <c r="K35" s="6">
        <v>0.2273</v>
      </c>
      <c r="L35" s="6">
        <v>0.8</v>
      </c>
      <c r="M35" s="6">
        <v>0</v>
      </c>
      <c r="N35" s="6">
        <v>1</v>
      </c>
      <c r="O35" s="6">
        <v>10</v>
      </c>
      <c r="P35" s="7">
        <v>11</v>
      </c>
    </row>
    <row r="36" spans="1:16" x14ac:dyDescent="0.25">
      <c r="A36" s="4">
        <v>645</v>
      </c>
      <c r="B36" s="5">
        <v>40573</v>
      </c>
      <c r="C36" s="6">
        <v>1</v>
      </c>
      <c r="D36" s="6">
        <v>0</v>
      </c>
      <c r="E36" s="6">
        <v>1</v>
      </c>
      <c r="F36" s="6">
        <v>3</v>
      </c>
      <c r="G36" s="6" t="b">
        <v>0</v>
      </c>
      <c r="H36" s="6">
        <v>0</v>
      </c>
      <c r="I36" s="6">
        <v>1</v>
      </c>
      <c r="J36" s="6">
        <v>0.14000000000000001</v>
      </c>
      <c r="K36" s="6">
        <v>0.21210000000000001</v>
      </c>
      <c r="L36" s="6">
        <v>0.93</v>
      </c>
      <c r="M36" s="6">
        <v>0</v>
      </c>
      <c r="N36" s="6">
        <v>1</v>
      </c>
      <c r="O36" s="6">
        <v>7</v>
      </c>
      <c r="P36" s="7">
        <v>8</v>
      </c>
    </row>
    <row r="37" spans="1:16" x14ac:dyDescent="0.25">
      <c r="A37" s="4">
        <v>646</v>
      </c>
      <c r="B37" s="5">
        <v>40573</v>
      </c>
      <c r="C37" s="6">
        <v>1</v>
      </c>
      <c r="D37" s="6">
        <v>0</v>
      </c>
      <c r="E37" s="6">
        <v>1</v>
      </c>
      <c r="F37" s="6">
        <v>4</v>
      </c>
      <c r="G37" s="6" t="b">
        <v>0</v>
      </c>
      <c r="H37" s="6">
        <v>0</v>
      </c>
      <c r="I37" s="6">
        <v>1</v>
      </c>
      <c r="J37" s="6">
        <v>0.14000000000000001</v>
      </c>
      <c r="K37" s="6">
        <v>0.21210000000000001</v>
      </c>
      <c r="L37" s="6">
        <v>0.93</v>
      </c>
      <c r="M37" s="6">
        <v>0</v>
      </c>
      <c r="N37" s="6">
        <v>0</v>
      </c>
      <c r="O37" s="6">
        <v>1</v>
      </c>
      <c r="P37" s="7">
        <v>1</v>
      </c>
    </row>
    <row r="38" spans="1:16" x14ac:dyDescent="0.25">
      <c r="A38" s="4">
        <v>647</v>
      </c>
      <c r="B38" s="5">
        <v>40573</v>
      </c>
      <c r="C38" s="6">
        <v>1</v>
      </c>
      <c r="D38" s="6">
        <v>0</v>
      </c>
      <c r="E38" s="6">
        <v>1</v>
      </c>
      <c r="F38" s="6">
        <v>5</v>
      </c>
      <c r="G38" s="6" t="b">
        <v>0</v>
      </c>
      <c r="H38" s="6">
        <v>0</v>
      </c>
      <c r="I38" s="6">
        <v>1</v>
      </c>
      <c r="J38" s="6">
        <v>0.14000000000000001</v>
      </c>
      <c r="K38" s="6">
        <v>0.21210000000000001</v>
      </c>
      <c r="L38" s="6">
        <v>0.86</v>
      </c>
      <c r="M38" s="6">
        <v>0</v>
      </c>
      <c r="N38" s="6">
        <v>0</v>
      </c>
      <c r="O38" s="6">
        <v>3</v>
      </c>
      <c r="P38" s="7">
        <v>3</v>
      </c>
    </row>
    <row r="39" spans="1:16" x14ac:dyDescent="0.25">
      <c r="A39" s="4">
        <v>648</v>
      </c>
      <c r="B39" s="5">
        <v>40573</v>
      </c>
      <c r="C39" s="6">
        <v>1</v>
      </c>
      <c r="D39" s="6">
        <v>0</v>
      </c>
      <c r="E39" s="6">
        <v>1</v>
      </c>
      <c r="F39" s="6">
        <v>7</v>
      </c>
      <c r="G39" s="6" t="b">
        <v>0</v>
      </c>
      <c r="H39" s="6">
        <v>0</v>
      </c>
      <c r="I39" s="6">
        <v>1</v>
      </c>
      <c r="J39" s="6">
        <v>0.14000000000000001</v>
      </c>
      <c r="K39" s="6">
        <v>0.21210000000000001</v>
      </c>
      <c r="L39" s="6">
        <v>0.86</v>
      </c>
      <c r="M39" s="6">
        <v>0</v>
      </c>
      <c r="N39" s="6">
        <v>0</v>
      </c>
      <c r="O39" s="6">
        <v>3</v>
      </c>
      <c r="P39" s="7">
        <v>3</v>
      </c>
    </row>
    <row r="40" spans="1:16" x14ac:dyDescent="0.25">
      <c r="A40" s="4">
        <v>649</v>
      </c>
      <c r="B40" s="5">
        <v>40573</v>
      </c>
      <c r="C40" s="6">
        <v>1</v>
      </c>
      <c r="D40" s="6">
        <v>0</v>
      </c>
      <c r="E40" s="6">
        <v>1</v>
      </c>
      <c r="F40" s="6">
        <v>8</v>
      </c>
      <c r="G40" s="6" t="b">
        <v>0</v>
      </c>
      <c r="H40" s="6">
        <v>0</v>
      </c>
      <c r="I40" s="6">
        <v>2</v>
      </c>
      <c r="J40" s="6">
        <v>0.14000000000000001</v>
      </c>
      <c r="K40" s="6">
        <v>0.21210000000000001</v>
      </c>
      <c r="L40" s="6">
        <v>0.86</v>
      </c>
      <c r="M40" s="6">
        <v>0</v>
      </c>
      <c r="N40" s="6">
        <v>1</v>
      </c>
      <c r="O40" s="6">
        <v>11</v>
      </c>
      <c r="P40" s="7">
        <v>12</v>
      </c>
    </row>
    <row r="41" spans="1:16" x14ac:dyDescent="0.25">
      <c r="A41" s="4">
        <v>650</v>
      </c>
      <c r="B41" s="5">
        <v>40573</v>
      </c>
      <c r="C41" s="6">
        <v>1</v>
      </c>
      <c r="D41" s="6">
        <v>0</v>
      </c>
      <c r="E41" s="6">
        <v>1</v>
      </c>
      <c r="F41" s="6">
        <v>9</v>
      </c>
      <c r="G41" s="6" t="b">
        <v>0</v>
      </c>
      <c r="H41" s="6">
        <v>0</v>
      </c>
      <c r="I41" s="6">
        <v>2</v>
      </c>
      <c r="J41" s="6">
        <v>0.16</v>
      </c>
      <c r="K41" s="6">
        <v>0.2273</v>
      </c>
      <c r="L41" s="6">
        <v>0.8</v>
      </c>
      <c r="M41" s="6">
        <v>0</v>
      </c>
      <c r="N41" s="6">
        <v>4</v>
      </c>
      <c r="O41" s="6">
        <v>34</v>
      </c>
      <c r="P41" s="7">
        <v>38</v>
      </c>
    </row>
    <row r="42" spans="1:16" x14ac:dyDescent="0.25">
      <c r="A42" s="4">
        <v>651</v>
      </c>
      <c r="B42" s="5">
        <v>40573</v>
      </c>
      <c r="C42" s="6">
        <v>1</v>
      </c>
      <c r="D42" s="6">
        <v>0</v>
      </c>
      <c r="E42" s="6">
        <v>1</v>
      </c>
      <c r="F42" s="6">
        <v>10</v>
      </c>
      <c r="G42" s="6" t="b">
        <v>0</v>
      </c>
      <c r="H42" s="6">
        <v>0</v>
      </c>
      <c r="I42" s="6">
        <v>2</v>
      </c>
      <c r="J42" s="6">
        <v>0.18</v>
      </c>
      <c r="K42" s="6">
        <v>0.2424</v>
      </c>
      <c r="L42" s="6">
        <v>0.8</v>
      </c>
      <c r="M42" s="6">
        <v>0</v>
      </c>
      <c r="N42" s="6">
        <v>7</v>
      </c>
      <c r="O42" s="6">
        <v>57</v>
      </c>
      <c r="P42" s="7">
        <v>64</v>
      </c>
    </row>
    <row r="43" spans="1:16" x14ac:dyDescent="0.25">
      <c r="A43" s="4">
        <v>652</v>
      </c>
      <c r="B43" s="5">
        <v>40573</v>
      </c>
      <c r="C43" s="6">
        <v>1</v>
      </c>
      <c r="D43" s="6">
        <v>0</v>
      </c>
      <c r="E43" s="6">
        <v>1</v>
      </c>
      <c r="F43" s="6">
        <v>11</v>
      </c>
      <c r="G43" s="6" t="b">
        <v>0</v>
      </c>
      <c r="H43" s="6">
        <v>0</v>
      </c>
      <c r="I43" s="6">
        <v>1</v>
      </c>
      <c r="J43" s="6">
        <v>0.22</v>
      </c>
      <c r="K43" s="6">
        <v>0.2727</v>
      </c>
      <c r="L43" s="6">
        <v>0.75</v>
      </c>
      <c r="M43" s="6">
        <v>0</v>
      </c>
      <c r="N43" s="6">
        <v>9</v>
      </c>
      <c r="O43" s="6">
        <v>50</v>
      </c>
      <c r="P43" s="7">
        <v>59</v>
      </c>
    </row>
    <row r="44" spans="1:16" x14ac:dyDescent="0.25">
      <c r="A44" s="4">
        <v>653</v>
      </c>
      <c r="B44" s="5">
        <v>40573</v>
      </c>
      <c r="C44" s="6">
        <v>1</v>
      </c>
      <c r="D44" s="6">
        <v>0</v>
      </c>
      <c r="E44" s="6">
        <v>1</v>
      </c>
      <c r="F44" s="6">
        <v>12</v>
      </c>
      <c r="G44" s="6" t="b">
        <v>0</v>
      </c>
      <c r="H44" s="6">
        <v>0</v>
      </c>
      <c r="I44" s="6">
        <v>1</v>
      </c>
      <c r="J44" s="6">
        <v>0.3</v>
      </c>
      <c r="K44" s="6">
        <v>0.31819999999999998</v>
      </c>
      <c r="L44" s="6">
        <v>0.52</v>
      </c>
      <c r="M44" s="6">
        <v>0.1045</v>
      </c>
      <c r="N44" s="6">
        <v>10</v>
      </c>
      <c r="O44" s="6">
        <v>87</v>
      </c>
      <c r="P44" s="7">
        <v>97</v>
      </c>
    </row>
    <row r="45" spans="1:16" x14ac:dyDescent="0.25">
      <c r="A45" s="4">
        <v>654</v>
      </c>
      <c r="B45" s="5">
        <v>40573</v>
      </c>
      <c r="C45" s="6">
        <v>1</v>
      </c>
      <c r="D45" s="6">
        <v>0</v>
      </c>
      <c r="E45" s="6">
        <v>1</v>
      </c>
      <c r="F45" s="6">
        <v>13</v>
      </c>
      <c r="G45" s="6" t="b">
        <v>0</v>
      </c>
      <c r="H45" s="6">
        <v>0</v>
      </c>
      <c r="I45" s="6">
        <v>1</v>
      </c>
      <c r="J45" s="6">
        <v>0.28000000000000003</v>
      </c>
      <c r="K45" s="6">
        <v>0.28789999999999999</v>
      </c>
      <c r="L45" s="6">
        <v>0.61</v>
      </c>
      <c r="M45" s="6">
        <v>0.1045</v>
      </c>
      <c r="N45" s="6">
        <v>13</v>
      </c>
      <c r="O45" s="6">
        <v>71</v>
      </c>
      <c r="P45" s="7">
        <v>84</v>
      </c>
    </row>
    <row r="46" spans="1:16" x14ac:dyDescent="0.25">
      <c r="A46" s="4">
        <v>655</v>
      </c>
      <c r="B46" s="5">
        <v>40573</v>
      </c>
      <c r="C46" s="6">
        <v>1</v>
      </c>
      <c r="D46" s="6">
        <v>0</v>
      </c>
      <c r="E46" s="6">
        <v>1</v>
      </c>
      <c r="F46" s="6">
        <v>14</v>
      </c>
      <c r="G46" s="6" t="b">
        <v>0</v>
      </c>
      <c r="H46" s="6">
        <v>0</v>
      </c>
      <c r="I46" s="6">
        <v>1</v>
      </c>
      <c r="J46" s="6">
        <v>0.28000000000000003</v>
      </c>
      <c r="K46" s="6">
        <v>0.30299999999999999</v>
      </c>
      <c r="L46" s="6">
        <v>0.61</v>
      </c>
      <c r="M46" s="6">
        <v>8.9599999999999999E-2</v>
      </c>
      <c r="N46" s="6">
        <v>18</v>
      </c>
      <c r="O46" s="6">
        <v>104</v>
      </c>
      <c r="P46" s="7">
        <v>122</v>
      </c>
    </row>
    <row r="47" spans="1:16" x14ac:dyDescent="0.25">
      <c r="A47" s="4">
        <v>656</v>
      </c>
      <c r="B47" s="5">
        <v>40573</v>
      </c>
      <c r="C47" s="6">
        <v>1</v>
      </c>
      <c r="D47" s="6">
        <v>0</v>
      </c>
      <c r="E47" s="6">
        <v>1</v>
      </c>
      <c r="F47" s="6">
        <v>15</v>
      </c>
      <c r="G47" s="6" t="b">
        <v>0</v>
      </c>
      <c r="H47" s="6">
        <v>0</v>
      </c>
      <c r="I47" s="6">
        <v>1</v>
      </c>
      <c r="J47" s="6">
        <v>0.3</v>
      </c>
      <c r="K47" s="6">
        <v>0.33329999999999999</v>
      </c>
      <c r="L47" s="6">
        <v>0.56000000000000005</v>
      </c>
      <c r="M47" s="6">
        <v>0</v>
      </c>
      <c r="N47" s="6">
        <v>14</v>
      </c>
      <c r="O47" s="6">
        <v>95</v>
      </c>
      <c r="P47" s="7">
        <v>109</v>
      </c>
    </row>
    <row r="48" spans="1:16" x14ac:dyDescent="0.25">
      <c r="A48" s="4">
        <v>657</v>
      </c>
      <c r="B48" s="5">
        <v>40573</v>
      </c>
      <c r="C48" s="6">
        <v>1</v>
      </c>
      <c r="D48" s="6">
        <v>0</v>
      </c>
      <c r="E48" s="6">
        <v>1</v>
      </c>
      <c r="F48" s="6">
        <v>16</v>
      </c>
      <c r="G48" s="6" t="b">
        <v>0</v>
      </c>
      <c r="H48" s="6">
        <v>0</v>
      </c>
      <c r="I48" s="6">
        <v>1</v>
      </c>
      <c r="J48" s="6">
        <v>0.3</v>
      </c>
      <c r="K48" s="6">
        <v>0.33329999999999999</v>
      </c>
      <c r="L48" s="6">
        <v>0.56000000000000005</v>
      </c>
      <c r="M48" s="6">
        <v>0</v>
      </c>
      <c r="N48" s="6">
        <v>19</v>
      </c>
      <c r="O48" s="6">
        <v>104</v>
      </c>
      <c r="P48" s="7">
        <v>123</v>
      </c>
    </row>
    <row r="49" spans="1:16" x14ac:dyDescent="0.25">
      <c r="A49" s="4">
        <v>658</v>
      </c>
      <c r="B49" s="5">
        <v>40573</v>
      </c>
      <c r="C49" s="6">
        <v>1</v>
      </c>
      <c r="D49" s="6">
        <v>0</v>
      </c>
      <c r="E49" s="6">
        <v>1</v>
      </c>
      <c r="F49" s="6">
        <v>17</v>
      </c>
      <c r="G49" s="6" t="b">
        <v>0</v>
      </c>
      <c r="H49" s="6">
        <v>0</v>
      </c>
      <c r="I49" s="6">
        <v>1</v>
      </c>
      <c r="J49" s="6">
        <v>0.3</v>
      </c>
      <c r="K49" s="6">
        <v>0.28789999999999999</v>
      </c>
      <c r="L49" s="6">
        <v>0.56000000000000005</v>
      </c>
      <c r="M49" s="6">
        <v>0.19400000000000001</v>
      </c>
      <c r="N49" s="6">
        <v>6</v>
      </c>
      <c r="O49" s="6">
        <v>71</v>
      </c>
      <c r="P49" s="7">
        <v>77</v>
      </c>
    </row>
    <row r="50" spans="1:16" x14ac:dyDescent="0.25">
      <c r="A50" s="4">
        <v>659</v>
      </c>
      <c r="B50" s="5">
        <v>40573</v>
      </c>
      <c r="C50" s="6">
        <v>1</v>
      </c>
      <c r="D50" s="6">
        <v>0</v>
      </c>
      <c r="E50" s="6">
        <v>1</v>
      </c>
      <c r="F50" s="6">
        <v>18</v>
      </c>
      <c r="G50" s="6" t="b">
        <v>0</v>
      </c>
      <c r="H50" s="6">
        <v>0</v>
      </c>
      <c r="I50" s="6">
        <v>1</v>
      </c>
      <c r="J50" s="6">
        <v>0.26</v>
      </c>
      <c r="K50" s="6">
        <v>0.2576</v>
      </c>
      <c r="L50" s="6">
        <v>0.65</v>
      </c>
      <c r="M50" s="6">
        <v>0.16420000000000001</v>
      </c>
      <c r="N50" s="6">
        <v>8</v>
      </c>
      <c r="O50" s="6">
        <v>57</v>
      </c>
      <c r="P50" s="7">
        <v>65</v>
      </c>
    </row>
    <row r="51" spans="1:16" x14ac:dyDescent="0.25">
      <c r="A51" s="4">
        <v>660</v>
      </c>
      <c r="B51" s="5">
        <v>40573</v>
      </c>
      <c r="C51" s="6">
        <v>1</v>
      </c>
      <c r="D51" s="6">
        <v>0</v>
      </c>
      <c r="E51" s="6">
        <v>1</v>
      </c>
      <c r="F51" s="6">
        <v>19</v>
      </c>
      <c r="G51" s="6" t="b">
        <v>0</v>
      </c>
      <c r="H51" s="6">
        <v>0</v>
      </c>
      <c r="I51" s="6">
        <v>1</v>
      </c>
      <c r="J51" s="6">
        <v>0.26</v>
      </c>
      <c r="K51" s="6">
        <v>0.2576</v>
      </c>
      <c r="L51" s="6">
        <v>0.65</v>
      </c>
      <c r="M51" s="6">
        <v>0.19400000000000001</v>
      </c>
      <c r="N51" s="6">
        <v>9</v>
      </c>
      <c r="O51" s="6">
        <v>46</v>
      </c>
      <c r="P51" s="7">
        <v>55</v>
      </c>
    </row>
    <row r="52" spans="1:16" x14ac:dyDescent="0.25">
      <c r="A52" s="4">
        <v>661</v>
      </c>
      <c r="B52" s="5">
        <v>40573</v>
      </c>
      <c r="C52" s="6">
        <v>1</v>
      </c>
      <c r="D52" s="6">
        <v>0</v>
      </c>
      <c r="E52" s="6">
        <v>1</v>
      </c>
      <c r="F52" s="6">
        <v>20</v>
      </c>
      <c r="G52" s="6" t="b">
        <v>0</v>
      </c>
      <c r="H52" s="6">
        <v>0</v>
      </c>
      <c r="I52" s="6">
        <v>2</v>
      </c>
      <c r="J52" s="6">
        <v>0.26</v>
      </c>
      <c r="K52" s="6">
        <v>0.2727</v>
      </c>
      <c r="L52" s="6">
        <v>0.65</v>
      </c>
      <c r="M52" s="6">
        <v>0.1045</v>
      </c>
      <c r="N52" s="6">
        <v>3</v>
      </c>
      <c r="O52" s="6">
        <v>30</v>
      </c>
      <c r="P52" s="7">
        <v>33</v>
      </c>
    </row>
    <row r="53" spans="1:16" x14ac:dyDescent="0.25">
      <c r="A53" s="4">
        <v>662</v>
      </c>
      <c r="B53" s="5">
        <v>40573</v>
      </c>
      <c r="C53" s="6">
        <v>1</v>
      </c>
      <c r="D53" s="6">
        <v>0</v>
      </c>
      <c r="E53" s="6">
        <v>1</v>
      </c>
      <c r="F53" s="6">
        <v>21</v>
      </c>
      <c r="G53" s="6" t="b">
        <v>0</v>
      </c>
      <c r="H53" s="6">
        <v>0</v>
      </c>
      <c r="I53" s="6">
        <v>2</v>
      </c>
      <c r="J53" s="6">
        <v>0.24</v>
      </c>
      <c r="K53" s="6">
        <v>0.2424</v>
      </c>
      <c r="L53" s="6">
        <v>0.7</v>
      </c>
      <c r="M53" s="6">
        <v>0.16420000000000001</v>
      </c>
      <c r="N53" s="6">
        <v>3</v>
      </c>
      <c r="O53" s="6">
        <v>25</v>
      </c>
      <c r="P53" s="7">
        <v>28</v>
      </c>
    </row>
    <row r="54" spans="1:16" x14ac:dyDescent="0.25">
      <c r="A54" s="4">
        <v>663</v>
      </c>
      <c r="B54" s="5">
        <v>40573</v>
      </c>
      <c r="C54" s="6">
        <v>1</v>
      </c>
      <c r="D54" s="6">
        <v>0</v>
      </c>
      <c r="E54" s="6">
        <v>1</v>
      </c>
      <c r="F54" s="6">
        <v>22</v>
      </c>
      <c r="G54" s="6" t="b">
        <v>0</v>
      </c>
      <c r="H54" s="6">
        <v>0</v>
      </c>
      <c r="I54" s="6">
        <v>2</v>
      </c>
      <c r="J54" s="6">
        <v>0.24</v>
      </c>
      <c r="K54" s="6">
        <v>0.2273</v>
      </c>
      <c r="L54" s="6">
        <v>0.7</v>
      </c>
      <c r="M54" s="6">
        <v>0.19400000000000001</v>
      </c>
      <c r="N54" s="6">
        <v>2</v>
      </c>
      <c r="O54" s="6">
        <v>19</v>
      </c>
      <c r="P54" s="7">
        <v>21</v>
      </c>
    </row>
    <row r="55" spans="1:16" x14ac:dyDescent="0.25">
      <c r="A55" s="4">
        <v>664</v>
      </c>
      <c r="B55" s="5">
        <v>40573</v>
      </c>
      <c r="C55" s="6">
        <v>1</v>
      </c>
      <c r="D55" s="6">
        <v>0</v>
      </c>
      <c r="E55" s="6">
        <v>1</v>
      </c>
      <c r="F55" s="6">
        <v>23</v>
      </c>
      <c r="G55" s="6" t="b">
        <v>0</v>
      </c>
      <c r="H55" s="6">
        <v>0</v>
      </c>
      <c r="I55" s="6">
        <v>2</v>
      </c>
      <c r="J55" s="6">
        <v>0.24</v>
      </c>
      <c r="K55" s="6">
        <v>0.21210000000000001</v>
      </c>
      <c r="L55" s="6">
        <v>0.65</v>
      </c>
      <c r="M55" s="6">
        <v>0.28360000000000002</v>
      </c>
      <c r="N55" s="6">
        <v>5</v>
      </c>
      <c r="O55" s="6">
        <v>16</v>
      </c>
      <c r="P55" s="7">
        <v>21</v>
      </c>
    </row>
    <row r="56" spans="1:16" x14ac:dyDescent="0.25">
      <c r="A56" s="4">
        <v>665</v>
      </c>
      <c r="B56" s="5">
        <v>40574</v>
      </c>
      <c r="C56" s="6">
        <v>1</v>
      </c>
      <c r="D56" s="6">
        <v>0</v>
      </c>
      <c r="E56" s="6">
        <v>1</v>
      </c>
      <c r="F56" s="6">
        <v>0</v>
      </c>
      <c r="G56" s="6" t="b">
        <v>0</v>
      </c>
      <c r="H56" s="6">
        <v>1</v>
      </c>
      <c r="I56" s="6">
        <v>2</v>
      </c>
      <c r="J56" s="6">
        <v>0.24</v>
      </c>
      <c r="K56" s="6">
        <v>0.2273</v>
      </c>
      <c r="L56" s="6">
        <v>0.65</v>
      </c>
      <c r="M56" s="6">
        <v>0.22389999999999999</v>
      </c>
      <c r="N56" s="6">
        <v>1</v>
      </c>
      <c r="O56" s="6">
        <v>6</v>
      </c>
      <c r="P56" s="7">
        <v>7</v>
      </c>
    </row>
    <row r="57" spans="1:16" x14ac:dyDescent="0.25">
      <c r="A57" s="4">
        <v>666</v>
      </c>
      <c r="B57" s="5">
        <v>40574</v>
      </c>
      <c r="C57" s="6">
        <v>1</v>
      </c>
      <c r="D57" s="6">
        <v>0</v>
      </c>
      <c r="E57" s="6">
        <v>1</v>
      </c>
      <c r="F57" s="6">
        <v>1</v>
      </c>
      <c r="G57" s="6" t="b">
        <v>0</v>
      </c>
      <c r="H57" s="6">
        <v>1</v>
      </c>
      <c r="I57" s="6">
        <v>1</v>
      </c>
      <c r="J57" s="6">
        <v>0.22</v>
      </c>
      <c r="K57" s="6">
        <v>0.21210000000000001</v>
      </c>
      <c r="L57" s="6">
        <v>0.64</v>
      </c>
      <c r="M57" s="6">
        <v>0.25369999999999998</v>
      </c>
      <c r="N57" s="6">
        <v>2</v>
      </c>
      <c r="O57" s="6">
        <v>5</v>
      </c>
      <c r="P57" s="7">
        <v>7</v>
      </c>
    </row>
    <row r="58" spans="1:16" x14ac:dyDescent="0.25">
      <c r="A58" s="4">
        <v>667</v>
      </c>
      <c r="B58" s="5">
        <v>40574</v>
      </c>
      <c r="C58" s="6">
        <v>1</v>
      </c>
      <c r="D58" s="6">
        <v>0</v>
      </c>
      <c r="E58" s="6">
        <v>1</v>
      </c>
      <c r="F58" s="6">
        <v>2</v>
      </c>
      <c r="G58" s="6" t="b">
        <v>0</v>
      </c>
      <c r="H58" s="6">
        <v>1</v>
      </c>
      <c r="I58" s="6">
        <v>1</v>
      </c>
      <c r="J58" s="6">
        <v>0.22</v>
      </c>
      <c r="K58" s="6">
        <v>0.2273</v>
      </c>
      <c r="L58" s="6">
        <v>0.64</v>
      </c>
      <c r="M58" s="6">
        <v>0.19400000000000001</v>
      </c>
      <c r="N58" s="6">
        <v>0</v>
      </c>
      <c r="O58" s="6">
        <v>1</v>
      </c>
      <c r="P58" s="7">
        <v>1</v>
      </c>
    </row>
    <row r="59" spans="1:16" x14ac:dyDescent="0.25">
      <c r="A59" s="4">
        <v>668</v>
      </c>
      <c r="B59" s="5">
        <v>40574</v>
      </c>
      <c r="C59" s="6">
        <v>1</v>
      </c>
      <c r="D59" s="6">
        <v>0</v>
      </c>
      <c r="E59" s="6">
        <v>1</v>
      </c>
      <c r="F59" s="6">
        <v>3</v>
      </c>
      <c r="G59" s="6" t="b">
        <v>0</v>
      </c>
      <c r="H59" s="6">
        <v>1</v>
      </c>
      <c r="I59" s="6">
        <v>1</v>
      </c>
      <c r="J59" s="6">
        <v>0.22</v>
      </c>
      <c r="K59" s="6">
        <v>0.2273</v>
      </c>
      <c r="L59" s="6">
        <v>0.64</v>
      </c>
      <c r="M59" s="6">
        <v>0.19400000000000001</v>
      </c>
      <c r="N59" s="6">
        <v>0</v>
      </c>
      <c r="O59" s="6">
        <v>2</v>
      </c>
      <c r="P59" s="7">
        <v>2</v>
      </c>
    </row>
    <row r="60" spans="1:16" x14ac:dyDescent="0.25">
      <c r="A60" s="4">
        <v>669</v>
      </c>
      <c r="B60" s="5">
        <v>40574</v>
      </c>
      <c r="C60" s="6">
        <v>1</v>
      </c>
      <c r="D60" s="6">
        <v>0</v>
      </c>
      <c r="E60" s="6">
        <v>1</v>
      </c>
      <c r="F60" s="6">
        <v>4</v>
      </c>
      <c r="G60" s="6" t="b">
        <v>0</v>
      </c>
      <c r="H60" s="6">
        <v>1</v>
      </c>
      <c r="I60" s="6">
        <v>1</v>
      </c>
      <c r="J60" s="6">
        <v>0.2</v>
      </c>
      <c r="K60" s="6">
        <v>0.19700000000000001</v>
      </c>
      <c r="L60" s="6">
        <v>0.59</v>
      </c>
      <c r="M60" s="6">
        <v>0.22389999999999999</v>
      </c>
      <c r="N60" s="6">
        <v>0</v>
      </c>
      <c r="O60" s="6">
        <v>2</v>
      </c>
      <c r="P60" s="7">
        <v>2</v>
      </c>
    </row>
    <row r="61" spans="1:16" x14ac:dyDescent="0.25">
      <c r="A61" s="4">
        <v>670</v>
      </c>
      <c r="B61" s="5">
        <v>40574</v>
      </c>
      <c r="C61" s="6">
        <v>1</v>
      </c>
      <c r="D61" s="6">
        <v>0</v>
      </c>
      <c r="E61" s="6">
        <v>1</v>
      </c>
      <c r="F61" s="6">
        <v>5</v>
      </c>
      <c r="G61" s="6" t="b">
        <v>0</v>
      </c>
      <c r="H61" s="6">
        <v>1</v>
      </c>
      <c r="I61" s="6">
        <v>1</v>
      </c>
      <c r="J61" s="6">
        <v>0.18</v>
      </c>
      <c r="K61" s="6">
        <v>0.16669999999999999</v>
      </c>
      <c r="L61" s="6">
        <v>0.64</v>
      </c>
      <c r="M61" s="6">
        <v>0.28360000000000002</v>
      </c>
      <c r="N61" s="6">
        <v>0</v>
      </c>
      <c r="O61" s="6">
        <v>8</v>
      </c>
      <c r="P61" s="7">
        <v>8</v>
      </c>
    </row>
    <row r="62" spans="1:16" x14ac:dyDescent="0.25">
      <c r="A62" s="4">
        <v>671</v>
      </c>
      <c r="B62" s="5">
        <v>40574</v>
      </c>
      <c r="C62" s="6">
        <v>1</v>
      </c>
      <c r="D62" s="6">
        <v>0</v>
      </c>
      <c r="E62" s="6">
        <v>1</v>
      </c>
      <c r="F62" s="6">
        <v>6</v>
      </c>
      <c r="G62" s="6" t="b">
        <v>0</v>
      </c>
      <c r="H62" s="6">
        <v>1</v>
      </c>
      <c r="I62" s="6">
        <v>1</v>
      </c>
      <c r="J62" s="6">
        <v>0.16</v>
      </c>
      <c r="K62" s="6">
        <v>0.13639999999999999</v>
      </c>
      <c r="L62" s="6">
        <v>0.69</v>
      </c>
      <c r="M62" s="6">
        <v>0.32840000000000003</v>
      </c>
      <c r="N62" s="6">
        <v>0</v>
      </c>
      <c r="O62" s="6">
        <v>37</v>
      </c>
      <c r="P62" s="7">
        <v>37</v>
      </c>
    </row>
    <row r="63" spans="1:16" x14ac:dyDescent="0.25">
      <c r="A63" s="4">
        <v>672</v>
      </c>
      <c r="B63" s="5">
        <v>40574</v>
      </c>
      <c r="C63" s="6">
        <v>1</v>
      </c>
      <c r="D63" s="6">
        <v>0</v>
      </c>
      <c r="E63" s="6">
        <v>1</v>
      </c>
      <c r="F63" s="6">
        <v>7</v>
      </c>
      <c r="G63" s="6" t="b">
        <v>0</v>
      </c>
      <c r="H63" s="6">
        <v>1</v>
      </c>
      <c r="I63" s="6">
        <v>2</v>
      </c>
      <c r="J63" s="6">
        <v>0.16</v>
      </c>
      <c r="K63" s="6">
        <v>0.13639999999999999</v>
      </c>
      <c r="L63" s="6">
        <v>0.64</v>
      </c>
      <c r="M63" s="6">
        <v>0.28360000000000002</v>
      </c>
      <c r="N63" s="6">
        <v>1</v>
      </c>
      <c r="O63" s="6">
        <v>71</v>
      </c>
      <c r="P63" s="7">
        <v>72</v>
      </c>
    </row>
    <row r="64" spans="1:16" x14ac:dyDescent="0.25">
      <c r="A64" s="4">
        <v>673</v>
      </c>
      <c r="B64" s="5">
        <v>40574</v>
      </c>
      <c r="C64" s="6">
        <v>1</v>
      </c>
      <c r="D64" s="6">
        <v>0</v>
      </c>
      <c r="E64" s="6">
        <v>1</v>
      </c>
      <c r="F64" s="6">
        <v>8</v>
      </c>
      <c r="G64" s="6" t="b">
        <v>0</v>
      </c>
      <c r="H64" s="6">
        <v>1</v>
      </c>
      <c r="I64" s="6">
        <v>2</v>
      </c>
      <c r="J64" s="6">
        <v>0.16</v>
      </c>
      <c r="K64" s="6">
        <v>0.13639999999999999</v>
      </c>
      <c r="L64" s="6">
        <v>0.59</v>
      </c>
      <c r="M64" s="6">
        <v>0.28360000000000002</v>
      </c>
      <c r="N64" s="6">
        <v>3</v>
      </c>
      <c r="O64" s="6">
        <v>182</v>
      </c>
      <c r="P64" s="7">
        <v>185</v>
      </c>
    </row>
    <row r="65" spans="1:16" x14ac:dyDescent="0.25">
      <c r="A65" s="4">
        <v>674</v>
      </c>
      <c r="B65" s="5">
        <v>40574</v>
      </c>
      <c r="C65" s="6">
        <v>1</v>
      </c>
      <c r="D65" s="6">
        <v>0</v>
      </c>
      <c r="E65" s="6">
        <v>1</v>
      </c>
      <c r="F65" s="6">
        <v>9</v>
      </c>
      <c r="G65" s="6" t="b">
        <v>0</v>
      </c>
      <c r="H65" s="6">
        <v>1</v>
      </c>
      <c r="I65" s="6">
        <v>2</v>
      </c>
      <c r="J65" s="6">
        <v>0.16</v>
      </c>
      <c r="K65" s="6">
        <v>0.13639999999999999</v>
      </c>
      <c r="L65" s="6">
        <v>0.59</v>
      </c>
      <c r="M65" s="6">
        <v>0.29849999999999999</v>
      </c>
      <c r="N65" s="6">
        <v>0</v>
      </c>
      <c r="O65" s="6">
        <v>112</v>
      </c>
      <c r="P65" s="7">
        <v>112</v>
      </c>
    </row>
    <row r="66" spans="1:16" x14ac:dyDescent="0.25">
      <c r="A66" s="4">
        <v>675</v>
      </c>
      <c r="B66" s="5">
        <v>40574</v>
      </c>
      <c r="C66" s="6">
        <v>1</v>
      </c>
      <c r="D66" s="6">
        <v>0</v>
      </c>
      <c r="E66" s="6">
        <v>1</v>
      </c>
      <c r="F66" s="6">
        <v>10</v>
      </c>
      <c r="G66" s="6" t="b">
        <v>0</v>
      </c>
      <c r="H66" s="6">
        <v>1</v>
      </c>
      <c r="I66" s="6">
        <v>2</v>
      </c>
      <c r="J66" s="6">
        <v>0.16</v>
      </c>
      <c r="K66" s="6">
        <v>0.1515</v>
      </c>
      <c r="L66" s="6">
        <v>0.59</v>
      </c>
      <c r="M66" s="6">
        <v>0.19400000000000001</v>
      </c>
      <c r="N66" s="6">
        <v>1</v>
      </c>
      <c r="O66" s="6">
        <v>68</v>
      </c>
      <c r="P66" s="7">
        <v>69</v>
      </c>
    </row>
    <row r="67" spans="1:16" x14ac:dyDescent="0.25">
      <c r="A67" s="4">
        <v>676</v>
      </c>
      <c r="B67" s="5">
        <v>40574</v>
      </c>
      <c r="C67" s="6">
        <v>1</v>
      </c>
      <c r="D67" s="6">
        <v>0</v>
      </c>
      <c r="E67" s="6">
        <v>1</v>
      </c>
      <c r="F67" s="6">
        <v>11</v>
      </c>
      <c r="G67" s="6" t="b">
        <v>0</v>
      </c>
      <c r="H67" s="6">
        <v>1</v>
      </c>
      <c r="I67" s="6">
        <v>2</v>
      </c>
      <c r="J67" s="6">
        <v>0.16</v>
      </c>
      <c r="K67" s="6">
        <v>0.1515</v>
      </c>
      <c r="L67" s="6">
        <v>0.59</v>
      </c>
      <c r="M67" s="6">
        <v>0.19400000000000001</v>
      </c>
      <c r="N67" s="6">
        <v>2</v>
      </c>
      <c r="O67" s="6">
        <v>46</v>
      </c>
      <c r="P67" s="7">
        <v>48</v>
      </c>
    </row>
    <row r="68" spans="1:16" x14ac:dyDescent="0.25">
      <c r="A68" s="4">
        <v>677</v>
      </c>
      <c r="B68" s="5">
        <v>40574</v>
      </c>
      <c r="C68" s="6">
        <v>1</v>
      </c>
      <c r="D68" s="6">
        <v>0</v>
      </c>
      <c r="E68" s="6">
        <v>1</v>
      </c>
      <c r="F68" s="6">
        <v>12</v>
      </c>
      <c r="G68" s="6" t="b">
        <v>0</v>
      </c>
      <c r="H68" s="6">
        <v>1</v>
      </c>
      <c r="I68" s="6">
        <v>2</v>
      </c>
      <c r="J68" s="6">
        <v>0.18</v>
      </c>
      <c r="K68" s="6">
        <v>0.21210000000000001</v>
      </c>
      <c r="L68" s="6">
        <v>0.55000000000000004</v>
      </c>
      <c r="M68" s="6">
        <v>0.1045</v>
      </c>
      <c r="N68" s="6">
        <v>6</v>
      </c>
      <c r="O68" s="6">
        <v>62</v>
      </c>
      <c r="P68" s="7">
        <v>68</v>
      </c>
    </row>
    <row r="69" spans="1:16" x14ac:dyDescent="0.25">
      <c r="A69" s="4">
        <v>678</v>
      </c>
      <c r="B69" s="5">
        <v>40574</v>
      </c>
      <c r="C69" s="6">
        <v>1</v>
      </c>
      <c r="D69" s="6">
        <v>0</v>
      </c>
      <c r="E69" s="6">
        <v>1</v>
      </c>
      <c r="F69" s="6">
        <v>13</v>
      </c>
      <c r="G69" s="6" t="b">
        <v>0</v>
      </c>
      <c r="H69" s="6">
        <v>1</v>
      </c>
      <c r="I69" s="6">
        <v>2</v>
      </c>
      <c r="J69" s="6">
        <v>0.16</v>
      </c>
      <c r="K69" s="6">
        <v>0.2273</v>
      </c>
      <c r="L69" s="6">
        <v>0.59</v>
      </c>
      <c r="M69" s="6">
        <v>0</v>
      </c>
      <c r="N69" s="6">
        <v>2</v>
      </c>
      <c r="O69" s="6">
        <v>52</v>
      </c>
      <c r="P69" s="7">
        <v>54</v>
      </c>
    </row>
    <row r="70" spans="1:16" x14ac:dyDescent="0.25">
      <c r="A70" s="4">
        <v>679</v>
      </c>
      <c r="B70" s="5">
        <v>40574</v>
      </c>
      <c r="C70" s="6">
        <v>1</v>
      </c>
      <c r="D70" s="6">
        <v>0</v>
      </c>
      <c r="E70" s="6">
        <v>1</v>
      </c>
      <c r="F70" s="6">
        <v>14</v>
      </c>
      <c r="G70" s="6" t="b">
        <v>0</v>
      </c>
      <c r="H70" s="6">
        <v>1</v>
      </c>
      <c r="I70" s="6">
        <v>2</v>
      </c>
      <c r="J70" s="6">
        <v>0.18</v>
      </c>
      <c r="K70" s="6">
        <v>0.19700000000000001</v>
      </c>
      <c r="L70" s="6">
        <v>0.55000000000000004</v>
      </c>
      <c r="M70" s="6">
        <v>0.1343</v>
      </c>
      <c r="N70" s="6">
        <v>1</v>
      </c>
      <c r="O70" s="6">
        <v>85</v>
      </c>
      <c r="P70" s="7">
        <v>86</v>
      </c>
    </row>
    <row r="71" spans="1:16" x14ac:dyDescent="0.25">
      <c r="A71" s="4">
        <v>680</v>
      </c>
      <c r="B71" s="5">
        <v>40574</v>
      </c>
      <c r="C71" s="6">
        <v>1</v>
      </c>
      <c r="D71" s="6">
        <v>0</v>
      </c>
      <c r="E71" s="6">
        <v>1</v>
      </c>
      <c r="F71" s="6">
        <v>15</v>
      </c>
      <c r="G71" s="6" t="b">
        <v>0</v>
      </c>
      <c r="H71" s="6">
        <v>1</v>
      </c>
      <c r="I71" s="6">
        <v>2</v>
      </c>
      <c r="J71" s="6">
        <v>0.16</v>
      </c>
      <c r="K71" s="6">
        <v>0.18179999999999999</v>
      </c>
      <c r="L71" s="6">
        <v>0.59</v>
      </c>
      <c r="M71" s="6">
        <v>0.1343</v>
      </c>
      <c r="N71" s="6">
        <v>3</v>
      </c>
      <c r="O71" s="6">
        <v>41</v>
      </c>
      <c r="P71" s="7">
        <v>44</v>
      </c>
    </row>
    <row r="72" spans="1:16" x14ac:dyDescent="0.25">
      <c r="A72" s="4">
        <v>681</v>
      </c>
      <c r="B72" s="5">
        <v>40574</v>
      </c>
      <c r="C72" s="6">
        <v>1</v>
      </c>
      <c r="D72" s="6">
        <v>0</v>
      </c>
      <c r="E72" s="6">
        <v>1</v>
      </c>
      <c r="F72" s="6">
        <v>16</v>
      </c>
      <c r="G72" s="6" t="b">
        <v>0</v>
      </c>
      <c r="H72" s="6">
        <v>1</v>
      </c>
      <c r="I72" s="6">
        <v>2</v>
      </c>
      <c r="J72" s="6">
        <v>0.16</v>
      </c>
      <c r="K72" s="6">
        <v>0.18179999999999999</v>
      </c>
      <c r="L72" s="6">
        <v>0.56000000000000005</v>
      </c>
      <c r="M72" s="6">
        <v>0.19400000000000001</v>
      </c>
      <c r="N72" s="6">
        <v>3</v>
      </c>
      <c r="O72" s="6">
        <v>83</v>
      </c>
      <c r="P72" s="7">
        <v>86</v>
      </c>
    </row>
    <row r="73" spans="1:16" x14ac:dyDescent="0.25">
      <c r="A73" s="4">
        <v>682</v>
      </c>
      <c r="B73" s="5">
        <v>40574</v>
      </c>
      <c r="C73" s="6">
        <v>1</v>
      </c>
      <c r="D73" s="6">
        <v>0</v>
      </c>
      <c r="E73" s="6">
        <v>1</v>
      </c>
      <c r="F73" s="6">
        <v>17</v>
      </c>
      <c r="G73" s="6" t="b">
        <v>0</v>
      </c>
      <c r="H73" s="6">
        <v>1</v>
      </c>
      <c r="I73" s="6">
        <v>2</v>
      </c>
      <c r="J73" s="6">
        <v>0.16</v>
      </c>
      <c r="K73" s="6">
        <v>0.1515</v>
      </c>
      <c r="L73" s="6">
        <v>0.59</v>
      </c>
      <c r="M73" s="6">
        <v>0.19400000000000001</v>
      </c>
      <c r="N73" s="6">
        <v>6</v>
      </c>
      <c r="O73" s="6">
        <v>155</v>
      </c>
      <c r="P73" s="7">
        <v>161</v>
      </c>
    </row>
    <row r="74" spans="1:16" x14ac:dyDescent="0.25">
      <c r="A74" s="4">
        <v>683</v>
      </c>
      <c r="B74" s="5">
        <v>40574</v>
      </c>
      <c r="C74" s="6">
        <v>1</v>
      </c>
      <c r="D74" s="6">
        <v>0</v>
      </c>
      <c r="E74" s="6">
        <v>1</v>
      </c>
      <c r="F74" s="6">
        <v>18</v>
      </c>
      <c r="G74" s="6" t="b">
        <v>0</v>
      </c>
      <c r="H74" s="6">
        <v>1</v>
      </c>
      <c r="I74" s="6">
        <v>2</v>
      </c>
      <c r="J74" s="6">
        <v>0.16</v>
      </c>
      <c r="K74" s="6">
        <v>0.1515</v>
      </c>
      <c r="L74" s="6">
        <v>0.55000000000000004</v>
      </c>
      <c r="M74" s="6">
        <v>0.22389999999999999</v>
      </c>
      <c r="N74" s="6">
        <v>3</v>
      </c>
      <c r="O74" s="6">
        <v>153</v>
      </c>
      <c r="P74" s="7">
        <v>156</v>
      </c>
    </row>
    <row r="75" spans="1:16" x14ac:dyDescent="0.25">
      <c r="A75" s="4">
        <v>684</v>
      </c>
      <c r="B75" s="5">
        <v>40574</v>
      </c>
      <c r="C75" s="6">
        <v>1</v>
      </c>
      <c r="D75" s="6">
        <v>0</v>
      </c>
      <c r="E75" s="6">
        <v>1</v>
      </c>
      <c r="F75" s="6">
        <v>19</v>
      </c>
      <c r="G75" s="6" t="b">
        <v>0</v>
      </c>
      <c r="H75" s="6">
        <v>1</v>
      </c>
      <c r="I75" s="6">
        <v>1</v>
      </c>
      <c r="J75" s="6">
        <v>0.3</v>
      </c>
      <c r="K75" s="6">
        <v>0.31819999999999998</v>
      </c>
      <c r="L75" s="6">
        <v>0.61</v>
      </c>
      <c r="M75" s="6">
        <v>0.1045</v>
      </c>
      <c r="N75" s="6">
        <v>3</v>
      </c>
      <c r="O75" s="6">
        <v>108</v>
      </c>
      <c r="P75" s="7">
        <v>111</v>
      </c>
    </row>
    <row r="76" spans="1:16" x14ac:dyDescent="0.25">
      <c r="A76" s="4">
        <v>685</v>
      </c>
      <c r="B76" s="5">
        <v>40574</v>
      </c>
      <c r="C76" s="6">
        <v>1</v>
      </c>
      <c r="D76" s="6">
        <v>0</v>
      </c>
      <c r="E76" s="6">
        <v>1</v>
      </c>
      <c r="F76" s="6">
        <v>20</v>
      </c>
      <c r="G76" s="6" t="b">
        <v>0</v>
      </c>
      <c r="H76" s="6">
        <v>1</v>
      </c>
      <c r="I76" s="6">
        <v>3</v>
      </c>
      <c r="J76" s="6">
        <v>0.16</v>
      </c>
      <c r="K76" s="6">
        <v>0.16669999999999999</v>
      </c>
      <c r="L76" s="6">
        <v>0.59</v>
      </c>
      <c r="M76" s="6">
        <v>0.16420000000000001</v>
      </c>
      <c r="N76" s="6">
        <v>0</v>
      </c>
      <c r="O76" s="6">
        <v>78</v>
      </c>
      <c r="P76" s="7">
        <v>78</v>
      </c>
    </row>
    <row r="77" spans="1:16" x14ac:dyDescent="0.25">
      <c r="A77" s="4">
        <v>686</v>
      </c>
      <c r="B77" s="5">
        <v>40574</v>
      </c>
      <c r="C77" s="6">
        <v>1</v>
      </c>
      <c r="D77" s="6">
        <v>0</v>
      </c>
      <c r="E77" s="6">
        <v>1</v>
      </c>
      <c r="F77" s="6">
        <v>21</v>
      </c>
      <c r="G77" s="6" t="b">
        <v>0</v>
      </c>
      <c r="H77" s="6">
        <v>1</v>
      </c>
      <c r="I77" s="6">
        <v>3</v>
      </c>
      <c r="J77" s="6">
        <v>0.16</v>
      </c>
      <c r="K77" s="6">
        <v>0.19700000000000001</v>
      </c>
      <c r="L77" s="6">
        <v>0.59</v>
      </c>
      <c r="M77" s="6">
        <v>8.9599999999999999E-2</v>
      </c>
      <c r="N77" s="6">
        <v>3</v>
      </c>
      <c r="O77" s="6">
        <v>53</v>
      </c>
      <c r="P77" s="7">
        <v>56</v>
      </c>
    </row>
    <row r="78" spans="1:16" x14ac:dyDescent="0.25">
      <c r="A78" s="4">
        <v>687</v>
      </c>
      <c r="B78" s="5">
        <v>40574</v>
      </c>
      <c r="C78" s="6">
        <v>1</v>
      </c>
      <c r="D78" s="6">
        <v>0</v>
      </c>
      <c r="E78" s="6">
        <v>1</v>
      </c>
      <c r="F78" s="6">
        <v>22</v>
      </c>
      <c r="G78" s="6" t="b">
        <v>0</v>
      </c>
      <c r="H78" s="6">
        <v>1</v>
      </c>
      <c r="I78" s="6">
        <v>2</v>
      </c>
      <c r="J78" s="6">
        <v>0.16</v>
      </c>
      <c r="K78" s="6">
        <v>0.18179999999999999</v>
      </c>
      <c r="L78" s="6">
        <v>0.59</v>
      </c>
      <c r="M78" s="6">
        <v>0.1045</v>
      </c>
      <c r="N78" s="6">
        <v>0</v>
      </c>
      <c r="O78" s="6">
        <v>34</v>
      </c>
      <c r="P78" s="7">
        <v>34</v>
      </c>
    </row>
    <row r="79" spans="1:16" x14ac:dyDescent="0.25">
      <c r="A79" s="4">
        <v>688</v>
      </c>
      <c r="B79" s="5">
        <v>40574</v>
      </c>
      <c r="C79" s="6">
        <v>1</v>
      </c>
      <c r="D79" s="6">
        <v>0</v>
      </c>
      <c r="E79" s="6">
        <v>1</v>
      </c>
      <c r="F79" s="6">
        <v>23</v>
      </c>
      <c r="G79" s="6" t="b">
        <v>0</v>
      </c>
      <c r="H79" s="6">
        <v>1</v>
      </c>
      <c r="I79" s="6">
        <v>2</v>
      </c>
      <c r="J79" s="6">
        <v>0.16</v>
      </c>
      <c r="K79" s="6">
        <v>0.19700000000000001</v>
      </c>
      <c r="L79" s="6">
        <v>0.64</v>
      </c>
      <c r="M79" s="6">
        <v>8.9599999999999999E-2</v>
      </c>
      <c r="N79" s="6">
        <v>2</v>
      </c>
      <c r="O79" s="6">
        <v>15</v>
      </c>
      <c r="P79" s="7">
        <v>17</v>
      </c>
    </row>
    <row r="80" spans="1:16" x14ac:dyDescent="0.25">
      <c r="A80" s="4">
        <v>689</v>
      </c>
      <c r="B80" s="5">
        <v>40575</v>
      </c>
      <c r="C80" s="6">
        <v>1</v>
      </c>
      <c r="D80" s="6">
        <v>0</v>
      </c>
      <c r="E80" s="6">
        <v>2</v>
      </c>
      <c r="F80" s="6">
        <v>0</v>
      </c>
      <c r="G80" s="6" t="b">
        <v>0</v>
      </c>
      <c r="H80" s="6">
        <v>2</v>
      </c>
      <c r="I80" s="6">
        <v>2</v>
      </c>
      <c r="J80" s="6">
        <v>0.16</v>
      </c>
      <c r="K80" s="6">
        <v>0.18179999999999999</v>
      </c>
      <c r="L80" s="6">
        <v>0.64</v>
      </c>
      <c r="M80" s="6">
        <v>0.1045</v>
      </c>
      <c r="N80" s="6">
        <v>2</v>
      </c>
      <c r="O80" s="6">
        <v>6</v>
      </c>
      <c r="P80" s="7">
        <v>8</v>
      </c>
    </row>
    <row r="81" spans="1:16" x14ac:dyDescent="0.25">
      <c r="A81" s="4">
        <v>690</v>
      </c>
      <c r="B81" s="5">
        <v>40575</v>
      </c>
      <c r="C81" s="6">
        <v>1</v>
      </c>
      <c r="D81" s="6">
        <v>0</v>
      </c>
      <c r="E81" s="6">
        <v>2</v>
      </c>
      <c r="F81" s="6">
        <v>1</v>
      </c>
      <c r="G81" s="6" t="b">
        <v>0</v>
      </c>
      <c r="H81" s="6">
        <v>2</v>
      </c>
      <c r="I81" s="6">
        <v>2</v>
      </c>
      <c r="J81" s="6">
        <v>0.16</v>
      </c>
      <c r="K81" s="6">
        <v>0.18179999999999999</v>
      </c>
      <c r="L81" s="6">
        <v>0.69</v>
      </c>
      <c r="M81" s="6">
        <v>0.1045</v>
      </c>
      <c r="N81" s="6">
        <v>0</v>
      </c>
      <c r="O81" s="6">
        <v>3</v>
      </c>
      <c r="P81" s="7">
        <v>3</v>
      </c>
    </row>
    <row r="82" spans="1:16" x14ac:dyDescent="0.25">
      <c r="A82" s="4">
        <v>691</v>
      </c>
      <c r="B82" s="5">
        <v>40575</v>
      </c>
      <c r="C82" s="6">
        <v>1</v>
      </c>
      <c r="D82" s="6">
        <v>0</v>
      </c>
      <c r="E82" s="6">
        <v>2</v>
      </c>
      <c r="F82" s="6">
        <v>2</v>
      </c>
      <c r="G82" s="6" t="b">
        <v>0</v>
      </c>
      <c r="H82" s="6">
        <v>2</v>
      </c>
      <c r="I82" s="6">
        <v>2</v>
      </c>
      <c r="J82" s="6">
        <v>0.16</v>
      </c>
      <c r="K82" s="6">
        <v>0.2273</v>
      </c>
      <c r="L82" s="6">
        <v>0.69</v>
      </c>
      <c r="M82" s="6">
        <v>0</v>
      </c>
      <c r="N82" s="6">
        <v>0</v>
      </c>
      <c r="O82" s="6">
        <v>2</v>
      </c>
      <c r="P82" s="7">
        <v>2</v>
      </c>
    </row>
    <row r="83" spans="1:16" x14ac:dyDescent="0.25">
      <c r="A83" s="4">
        <v>692</v>
      </c>
      <c r="B83" s="5">
        <v>40575</v>
      </c>
      <c r="C83" s="6">
        <v>1</v>
      </c>
      <c r="D83" s="6">
        <v>0</v>
      </c>
      <c r="E83" s="6">
        <v>2</v>
      </c>
      <c r="F83" s="6">
        <v>3</v>
      </c>
      <c r="G83" s="6" t="b">
        <v>0</v>
      </c>
      <c r="H83" s="6">
        <v>2</v>
      </c>
      <c r="I83" s="6">
        <v>2</v>
      </c>
      <c r="J83" s="6">
        <v>0.16</v>
      </c>
      <c r="K83" s="6">
        <v>0.2273</v>
      </c>
      <c r="L83" s="6">
        <v>0.69</v>
      </c>
      <c r="M83" s="6">
        <v>0</v>
      </c>
      <c r="N83" s="6">
        <v>0</v>
      </c>
      <c r="O83" s="6">
        <v>2</v>
      </c>
      <c r="P83" s="7">
        <v>2</v>
      </c>
    </row>
    <row r="84" spans="1:16" x14ac:dyDescent="0.25">
      <c r="A84" s="4">
        <v>693</v>
      </c>
      <c r="B84" s="5">
        <v>40575</v>
      </c>
      <c r="C84" s="6">
        <v>1</v>
      </c>
      <c r="D84" s="6">
        <v>0</v>
      </c>
      <c r="E84" s="6">
        <v>2</v>
      </c>
      <c r="F84" s="6">
        <v>5</v>
      </c>
      <c r="G84" s="6" t="b">
        <v>0</v>
      </c>
      <c r="H84" s="6">
        <v>2</v>
      </c>
      <c r="I84" s="6">
        <v>3</v>
      </c>
      <c r="J84" s="6">
        <v>0.14000000000000001</v>
      </c>
      <c r="K84" s="6">
        <v>0.21210000000000001</v>
      </c>
      <c r="L84" s="6">
        <v>0.93</v>
      </c>
      <c r="M84" s="6">
        <v>0</v>
      </c>
      <c r="N84" s="6">
        <v>0</v>
      </c>
      <c r="O84" s="6">
        <v>3</v>
      </c>
      <c r="P84" s="7">
        <v>3</v>
      </c>
    </row>
    <row r="85" spans="1:16" x14ac:dyDescent="0.25">
      <c r="A85" s="4">
        <v>694</v>
      </c>
      <c r="B85" s="5">
        <v>40575</v>
      </c>
      <c r="C85" s="6">
        <v>1</v>
      </c>
      <c r="D85" s="6">
        <v>0</v>
      </c>
      <c r="E85" s="6">
        <v>2</v>
      </c>
      <c r="F85" s="6">
        <v>6</v>
      </c>
      <c r="G85" s="6" t="b">
        <v>0</v>
      </c>
      <c r="H85" s="6">
        <v>2</v>
      </c>
      <c r="I85" s="6">
        <v>3</v>
      </c>
      <c r="J85" s="6">
        <v>0.14000000000000001</v>
      </c>
      <c r="K85" s="6">
        <v>0.21210000000000001</v>
      </c>
      <c r="L85" s="6">
        <v>0.93</v>
      </c>
      <c r="M85" s="6">
        <v>0</v>
      </c>
      <c r="N85" s="6">
        <v>0</v>
      </c>
      <c r="O85" s="6">
        <v>22</v>
      </c>
      <c r="P85" s="7">
        <v>22</v>
      </c>
    </row>
    <row r="86" spans="1:16" x14ac:dyDescent="0.25">
      <c r="A86" s="4">
        <v>695</v>
      </c>
      <c r="B86" s="5">
        <v>40575</v>
      </c>
      <c r="C86" s="6">
        <v>1</v>
      </c>
      <c r="D86" s="6">
        <v>0</v>
      </c>
      <c r="E86" s="6">
        <v>2</v>
      </c>
      <c r="F86" s="6">
        <v>7</v>
      </c>
      <c r="G86" s="6" t="b">
        <v>0</v>
      </c>
      <c r="H86" s="6">
        <v>2</v>
      </c>
      <c r="I86" s="6">
        <v>3</v>
      </c>
      <c r="J86" s="6">
        <v>0.16</v>
      </c>
      <c r="K86" s="6">
        <v>0.2273</v>
      </c>
      <c r="L86" s="6">
        <v>0.93</v>
      </c>
      <c r="M86" s="6">
        <v>0</v>
      </c>
      <c r="N86" s="6">
        <v>0</v>
      </c>
      <c r="O86" s="6">
        <v>52</v>
      </c>
      <c r="P86" s="7">
        <v>52</v>
      </c>
    </row>
    <row r="87" spans="1:16" x14ac:dyDescent="0.25">
      <c r="A87" s="4">
        <v>696</v>
      </c>
      <c r="B87" s="5">
        <v>40575</v>
      </c>
      <c r="C87" s="6">
        <v>1</v>
      </c>
      <c r="D87" s="6">
        <v>0</v>
      </c>
      <c r="E87" s="6">
        <v>2</v>
      </c>
      <c r="F87" s="6">
        <v>8</v>
      </c>
      <c r="G87" s="6" t="b">
        <v>0</v>
      </c>
      <c r="H87" s="6">
        <v>2</v>
      </c>
      <c r="I87" s="6">
        <v>3</v>
      </c>
      <c r="J87" s="6">
        <v>0.16</v>
      </c>
      <c r="K87" s="6">
        <v>0.2273</v>
      </c>
      <c r="L87" s="6">
        <v>0.93</v>
      </c>
      <c r="M87" s="6">
        <v>0</v>
      </c>
      <c r="N87" s="6">
        <v>3</v>
      </c>
      <c r="O87" s="6">
        <v>132</v>
      </c>
      <c r="P87" s="7">
        <v>135</v>
      </c>
    </row>
    <row r="88" spans="1:16" x14ac:dyDescent="0.25">
      <c r="A88" s="4">
        <v>697</v>
      </c>
      <c r="B88" s="5">
        <v>40575</v>
      </c>
      <c r="C88" s="6">
        <v>1</v>
      </c>
      <c r="D88" s="6">
        <v>0</v>
      </c>
      <c r="E88" s="6">
        <v>2</v>
      </c>
      <c r="F88" s="6">
        <v>9</v>
      </c>
      <c r="G88" s="6" t="b">
        <v>0</v>
      </c>
      <c r="H88" s="6">
        <v>2</v>
      </c>
      <c r="I88" s="6">
        <v>2</v>
      </c>
      <c r="J88" s="6">
        <v>0.16</v>
      </c>
      <c r="K88" s="6">
        <v>0.2273</v>
      </c>
      <c r="L88" s="6">
        <v>0.93</v>
      </c>
      <c r="M88" s="6">
        <v>0</v>
      </c>
      <c r="N88" s="6">
        <v>2</v>
      </c>
      <c r="O88" s="6">
        <v>114</v>
      </c>
      <c r="P88" s="7">
        <v>116</v>
      </c>
    </row>
    <row r="89" spans="1:16" x14ac:dyDescent="0.25">
      <c r="A89" s="4">
        <v>698</v>
      </c>
      <c r="B89" s="5">
        <v>40575</v>
      </c>
      <c r="C89" s="6">
        <v>1</v>
      </c>
      <c r="D89" s="6">
        <v>0</v>
      </c>
      <c r="E89" s="6">
        <v>2</v>
      </c>
      <c r="F89" s="6">
        <v>10</v>
      </c>
      <c r="G89" s="6" t="b">
        <v>0</v>
      </c>
      <c r="H89" s="6">
        <v>2</v>
      </c>
      <c r="I89" s="6">
        <v>2</v>
      </c>
      <c r="J89" s="6">
        <v>0.16</v>
      </c>
      <c r="K89" s="6">
        <v>0.2273</v>
      </c>
      <c r="L89" s="6">
        <v>0.93</v>
      </c>
      <c r="M89" s="6">
        <v>0</v>
      </c>
      <c r="N89" s="6">
        <v>0</v>
      </c>
      <c r="O89" s="6">
        <v>47</v>
      </c>
      <c r="P89" s="7">
        <v>47</v>
      </c>
    </row>
    <row r="90" spans="1:16" x14ac:dyDescent="0.25">
      <c r="A90" s="4">
        <v>699</v>
      </c>
      <c r="B90" s="5">
        <v>40575</v>
      </c>
      <c r="C90" s="6">
        <v>1</v>
      </c>
      <c r="D90" s="6">
        <v>0</v>
      </c>
      <c r="E90" s="6">
        <v>2</v>
      </c>
      <c r="F90" s="6">
        <v>11</v>
      </c>
      <c r="G90" s="6" t="b">
        <v>0</v>
      </c>
      <c r="H90" s="6">
        <v>2</v>
      </c>
      <c r="I90" s="6">
        <v>2</v>
      </c>
      <c r="J90" s="6">
        <v>0.18</v>
      </c>
      <c r="K90" s="6">
        <v>0.2424</v>
      </c>
      <c r="L90" s="6">
        <v>0.86</v>
      </c>
      <c r="M90" s="6">
        <v>0</v>
      </c>
      <c r="N90" s="6">
        <v>2</v>
      </c>
      <c r="O90" s="6">
        <v>49</v>
      </c>
      <c r="P90" s="7">
        <v>51</v>
      </c>
    </row>
    <row r="91" spans="1:16" x14ac:dyDescent="0.25">
      <c r="A91" s="4">
        <v>700</v>
      </c>
      <c r="B91" s="5">
        <v>40575</v>
      </c>
      <c r="C91" s="6">
        <v>1</v>
      </c>
      <c r="D91" s="6">
        <v>0</v>
      </c>
      <c r="E91" s="6">
        <v>2</v>
      </c>
      <c r="F91" s="6">
        <v>12</v>
      </c>
      <c r="G91" s="6" t="b">
        <v>0</v>
      </c>
      <c r="H91" s="6">
        <v>2</v>
      </c>
      <c r="I91" s="6">
        <v>2</v>
      </c>
      <c r="J91" s="6">
        <v>0.2</v>
      </c>
      <c r="K91" s="6">
        <v>0.2576</v>
      </c>
      <c r="L91" s="6">
        <v>0.86</v>
      </c>
      <c r="M91" s="6">
        <v>0</v>
      </c>
      <c r="N91" s="6">
        <v>2</v>
      </c>
      <c r="O91" s="6">
        <v>53</v>
      </c>
      <c r="P91" s="7">
        <v>55</v>
      </c>
    </row>
    <row r="92" spans="1:16" x14ac:dyDescent="0.25">
      <c r="A92" s="4">
        <v>701</v>
      </c>
      <c r="B92" s="5">
        <v>40575</v>
      </c>
      <c r="C92" s="6">
        <v>1</v>
      </c>
      <c r="D92" s="6">
        <v>0</v>
      </c>
      <c r="E92" s="6">
        <v>2</v>
      </c>
      <c r="F92" s="6">
        <v>13</v>
      </c>
      <c r="G92" s="6" t="b">
        <v>0</v>
      </c>
      <c r="H92" s="6">
        <v>2</v>
      </c>
      <c r="I92" s="6">
        <v>2</v>
      </c>
      <c r="J92" s="6">
        <v>0.2</v>
      </c>
      <c r="K92" s="6">
        <v>0.2576</v>
      </c>
      <c r="L92" s="6">
        <v>0.86</v>
      </c>
      <c r="M92" s="6">
        <v>0</v>
      </c>
      <c r="N92" s="6">
        <v>3</v>
      </c>
      <c r="O92" s="6">
        <v>49</v>
      </c>
      <c r="P92" s="7">
        <v>52</v>
      </c>
    </row>
    <row r="93" spans="1:16" x14ac:dyDescent="0.25">
      <c r="A93" s="4">
        <v>702</v>
      </c>
      <c r="B93" s="5">
        <v>40575</v>
      </c>
      <c r="C93" s="6">
        <v>1</v>
      </c>
      <c r="D93" s="6">
        <v>0</v>
      </c>
      <c r="E93" s="6">
        <v>2</v>
      </c>
      <c r="F93" s="6">
        <v>14</v>
      </c>
      <c r="G93" s="6" t="b">
        <v>0</v>
      </c>
      <c r="H93" s="6">
        <v>2</v>
      </c>
      <c r="I93" s="6">
        <v>2</v>
      </c>
      <c r="J93" s="6">
        <v>0.22</v>
      </c>
      <c r="K93" s="6">
        <v>0.2576</v>
      </c>
      <c r="L93" s="6">
        <v>0.8</v>
      </c>
      <c r="M93" s="6">
        <v>8.9599999999999999E-2</v>
      </c>
      <c r="N93" s="6">
        <v>5</v>
      </c>
      <c r="O93" s="6">
        <v>49</v>
      </c>
      <c r="P93" s="7">
        <v>54</v>
      </c>
    </row>
    <row r="94" spans="1:16" x14ac:dyDescent="0.25">
      <c r="A94" s="4">
        <v>703</v>
      </c>
      <c r="B94" s="5">
        <v>40575</v>
      </c>
      <c r="C94" s="6">
        <v>1</v>
      </c>
      <c r="D94" s="6">
        <v>0</v>
      </c>
      <c r="E94" s="6">
        <v>2</v>
      </c>
      <c r="F94" s="6">
        <v>15</v>
      </c>
      <c r="G94" s="6" t="b">
        <v>0</v>
      </c>
      <c r="H94" s="6">
        <v>2</v>
      </c>
      <c r="I94" s="6">
        <v>2</v>
      </c>
      <c r="J94" s="6">
        <v>0.24</v>
      </c>
      <c r="K94" s="6">
        <v>0.28789999999999999</v>
      </c>
      <c r="L94" s="6">
        <v>0.75</v>
      </c>
      <c r="M94" s="6">
        <v>0</v>
      </c>
      <c r="N94" s="6">
        <v>7</v>
      </c>
      <c r="O94" s="6">
        <v>45</v>
      </c>
      <c r="P94" s="7">
        <v>52</v>
      </c>
    </row>
    <row r="95" spans="1:16" x14ac:dyDescent="0.25">
      <c r="A95" s="4">
        <v>704</v>
      </c>
      <c r="B95" s="5">
        <v>40575</v>
      </c>
      <c r="C95" s="6">
        <v>1</v>
      </c>
      <c r="D95" s="6">
        <v>0</v>
      </c>
      <c r="E95" s="6">
        <v>2</v>
      </c>
      <c r="F95" s="6">
        <v>16</v>
      </c>
      <c r="G95" s="6" t="b">
        <v>0</v>
      </c>
      <c r="H95" s="6">
        <v>2</v>
      </c>
      <c r="I95" s="6">
        <v>2</v>
      </c>
      <c r="J95" s="6">
        <v>0.24</v>
      </c>
      <c r="K95" s="6">
        <v>0.2424</v>
      </c>
      <c r="L95" s="6">
        <v>0.75</v>
      </c>
      <c r="M95" s="6">
        <v>0.1343</v>
      </c>
      <c r="N95" s="6">
        <v>3</v>
      </c>
      <c r="O95" s="6">
        <v>61</v>
      </c>
      <c r="P95" s="7">
        <v>64</v>
      </c>
    </row>
    <row r="96" spans="1:16" x14ac:dyDescent="0.25">
      <c r="A96" s="4">
        <v>705</v>
      </c>
      <c r="B96" s="5">
        <v>40575</v>
      </c>
      <c r="C96" s="6">
        <v>1</v>
      </c>
      <c r="D96" s="6">
        <v>0</v>
      </c>
      <c r="E96" s="6">
        <v>2</v>
      </c>
      <c r="F96" s="6">
        <v>17</v>
      </c>
      <c r="G96" s="6" t="b">
        <v>0</v>
      </c>
      <c r="H96" s="6">
        <v>2</v>
      </c>
      <c r="I96" s="6">
        <v>2</v>
      </c>
      <c r="J96" s="6">
        <v>0.24</v>
      </c>
      <c r="K96" s="6">
        <v>0.28789999999999999</v>
      </c>
      <c r="L96" s="6">
        <v>0.75</v>
      </c>
      <c r="M96" s="6">
        <v>0</v>
      </c>
      <c r="N96" s="6">
        <v>4</v>
      </c>
      <c r="O96" s="6">
        <v>172</v>
      </c>
      <c r="P96" s="7">
        <v>176</v>
      </c>
    </row>
    <row r="97" spans="1:16" x14ac:dyDescent="0.25">
      <c r="A97" s="4">
        <v>706</v>
      </c>
      <c r="B97" s="5">
        <v>40575</v>
      </c>
      <c r="C97" s="6">
        <v>1</v>
      </c>
      <c r="D97" s="6">
        <v>0</v>
      </c>
      <c r="E97" s="6">
        <v>2</v>
      </c>
      <c r="F97" s="6">
        <v>18</v>
      </c>
      <c r="G97" s="6" t="b">
        <v>0</v>
      </c>
      <c r="H97" s="6">
        <v>2</v>
      </c>
      <c r="I97" s="6">
        <v>2</v>
      </c>
      <c r="J97" s="6">
        <v>0.24</v>
      </c>
      <c r="K97" s="6">
        <v>0.2576</v>
      </c>
      <c r="L97" s="6">
        <v>0.81</v>
      </c>
      <c r="M97" s="6">
        <v>0.1045</v>
      </c>
      <c r="N97" s="6">
        <v>3</v>
      </c>
      <c r="O97" s="6">
        <v>165</v>
      </c>
      <c r="P97" s="7">
        <v>168</v>
      </c>
    </row>
    <row r="98" spans="1:16" x14ac:dyDescent="0.25">
      <c r="A98" s="4">
        <v>707</v>
      </c>
      <c r="B98" s="5">
        <v>40575</v>
      </c>
      <c r="C98" s="6">
        <v>1</v>
      </c>
      <c r="D98" s="6">
        <v>0</v>
      </c>
      <c r="E98" s="6">
        <v>2</v>
      </c>
      <c r="F98" s="6">
        <v>19</v>
      </c>
      <c r="G98" s="6" t="b">
        <v>0</v>
      </c>
      <c r="H98" s="6">
        <v>2</v>
      </c>
      <c r="I98" s="6">
        <v>2</v>
      </c>
      <c r="J98" s="6">
        <v>0.24</v>
      </c>
      <c r="K98" s="6">
        <v>0.2424</v>
      </c>
      <c r="L98" s="6">
        <v>0.81</v>
      </c>
      <c r="M98" s="6">
        <v>0.1343</v>
      </c>
      <c r="N98" s="6">
        <v>3</v>
      </c>
      <c r="O98" s="6">
        <v>105</v>
      </c>
      <c r="P98" s="7">
        <v>108</v>
      </c>
    </row>
    <row r="99" spans="1:16" x14ac:dyDescent="0.25">
      <c r="A99" s="4">
        <v>708</v>
      </c>
      <c r="B99" s="5">
        <v>40575</v>
      </c>
      <c r="C99" s="6">
        <v>1</v>
      </c>
      <c r="D99" s="6">
        <v>0</v>
      </c>
      <c r="E99" s="6">
        <v>2</v>
      </c>
      <c r="F99" s="6">
        <v>20</v>
      </c>
      <c r="G99" s="6" t="b">
        <v>0</v>
      </c>
      <c r="H99" s="6">
        <v>2</v>
      </c>
      <c r="I99" s="6">
        <v>2</v>
      </c>
      <c r="J99" s="6">
        <v>0.22</v>
      </c>
      <c r="K99" s="6">
        <v>0.2273</v>
      </c>
      <c r="L99" s="6">
        <v>0.87</v>
      </c>
      <c r="M99" s="6">
        <v>0.1343</v>
      </c>
      <c r="N99" s="6">
        <v>5</v>
      </c>
      <c r="O99" s="6">
        <v>69</v>
      </c>
      <c r="P99" s="7">
        <v>74</v>
      </c>
    </row>
    <row r="100" spans="1:16" x14ac:dyDescent="0.25">
      <c r="A100" s="4">
        <v>709</v>
      </c>
      <c r="B100" s="5">
        <v>40575</v>
      </c>
      <c r="C100" s="6">
        <v>1</v>
      </c>
      <c r="D100" s="6">
        <v>0</v>
      </c>
      <c r="E100" s="6">
        <v>2</v>
      </c>
      <c r="F100" s="6">
        <v>21</v>
      </c>
      <c r="G100" s="6" t="b">
        <v>0</v>
      </c>
      <c r="H100" s="6">
        <v>2</v>
      </c>
      <c r="I100" s="6">
        <v>2</v>
      </c>
      <c r="J100" s="6">
        <v>0.22</v>
      </c>
      <c r="K100" s="6">
        <v>0.2273</v>
      </c>
      <c r="L100" s="6">
        <v>0.87</v>
      </c>
      <c r="M100" s="6">
        <v>0.1343</v>
      </c>
      <c r="N100" s="6">
        <v>0</v>
      </c>
      <c r="O100" s="6">
        <v>64</v>
      </c>
      <c r="P100" s="7">
        <v>64</v>
      </c>
    </row>
    <row r="101" spans="1:16" x14ac:dyDescent="0.25">
      <c r="A101" s="4">
        <v>710</v>
      </c>
      <c r="B101" s="5">
        <v>40575</v>
      </c>
      <c r="C101" s="6">
        <v>1</v>
      </c>
      <c r="D101" s="6">
        <v>0</v>
      </c>
      <c r="E101" s="6">
        <v>2</v>
      </c>
      <c r="F101" s="6">
        <v>22</v>
      </c>
      <c r="G101" s="6" t="b">
        <v>0</v>
      </c>
      <c r="H101" s="6">
        <v>2</v>
      </c>
      <c r="I101" s="6">
        <v>2</v>
      </c>
      <c r="J101" s="6">
        <v>0.22</v>
      </c>
      <c r="K101" s="6">
        <v>0.2576</v>
      </c>
      <c r="L101" s="6">
        <v>0.87</v>
      </c>
      <c r="M101" s="6">
        <v>8.9599999999999999E-2</v>
      </c>
      <c r="N101" s="6">
        <v>2</v>
      </c>
      <c r="O101" s="6">
        <v>34</v>
      </c>
      <c r="P101" s="7">
        <v>36</v>
      </c>
    </row>
    <row r="102" spans="1:16" x14ac:dyDescent="0.25">
      <c r="A102" s="4">
        <v>711</v>
      </c>
      <c r="B102" s="5">
        <v>40575</v>
      </c>
      <c r="C102" s="6">
        <v>1</v>
      </c>
      <c r="D102" s="6">
        <v>0</v>
      </c>
      <c r="E102" s="6">
        <v>2</v>
      </c>
      <c r="F102" s="6">
        <v>23</v>
      </c>
      <c r="G102" s="6" t="b">
        <v>0</v>
      </c>
      <c r="H102" s="6">
        <v>2</v>
      </c>
      <c r="I102" s="6">
        <v>3</v>
      </c>
      <c r="J102" s="6">
        <v>0.2</v>
      </c>
      <c r="K102" s="6">
        <v>0.19700000000000001</v>
      </c>
      <c r="L102" s="6">
        <v>0.93</v>
      </c>
      <c r="M102" s="6">
        <v>0.19400000000000001</v>
      </c>
      <c r="N102" s="6">
        <v>1</v>
      </c>
      <c r="O102" s="6">
        <v>15</v>
      </c>
      <c r="P102" s="7">
        <v>16</v>
      </c>
    </row>
    <row r="103" spans="1:16" x14ac:dyDescent="0.25">
      <c r="A103" s="4">
        <v>712</v>
      </c>
      <c r="B103" s="5">
        <v>40576</v>
      </c>
      <c r="C103" s="6">
        <v>1</v>
      </c>
      <c r="D103" s="6">
        <v>0</v>
      </c>
      <c r="E103" s="6">
        <v>2</v>
      </c>
      <c r="F103" s="6">
        <v>0</v>
      </c>
      <c r="G103" s="6" t="b">
        <v>0</v>
      </c>
      <c r="H103" s="6">
        <v>3</v>
      </c>
      <c r="I103" s="6">
        <v>3</v>
      </c>
      <c r="J103" s="6">
        <v>0.22</v>
      </c>
      <c r="K103" s="6">
        <v>0.2424</v>
      </c>
      <c r="L103" s="6">
        <v>0.93</v>
      </c>
      <c r="M103" s="6">
        <v>0.1045</v>
      </c>
      <c r="N103" s="6">
        <v>0</v>
      </c>
      <c r="O103" s="6">
        <v>2</v>
      </c>
      <c r="P103" s="7">
        <v>2</v>
      </c>
    </row>
    <row r="104" spans="1:16" x14ac:dyDescent="0.25">
      <c r="A104" s="4">
        <v>713</v>
      </c>
      <c r="B104" s="5">
        <v>40576</v>
      </c>
      <c r="C104" s="6">
        <v>1</v>
      </c>
      <c r="D104" s="6">
        <v>0</v>
      </c>
      <c r="E104" s="6">
        <v>2</v>
      </c>
      <c r="F104" s="6">
        <v>1</v>
      </c>
      <c r="G104" s="6" t="b">
        <v>0</v>
      </c>
      <c r="H104" s="6">
        <v>3</v>
      </c>
      <c r="I104" s="6">
        <v>3</v>
      </c>
      <c r="J104" s="6">
        <v>0.22</v>
      </c>
      <c r="K104" s="6">
        <v>0.2273</v>
      </c>
      <c r="L104" s="6">
        <v>0.93</v>
      </c>
      <c r="M104" s="6">
        <v>0.19400000000000001</v>
      </c>
      <c r="N104" s="6">
        <v>0</v>
      </c>
      <c r="O104" s="6">
        <v>3</v>
      </c>
      <c r="P104" s="7">
        <v>3</v>
      </c>
    </row>
    <row r="105" spans="1:16" x14ac:dyDescent="0.25">
      <c r="A105" s="4">
        <v>714</v>
      </c>
      <c r="B105" s="5">
        <v>40576</v>
      </c>
      <c r="C105" s="6">
        <v>1</v>
      </c>
      <c r="D105" s="6">
        <v>0</v>
      </c>
      <c r="E105" s="6">
        <v>2</v>
      </c>
      <c r="F105" s="6">
        <v>2</v>
      </c>
      <c r="G105" s="6" t="b">
        <v>0</v>
      </c>
      <c r="H105" s="6">
        <v>3</v>
      </c>
      <c r="I105" s="6">
        <v>3</v>
      </c>
      <c r="J105" s="6">
        <v>0.22</v>
      </c>
      <c r="K105" s="6">
        <v>0.2273</v>
      </c>
      <c r="L105" s="6">
        <v>0.93</v>
      </c>
      <c r="M105" s="6">
        <v>0.1343</v>
      </c>
      <c r="N105" s="6">
        <v>4</v>
      </c>
      <c r="O105" s="6">
        <v>0</v>
      </c>
      <c r="P105" s="7">
        <v>4</v>
      </c>
    </row>
    <row r="106" spans="1:16" x14ac:dyDescent="0.25">
      <c r="A106" s="4">
        <v>715</v>
      </c>
      <c r="B106" s="5">
        <v>40576</v>
      </c>
      <c r="C106" s="6">
        <v>1</v>
      </c>
      <c r="D106" s="6">
        <v>0</v>
      </c>
      <c r="E106" s="6">
        <v>2</v>
      </c>
      <c r="F106" s="6">
        <v>3</v>
      </c>
      <c r="G106" s="6" t="b">
        <v>0</v>
      </c>
      <c r="H106" s="6">
        <v>3</v>
      </c>
      <c r="I106" s="6">
        <v>3</v>
      </c>
      <c r="J106" s="6">
        <v>0.22</v>
      </c>
      <c r="K106" s="6">
        <v>0.2273</v>
      </c>
      <c r="L106" s="6">
        <v>0.93</v>
      </c>
      <c r="M106" s="6">
        <v>0.1343</v>
      </c>
      <c r="N106" s="6">
        <v>0</v>
      </c>
      <c r="O106" s="6">
        <v>1</v>
      </c>
      <c r="P106" s="7">
        <v>1</v>
      </c>
    </row>
    <row r="107" spans="1:16" x14ac:dyDescent="0.25">
      <c r="A107" s="4">
        <v>716</v>
      </c>
      <c r="B107" s="5">
        <v>40576</v>
      </c>
      <c r="C107" s="6">
        <v>1</v>
      </c>
      <c r="D107" s="6">
        <v>0</v>
      </c>
      <c r="E107" s="6">
        <v>2</v>
      </c>
      <c r="F107" s="6">
        <v>4</v>
      </c>
      <c r="G107" s="6" t="b">
        <v>0</v>
      </c>
      <c r="H107" s="6">
        <v>3</v>
      </c>
      <c r="I107" s="6">
        <v>3</v>
      </c>
      <c r="J107" s="6">
        <v>0.22</v>
      </c>
      <c r="K107" s="6">
        <v>0.21210000000000001</v>
      </c>
      <c r="L107" s="6">
        <v>0.93</v>
      </c>
      <c r="M107" s="6">
        <v>0.28360000000000002</v>
      </c>
      <c r="N107" s="6">
        <v>0</v>
      </c>
      <c r="O107" s="6">
        <v>1</v>
      </c>
      <c r="P107" s="7">
        <v>1</v>
      </c>
    </row>
    <row r="108" spans="1:16" x14ac:dyDescent="0.25">
      <c r="A108" s="4">
        <v>717</v>
      </c>
      <c r="B108" s="5">
        <v>40576</v>
      </c>
      <c r="C108" s="6">
        <v>1</v>
      </c>
      <c r="D108" s="6">
        <v>0</v>
      </c>
      <c r="E108" s="6">
        <v>2</v>
      </c>
      <c r="F108" s="6">
        <v>5</v>
      </c>
      <c r="G108" s="6" t="b">
        <v>0</v>
      </c>
      <c r="H108" s="6">
        <v>3</v>
      </c>
      <c r="I108" s="6">
        <v>3</v>
      </c>
      <c r="J108" s="6">
        <v>0.22</v>
      </c>
      <c r="K108" s="6">
        <v>0.2424</v>
      </c>
      <c r="L108" s="6">
        <v>0.93</v>
      </c>
      <c r="M108" s="6">
        <v>0.1045</v>
      </c>
      <c r="N108" s="6">
        <v>0</v>
      </c>
      <c r="O108" s="6">
        <v>3</v>
      </c>
      <c r="P108" s="7">
        <v>3</v>
      </c>
    </row>
    <row r="109" spans="1:16" x14ac:dyDescent="0.25">
      <c r="A109" s="4">
        <v>718</v>
      </c>
      <c r="B109" s="5">
        <v>40576</v>
      </c>
      <c r="C109" s="6">
        <v>1</v>
      </c>
      <c r="D109" s="6">
        <v>0</v>
      </c>
      <c r="E109" s="6">
        <v>2</v>
      </c>
      <c r="F109" s="6">
        <v>6</v>
      </c>
      <c r="G109" s="6" t="b">
        <v>0</v>
      </c>
      <c r="H109" s="6">
        <v>3</v>
      </c>
      <c r="I109" s="6">
        <v>3</v>
      </c>
      <c r="J109" s="6">
        <v>0.22</v>
      </c>
      <c r="K109" s="6">
        <v>0.2424</v>
      </c>
      <c r="L109" s="6">
        <v>0.93</v>
      </c>
      <c r="M109" s="6">
        <v>0.1045</v>
      </c>
      <c r="N109" s="6">
        <v>1</v>
      </c>
      <c r="O109" s="6">
        <v>17</v>
      </c>
      <c r="P109" s="7">
        <v>18</v>
      </c>
    </row>
    <row r="110" spans="1:16" x14ac:dyDescent="0.25">
      <c r="A110" s="4">
        <v>719</v>
      </c>
      <c r="B110" s="5">
        <v>40576</v>
      </c>
      <c r="C110" s="6">
        <v>1</v>
      </c>
      <c r="D110" s="6">
        <v>0</v>
      </c>
      <c r="E110" s="6">
        <v>2</v>
      </c>
      <c r="F110" s="6">
        <v>7</v>
      </c>
      <c r="G110" s="6" t="b">
        <v>0</v>
      </c>
      <c r="H110" s="6">
        <v>3</v>
      </c>
      <c r="I110" s="6">
        <v>3</v>
      </c>
      <c r="J110" s="6">
        <v>0.22</v>
      </c>
      <c r="K110" s="6">
        <v>0.21210000000000001</v>
      </c>
      <c r="L110" s="6">
        <v>0.93</v>
      </c>
      <c r="M110" s="6">
        <v>0.22389999999999999</v>
      </c>
      <c r="N110" s="6">
        <v>1</v>
      </c>
      <c r="O110" s="6">
        <v>48</v>
      </c>
      <c r="P110" s="7">
        <v>49</v>
      </c>
    </row>
    <row r="111" spans="1:16" x14ac:dyDescent="0.25">
      <c r="A111" s="4">
        <v>720</v>
      </c>
      <c r="B111" s="5">
        <v>40576</v>
      </c>
      <c r="C111" s="6">
        <v>1</v>
      </c>
      <c r="D111" s="6">
        <v>0</v>
      </c>
      <c r="E111" s="6">
        <v>2</v>
      </c>
      <c r="F111" s="6">
        <v>8</v>
      </c>
      <c r="G111" s="6" t="b">
        <v>0</v>
      </c>
      <c r="H111" s="6">
        <v>3</v>
      </c>
      <c r="I111" s="6">
        <v>3</v>
      </c>
      <c r="J111" s="6">
        <v>0.22</v>
      </c>
      <c r="K111" s="6">
        <v>0.21210000000000001</v>
      </c>
      <c r="L111" s="6">
        <v>0.93</v>
      </c>
      <c r="M111" s="6">
        <v>0.22389999999999999</v>
      </c>
      <c r="N111" s="6">
        <v>1</v>
      </c>
      <c r="O111" s="6">
        <v>154</v>
      </c>
      <c r="P111" s="7">
        <v>155</v>
      </c>
    </row>
    <row r="112" spans="1:16" x14ac:dyDescent="0.25">
      <c r="A112" s="4">
        <v>721</v>
      </c>
      <c r="B112" s="5">
        <v>40576</v>
      </c>
      <c r="C112" s="6">
        <v>1</v>
      </c>
      <c r="D112" s="6">
        <v>0</v>
      </c>
      <c r="E112" s="6">
        <v>2</v>
      </c>
      <c r="F112" s="6">
        <v>9</v>
      </c>
      <c r="G112" s="6" t="b">
        <v>0</v>
      </c>
      <c r="H112" s="6">
        <v>3</v>
      </c>
      <c r="I112" s="6">
        <v>2</v>
      </c>
      <c r="J112" s="6">
        <v>0.24</v>
      </c>
      <c r="K112" s="6">
        <v>0.2576</v>
      </c>
      <c r="L112" s="6">
        <v>0.93</v>
      </c>
      <c r="M112" s="6">
        <v>8.9599999999999999E-2</v>
      </c>
      <c r="N112" s="6">
        <v>4</v>
      </c>
      <c r="O112" s="6">
        <v>119</v>
      </c>
      <c r="P112" s="7">
        <v>123</v>
      </c>
    </row>
    <row r="113" spans="1:16" x14ac:dyDescent="0.25">
      <c r="A113" s="4">
        <v>722</v>
      </c>
      <c r="B113" s="5">
        <v>40576</v>
      </c>
      <c r="C113" s="6">
        <v>1</v>
      </c>
      <c r="D113" s="6">
        <v>0</v>
      </c>
      <c r="E113" s="6">
        <v>2</v>
      </c>
      <c r="F113" s="6">
        <v>10</v>
      </c>
      <c r="G113" s="6" t="b">
        <v>0</v>
      </c>
      <c r="H113" s="6">
        <v>3</v>
      </c>
      <c r="I113" s="6">
        <v>2</v>
      </c>
      <c r="J113" s="6">
        <v>0.22</v>
      </c>
      <c r="K113" s="6">
        <v>0.2727</v>
      </c>
      <c r="L113" s="6">
        <v>1</v>
      </c>
      <c r="M113" s="6">
        <v>0</v>
      </c>
      <c r="N113" s="6">
        <v>2</v>
      </c>
      <c r="O113" s="6">
        <v>59</v>
      </c>
      <c r="P113" s="7">
        <v>61</v>
      </c>
    </row>
    <row r="114" spans="1:16" x14ac:dyDescent="0.25">
      <c r="A114" s="4">
        <v>723</v>
      </c>
      <c r="B114" s="5">
        <v>40576</v>
      </c>
      <c r="C114" s="6">
        <v>1</v>
      </c>
      <c r="D114" s="6">
        <v>0</v>
      </c>
      <c r="E114" s="6">
        <v>2</v>
      </c>
      <c r="F114" s="6">
        <v>11</v>
      </c>
      <c r="G114" s="6" t="b">
        <v>0</v>
      </c>
      <c r="H114" s="6">
        <v>3</v>
      </c>
      <c r="I114" s="6">
        <v>2</v>
      </c>
      <c r="J114" s="6">
        <v>0.24</v>
      </c>
      <c r="K114" s="6">
        <v>0.2273</v>
      </c>
      <c r="L114" s="6">
        <v>0.93</v>
      </c>
      <c r="M114" s="6">
        <v>0.19400000000000001</v>
      </c>
      <c r="N114" s="6">
        <v>5</v>
      </c>
      <c r="O114" s="6">
        <v>47</v>
      </c>
      <c r="P114" s="7">
        <v>52</v>
      </c>
    </row>
    <row r="115" spans="1:16" x14ac:dyDescent="0.25">
      <c r="A115" s="4">
        <v>724</v>
      </c>
      <c r="B115" s="5">
        <v>40576</v>
      </c>
      <c r="C115" s="6">
        <v>1</v>
      </c>
      <c r="D115" s="6">
        <v>0</v>
      </c>
      <c r="E115" s="6">
        <v>2</v>
      </c>
      <c r="F115" s="6">
        <v>12</v>
      </c>
      <c r="G115" s="6" t="b">
        <v>0</v>
      </c>
      <c r="H115" s="6">
        <v>3</v>
      </c>
      <c r="I115" s="6">
        <v>2</v>
      </c>
      <c r="J115" s="6">
        <v>0.24</v>
      </c>
      <c r="K115" s="6">
        <v>0.2273</v>
      </c>
      <c r="L115" s="6">
        <v>0.93</v>
      </c>
      <c r="M115" s="6">
        <v>0.22389999999999999</v>
      </c>
      <c r="N115" s="6">
        <v>3</v>
      </c>
      <c r="O115" s="6">
        <v>61</v>
      </c>
      <c r="P115" s="7">
        <v>64</v>
      </c>
    </row>
    <row r="116" spans="1:16" x14ac:dyDescent="0.25">
      <c r="A116" s="4">
        <v>725</v>
      </c>
      <c r="B116" s="5">
        <v>40576</v>
      </c>
      <c r="C116" s="6">
        <v>1</v>
      </c>
      <c r="D116" s="6">
        <v>0</v>
      </c>
      <c r="E116" s="6">
        <v>2</v>
      </c>
      <c r="F116" s="6">
        <v>13</v>
      </c>
      <c r="G116" s="6" t="b">
        <v>0</v>
      </c>
      <c r="H116" s="6">
        <v>3</v>
      </c>
      <c r="I116" s="6">
        <v>1</v>
      </c>
      <c r="J116" s="6">
        <v>0.34</v>
      </c>
      <c r="K116" s="6">
        <v>0.33329999999999999</v>
      </c>
      <c r="L116" s="6">
        <v>0.93</v>
      </c>
      <c r="M116" s="6">
        <v>0.16420000000000001</v>
      </c>
      <c r="N116" s="6">
        <v>1</v>
      </c>
      <c r="O116" s="6">
        <v>74</v>
      </c>
      <c r="P116" s="7">
        <v>75</v>
      </c>
    </row>
    <row r="117" spans="1:16" x14ac:dyDescent="0.25">
      <c r="A117" s="4">
        <v>726</v>
      </c>
      <c r="B117" s="5">
        <v>40576</v>
      </c>
      <c r="C117" s="6">
        <v>1</v>
      </c>
      <c r="D117" s="6">
        <v>0</v>
      </c>
      <c r="E117" s="6">
        <v>2</v>
      </c>
      <c r="F117" s="6">
        <v>14</v>
      </c>
      <c r="G117" s="6" t="b">
        <v>0</v>
      </c>
      <c r="H117" s="6">
        <v>3</v>
      </c>
      <c r="I117" s="6">
        <v>1</v>
      </c>
      <c r="J117" s="6">
        <v>0.38</v>
      </c>
      <c r="K117" s="6">
        <v>0.39389999999999997</v>
      </c>
      <c r="L117" s="6">
        <v>0.82</v>
      </c>
      <c r="M117" s="6">
        <v>0.3881</v>
      </c>
      <c r="N117" s="6">
        <v>2</v>
      </c>
      <c r="O117" s="6">
        <v>61</v>
      </c>
      <c r="P117" s="7">
        <v>63</v>
      </c>
    </row>
    <row r="118" spans="1:16" x14ac:dyDescent="0.25">
      <c r="A118" s="4">
        <v>727</v>
      </c>
      <c r="B118" s="5">
        <v>40576</v>
      </c>
      <c r="C118" s="6">
        <v>1</v>
      </c>
      <c r="D118" s="6">
        <v>0</v>
      </c>
      <c r="E118" s="6">
        <v>2</v>
      </c>
      <c r="F118" s="6">
        <v>15</v>
      </c>
      <c r="G118" s="6" t="b">
        <v>0</v>
      </c>
      <c r="H118" s="6">
        <v>3</v>
      </c>
      <c r="I118" s="6">
        <v>1</v>
      </c>
      <c r="J118" s="6">
        <v>0.38</v>
      </c>
      <c r="K118" s="6">
        <v>0.39389999999999997</v>
      </c>
      <c r="L118" s="6">
        <v>0.76</v>
      </c>
      <c r="M118" s="6">
        <v>0.32840000000000003</v>
      </c>
      <c r="N118" s="6">
        <v>10</v>
      </c>
      <c r="O118" s="6">
        <v>66</v>
      </c>
      <c r="P118" s="7">
        <v>76</v>
      </c>
    </row>
    <row r="119" spans="1:16" x14ac:dyDescent="0.25">
      <c r="A119" s="4">
        <v>728</v>
      </c>
      <c r="B119" s="5">
        <v>40576</v>
      </c>
      <c r="C119" s="6">
        <v>1</v>
      </c>
      <c r="D119" s="6">
        <v>0</v>
      </c>
      <c r="E119" s="6">
        <v>2</v>
      </c>
      <c r="F119" s="6">
        <v>16</v>
      </c>
      <c r="G119" s="6" t="b">
        <v>0</v>
      </c>
      <c r="H119" s="6">
        <v>3</v>
      </c>
      <c r="I119" s="6">
        <v>1</v>
      </c>
      <c r="J119" s="6">
        <v>0.36</v>
      </c>
      <c r="K119" s="6">
        <v>0.33329999999999999</v>
      </c>
      <c r="L119" s="6">
        <v>0.71</v>
      </c>
      <c r="M119" s="6">
        <v>0.29849999999999999</v>
      </c>
      <c r="N119" s="6">
        <v>8</v>
      </c>
      <c r="O119" s="6">
        <v>95</v>
      </c>
      <c r="P119" s="7">
        <v>103</v>
      </c>
    </row>
    <row r="120" spans="1:16" x14ac:dyDescent="0.25">
      <c r="A120" s="4">
        <v>729</v>
      </c>
      <c r="B120" s="5">
        <v>40576</v>
      </c>
      <c r="C120" s="6">
        <v>1</v>
      </c>
      <c r="D120" s="6">
        <v>0</v>
      </c>
      <c r="E120" s="6">
        <v>2</v>
      </c>
      <c r="F120" s="6">
        <v>17</v>
      </c>
      <c r="G120" s="6" t="b">
        <v>0</v>
      </c>
      <c r="H120" s="6">
        <v>3</v>
      </c>
      <c r="I120" s="6">
        <v>1</v>
      </c>
      <c r="J120" s="6">
        <v>0.36</v>
      </c>
      <c r="K120" s="6">
        <v>0.31819999999999998</v>
      </c>
      <c r="L120" s="6">
        <v>0.53</v>
      </c>
      <c r="M120" s="6">
        <v>0.52239999999999998</v>
      </c>
      <c r="N120" s="6">
        <v>7</v>
      </c>
      <c r="O120" s="6">
        <v>183</v>
      </c>
      <c r="P120" s="7">
        <v>190</v>
      </c>
    </row>
    <row r="121" spans="1:16" x14ac:dyDescent="0.25">
      <c r="A121" s="4">
        <v>730</v>
      </c>
      <c r="B121" s="5">
        <v>40576</v>
      </c>
      <c r="C121" s="6">
        <v>1</v>
      </c>
      <c r="D121" s="6">
        <v>0</v>
      </c>
      <c r="E121" s="6">
        <v>2</v>
      </c>
      <c r="F121" s="6">
        <v>18</v>
      </c>
      <c r="G121" s="6" t="b">
        <v>0</v>
      </c>
      <c r="H121" s="6">
        <v>3</v>
      </c>
      <c r="I121" s="6">
        <v>1</v>
      </c>
      <c r="J121" s="6">
        <v>0.34</v>
      </c>
      <c r="K121" s="6">
        <v>0.28789999999999999</v>
      </c>
      <c r="L121" s="6">
        <v>0.42</v>
      </c>
      <c r="M121" s="6">
        <v>0.55220000000000002</v>
      </c>
      <c r="N121" s="6">
        <v>7</v>
      </c>
      <c r="O121" s="6">
        <v>175</v>
      </c>
      <c r="P121" s="7">
        <v>182</v>
      </c>
    </row>
    <row r="122" spans="1:16" x14ac:dyDescent="0.25">
      <c r="A122" s="4">
        <v>731</v>
      </c>
      <c r="B122" s="5">
        <v>40576</v>
      </c>
      <c r="C122" s="6">
        <v>1</v>
      </c>
      <c r="D122" s="6">
        <v>0</v>
      </c>
      <c r="E122" s="6">
        <v>2</v>
      </c>
      <c r="F122" s="6">
        <v>19</v>
      </c>
      <c r="G122" s="6" t="b">
        <v>0</v>
      </c>
      <c r="H122" s="6">
        <v>3</v>
      </c>
      <c r="I122" s="6">
        <v>1</v>
      </c>
      <c r="J122" s="6">
        <v>0.28000000000000003</v>
      </c>
      <c r="K122" s="6">
        <v>0.2424</v>
      </c>
      <c r="L122" s="6">
        <v>0.45</v>
      </c>
      <c r="M122" s="6">
        <v>0.49249999999999999</v>
      </c>
      <c r="N122" s="6">
        <v>3</v>
      </c>
      <c r="O122" s="6">
        <v>88</v>
      </c>
      <c r="P122" s="7">
        <v>91</v>
      </c>
    </row>
    <row r="123" spans="1:16" x14ac:dyDescent="0.25">
      <c r="A123" s="4">
        <v>732</v>
      </c>
      <c r="B123" s="5">
        <v>40576</v>
      </c>
      <c r="C123" s="6">
        <v>1</v>
      </c>
      <c r="D123" s="6">
        <v>0</v>
      </c>
      <c r="E123" s="6">
        <v>2</v>
      </c>
      <c r="F123" s="6">
        <v>20</v>
      </c>
      <c r="G123" s="6" t="b">
        <v>0</v>
      </c>
      <c r="H123" s="6">
        <v>3</v>
      </c>
      <c r="I123" s="6">
        <v>1</v>
      </c>
      <c r="J123" s="6">
        <v>0.24</v>
      </c>
      <c r="K123" s="6">
        <v>0.19700000000000001</v>
      </c>
      <c r="L123" s="6">
        <v>0.48</v>
      </c>
      <c r="M123" s="6">
        <v>0.55220000000000002</v>
      </c>
      <c r="N123" s="6">
        <v>4</v>
      </c>
      <c r="O123" s="6">
        <v>71</v>
      </c>
      <c r="P123" s="7">
        <v>75</v>
      </c>
    </row>
    <row r="124" spans="1:16" x14ac:dyDescent="0.25">
      <c r="A124" s="4">
        <v>733</v>
      </c>
      <c r="B124" s="5">
        <v>40576</v>
      </c>
      <c r="C124" s="6">
        <v>1</v>
      </c>
      <c r="D124" s="6">
        <v>0</v>
      </c>
      <c r="E124" s="6">
        <v>2</v>
      </c>
      <c r="F124" s="6">
        <v>21</v>
      </c>
      <c r="G124" s="6" t="b">
        <v>0</v>
      </c>
      <c r="H124" s="6">
        <v>3</v>
      </c>
      <c r="I124" s="6">
        <v>1</v>
      </c>
      <c r="J124" s="6">
        <v>0.22</v>
      </c>
      <c r="K124" s="6">
        <v>0.19700000000000001</v>
      </c>
      <c r="L124" s="6">
        <v>0.47</v>
      </c>
      <c r="M124" s="6">
        <v>0.32840000000000003</v>
      </c>
      <c r="N124" s="6">
        <v>1</v>
      </c>
      <c r="O124" s="6">
        <v>62</v>
      </c>
      <c r="P124" s="7">
        <v>63</v>
      </c>
    </row>
    <row r="125" spans="1:16" x14ac:dyDescent="0.25">
      <c r="A125" s="4">
        <v>734</v>
      </c>
      <c r="B125" s="5">
        <v>40576</v>
      </c>
      <c r="C125" s="6">
        <v>1</v>
      </c>
      <c r="D125" s="6">
        <v>0</v>
      </c>
      <c r="E125" s="6">
        <v>2</v>
      </c>
      <c r="F125" s="6">
        <v>22</v>
      </c>
      <c r="G125" s="6" t="b">
        <v>0</v>
      </c>
      <c r="H125" s="6">
        <v>3</v>
      </c>
      <c r="I125" s="6">
        <v>1</v>
      </c>
      <c r="J125" s="6">
        <v>0.22</v>
      </c>
      <c r="K125" s="6">
        <v>0.21210000000000001</v>
      </c>
      <c r="L125" s="6">
        <v>0.44</v>
      </c>
      <c r="M125" s="6">
        <v>0.25369999999999998</v>
      </c>
      <c r="N125" s="6">
        <v>5</v>
      </c>
      <c r="O125" s="6">
        <v>35</v>
      </c>
      <c r="P125" s="7">
        <v>40</v>
      </c>
    </row>
    <row r="126" spans="1:16" x14ac:dyDescent="0.25">
      <c r="A126" s="4">
        <v>735</v>
      </c>
      <c r="B126" s="5">
        <v>40576</v>
      </c>
      <c r="C126" s="6">
        <v>1</v>
      </c>
      <c r="D126" s="6">
        <v>0</v>
      </c>
      <c r="E126" s="6">
        <v>2</v>
      </c>
      <c r="F126" s="6">
        <v>23</v>
      </c>
      <c r="G126" s="6" t="b">
        <v>0</v>
      </c>
      <c r="H126" s="6">
        <v>3</v>
      </c>
      <c r="I126" s="6">
        <v>1</v>
      </c>
      <c r="J126" s="6">
        <v>0.2</v>
      </c>
      <c r="K126" s="6">
        <v>0.16669999999999999</v>
      </c>
      <c r="L126" s="6">
        <v>0.44</v>
      </c>
      <c r="M126" s="6">
        <v>0.44779999999999998</v>
      </c>
      <c r="N126" s="6">
        <v>3</v>
      </c>
      <c r="O126" s="6">
        <v>29</v>
      </c>
      <c r="P126" s="7">
        <v>32</v>
      </c>
    </row>
    <row r="127" spans="1:16" x14ac:dyDescent="0.25">
      <c r="A127" s="4">
        <v>736</v>
      </c>
      <c r="B127" s="5">
        <v>40577</v>
      </c>
      <c r="C127" s="6">
        <v>1</v>
      </c>
      <c r="D127" s="6">
        <v>0</v>
      </c>
      <c r="E127" s="6">
        <v>2</v>
      </c>
      <c r="F127" s="6">
        <v>0</v>
      </c>
      <c r="G127" s="6" t="b">
        <v>0</v>
      </c>
      <c r="H127" s="6">
        <v>4</v>
      </c>
      <c r="I127" s="6">
        <v>1</v>
      </c>
      <c r="J127" s="6">
        <v>0.2</v>
      </c>
      <c r="K127" s="6">
        <v>0.16669999999999999</v>
      </c>
      <c r="L127" s="6">
        <v>0.4</v>
      </c>
      <c r="M127" s="6">
        <v>0.44779999999999998</v>
      </c>
      <c r="N127" s="6">
        <v>1</v>
      </c>
      <c r="O127" s="6">
        <v>11</v>
      </c>
      <c r="P127" s="7">
        <v>12</v>
      </c>
    </row>
    <row r="128" spans="1:16" x14ac:dyDescent="0.25">
      <c r="A128" s="4">
        <v>737</v>
      </c>
      <c r="B128" s="5">
        <v>40577</v>
      </c>
      <c r="C128" s="6">
        <v>1</v>
      </c>
      <c r="D128" s="6">
        <v>0</v>
      </c>
      <c r="E128" s="6">
        <v>2</v>
      </c>
      <c r="F128" s="6">
        <v>1</v>
      </c>
      <c r="G128" s="6" t="b">
        <v>0</v>
      </c>
      <c r="H128" s="6">
        <v>4</v>
      </c>
      <c r="I128" s="6">
        <v>1</v>
      </c>
      <c r="J128" s="6">
        <v>0.2</v>
      </c>
      <c r="K128" s="6">
        <v>0.1515</v>
      </c>
      <c r="L128" s="6">
        <v>0.44</v>
      </c>
      <c r="M128" s="6">
        <v>0.52239999999999998</v>
      </c>
      <c r="N128" s="6">
        <v>0</v>
      </c>
      <c r="O128" s="6">
        <v>5</v>
      </c>
      <c r="P128" s="7">
        <v>5</v>
      </c>
    </row>
    <row r="129" spans="1:16" x14ac:dyDescent="0.25">
      <c r="A129" s="4">
        <v>738</v>
      </c>
      <c r="B129" s="5">
        <v>40577</v>
      </c>
      <c r="C129" s="6">
        <v>1</v>
      </c>
      <c r="D129" s="6">
        <v>0</v>
      </c>
      <c r="E129" s="6">
        <v>2</v>
      </c>
      <c r="F129" s="6">
        <v>2</v>
      </c>
      <c r="G129" s="6" t="b">
        <v>0</v>
      </c>
      <c r="H129" s="6">
        <v>4</v>
      </c>
      <c r="I129" s="6">
        <v>1</v>
      </c>
      <c r="J129" s="6">
        <v>0.18</v>
      </c>
      <c r="K129" s="6">
        <v>0.16669999999999999</v>
      </c>
      <c r="L129" s="6">
        <v>0.43</v>
      </c>
      <c r="M129" s="6">
        <v>0.25369999999999998</v>
      </c>
      <c r="N129" s="6">
        <v>0</v>
      </c>
      <c r="O129" s="6">
        <v>2</v>
      </c>
      <c r="P129" s="7">
        <v>2</v>
      </c>
    </row>
    <row r="130" spans="1:16" x14ac:dyDescent="0.25">
      <c r="A130" s="4">
        <v>739</v>
      </c>
      <c r="B130" s="5">
        <v>40577</v>
      </c>
      <c r="C130" s="6">
        <v>1</v>
      </c>
      <c r="D130" s="6">
        <v>0</v>
      </c>
      <c r="E130" s="6">
        <v>2</v>
      </c>
      <c r="F130" s="6">
        <v>3</v>
      </c>
      <c r="G130" s="6" t="b">
        <v>0</v>
      </c>
      <c r="H130" s="6">
        <v>4</v>
      </c>
      <c r="I130" s="6">
        <v>1</v>
      </c>
      <c r="J130" s="6">
        <v>0.18</v>
      </c>
      <c r="K130" s="6">
        <v>0.16669999999999999</v>
      </c>
      <c r="L130" s="6">
        <v>0.43</v>
      </c>
      <c r="M130" s="6">
        <v>0.25369999999999998</v>
      </c>
      <c r="N130" s="6">
        <v>0</v>
      </c>
      <c r="O130" s="6">
        <v>1</v>
      </c>
      <c r="P130" s="7">
        <v>1</v>
      </c>
    </row>
    <row r="131" spans="1:16" x14ac:dyDescent="0.25">
      <c r="A131" s="4">
        <v>740</v>
      </c>
      <c r="B131" s="5">
        <v>40577</v>
      </c>
      <c r="C131" s="6">
        <v>1</v>
      </c>
      <c r="D131" s="6">
        <v>0</v>
      </c>
      <c r="E131" s="6">
        <v>2</v>
      </c>
      <c r="F131" s="6">
        <v>5</v>
      </c>
      <c r="G131" s="6" t="b">
        <v>0</v>
      </c>
      <c r="H131" s="6">
        <v>4</v>
      </c>
      <c r="I131" s="6">
        <v>1</v>
      </c>
      <c r="J131" s="6">
        <v>0.16</v>
      </c>
      <c r="K131" s="6">
        <v>0.13639999999999999</v>
      </c>
      <c r="L131" s="6">
        <v>0.5</v>
      </c>
      <c r="M131" s="6">
        <v>0.29849999999999999</v>
      </c>
      <c r="N131" s="6">
        <v>0</v>
      </c>
      <c r="O131" s="6">
        <v>2</v>
      </c>
      <c r="P131" s="7">
        <v>2</v>
      </c>
    </row>
    <row r="132" spans="1:16" x14ac:dyDescent="0.25">
      <c r="A132" s="4">
        <v>741</v>
      </c>
      <c r="B132" s="5">
        <v>40577</v>
      </c>
      <c r="C132" s="6">
        <v>1</v>
      </c>
      <c r="D132" s="6">
        <v>0</v>
      </c>
      <c r="E132" s="6">
        <v>2</v>
      </c>
      <c r="F132" s="6">
        <v>6</v>
      </c>
      <c r="G132" s="6" t="b">
        <v>0</v>
      </c>
      <c r="H132" s="6">
        <v>4</v>
      </c>
      <c r="I132" s="6">
        <v>1</v>
      </c>
      <c r="J132" s="6">
        <v>0.16</v>
      </c>
      <c r="K132" s="6">
        <v>0.13639999999999999</v>
      </c>
      <c r="L132" s="6">
        <v>0.43</v>
      </c>
      <c r="M132" s="6">
        <v>0.35820000000000002</v>
      </c>
      <c r="N132" s="6">
        <v>0</v>
      </c>
      <c r="O132" s="6">
        <v>39</v>
      </c>
      <c r="P132" s="7">
        <v>39</v>
      </c>
    </row>
    <row r="133" spans="1:16" x14ac:dyDescent="0.25">
      <c r="A133" s="4">
        <v>742</v>
      </c>
      <c r="B133" s="5">
        <v>40577</v>
      </c>
      <c r="C133" s="6">
        <v>1</v>
      </c>
      <c r="D133" s="6">
        <v>0</v>
      </c>
      <c r="E133" s="6">
        <v>2</v>
      </c>
      <c r="F133" s="6">
        <v>7</v>
      </c>
      <c r="G133" s="6" t="b">
        <v>0</v>
      </c>
      <c r="H133" s="6">
        <v>4</v>
      </c>
      <c r="I133" s="6">
        <v>1</v>
      </c>
      <c r="J133" s="6">
        <v>0.14000000000000001</v>
      </c>
      <c r="K133" s="6">
        <v>0.1212</v>
      </c>
      <c r="L133" s="6">
        <v>0.5</v>
      </c>
      <c r="M133" s="6">
        <v>0.32840000000000003</v>
      </c>
      <c r="N133" s="6">
        <v>1</v>
      </c>
      <c r="O133" s="6">
        <v>86</v>
      </c>
      <c r="P133" s="7">
        <v>87</v>
      </c>
    </row>
    <row r="134" spans="1:16" x14ac:dyDescent="0.25">
      <c r="A134" s="4">
        <v>743</v>
      </c>
      <c r="B134" s="5">
        <v>40577</v>
      </c>
      <c r="C134" s="6">
        <v>1</v>
      </c>
      <c r="D134" s="6">
        <v>0</v>
      </c>
      <c r="E134" s="6">
        <v>2</v>
      </c>
      <c r="F134" s="6">
        <v>8</v>
      </c>
      <c r="G134" s="6" t="b">
        <v>0</v>
      </c>
      <c r="H134" s="6">
        <v>4</v>
      </c>
      <c r="I134" s="6">
        <v>1</v>
      </c>
      <c r="J134" s="6">
        <v>0.14000000000000001</v>
      </c>
      <c r="K134" s="6">
        <v>0.1212</v>
      </c>
      <c r="L134" s="6">
        <v>0.5</v>
      </c>
      <c r="M134" s="6">
        <v>0.35820000000000002</v>
      </c>
      <c r="N134" s="6">
        <v>4</v>
      </c>
      <c r="O134" s="6">
        <v>184</v>
      </c>
      <c r="P134" s="7">
        <v>188</v>
      </c>
    </row>
    <row r="135" spans="1:16" x14ac:dyDescent="0.25">
      <c r="A135" s="4">
        <v>744</v>
      </c>
      <c r="B135" s="5">
        <v>40577</v>
      </c>
      <c r="C135" s="6">
        <v>1</v>
      </c>
      <c r="D135" s="6">
        <v>0</v>
      </c>
      <c r="E135" s="6">
        <v>2</v>
      </c>
      <c r="F135" s="6">
        <v>9</v>
      </c>
      <c r="G135" s="6" t="b">
        <v>0</v>
      </c>
      <c r="H135" s="6">
        <v>4</v>
      </c>
      <c r="I135" s="6">
        <v>1</v>
      </c>
      <c r="J135" s="6">
        <v>0.16</v>
      </c>
      <c r="K135" s="6">
        <v>0.13639999999999999</v>
      </c>
      <c r="L135" s="6">
        <v>0.47</v>
      </c>
      <c r="M135" s="6">
        <v>0.29849999999999999</v>
      </c>
      <c r="N135" s="6">
        <v>6</v>
      </c>
      <c r="O135" s="6">
        <v>127</v>
      </c>
      <c r="P135" s="7">
        <v>133</v>
      </c>
    </row>
    <row r="136" spans="1:16" x14ac:dyDescent="0.25">
      <c r="A136" s="4">
        <v>745</v>
      </c>
      <c r="B136" s="5">
        <v>40577</v>
      </c>
      <c r="C136" s="6">
        <v>1</v>
      </c>
      <c r="D136" s="6">
        <v>0</v>
      </c>
      <c r="E136" s="6">
        <v>2</v>
      </c>
      <c r="F136" s="6">
        <v>10</v>
      </c>
      <c r="G136" s="6" t="b">
        <v>0</v>
      </c>
      <c r="H136" s="6">
        <v>4</v>
      </c>
      <c r="I136" s="6">
        <v>1</v>
      </c>
      <c r="J136" s="6">
        <v>0.18</v>
      </c>
      <c r="K136" s="6">
        <v>0.1515</v>
      </c>
      <c r="L136" s="6">
        <v>0.43</v>
      </c>
      <c r="M136" s="6">
        <v>0.32840000000000003</v>
      </c>
      <c r="N136" s="6">
        <v>2</v>
      </c>
      <c r="O136" s="6">
        <v>50</v>
      </c>
      <c r="P136" s="7">
        <v>52</v>
      </c>
    </row>
    <row r="137" spans="1:16" x14ac:dyDescent="0.25">
      <c r="A137" s="4">
        <v>746</v>
      </c>
      <c r="B137" s="5">
        <v>40577</v>
      </c>
      <c r="C137" s="6">
        <v>1</v>
      </c>
      <c r="D137" s="6">
        <v>0</v>
      </c>
      <c r="E137" s="6">
        <v>2</v>
      </c>
      <c r="F137" s="6">
        <v>11</v>
      </c>
      <c r="G137" s="6" t="b">
        <v>0</v>
      </c>
      <c r="H137" s="6">
        <v>4</v>
      </c>
      <c r="I137" s="6">
        <v>1</v>
      </c>
      <c r="J137" s="6">
        <v>0.18</v>
      </c>
      <c r="K137" s="6">
        <v>0.13639999999999999</v>
      </c>
      <c r="L137" s="6">
        <v>0.43</v>
      </c>
      <c r="M137" s="6">
        <v>0.44779999999999998</v>
      </c>
      <c r="N137" s="6">
        <v>9</v>
      </c>
      <c r="O137" s="6">
        <v>55</v>
      </c>
      <c r="P137" s="7">
        <v>64</v>
      </c>
    </row>
    <row r="138" spans="1:16" x14ac:dyDescent="0.25">
      <c r="A138" s="4">
        <v>747</v>
      </c>
      <c r="B138" s="5">
        <v>40577</v>
      </c>
      <c r="C138" s="6">
        <v>1</v>
      </c>
      <c r="D138" s="6">
        <v>0</v>
      </c>
      <c r="E138" s="6">
        <v>2</v>
      </c>
      <c r="F138" s="6">
        <v>12</v>
      </c>
      <c r="G138" s="6" t="b">
        <v>0</v>
      </c>
      <c r="H138" s="6">
        <v>4</v>
      </c>
      <c r="I138" s="6">
        <v>1</v>
      </c>
      <c r="J138" s="6">
        <v>0.2</v>
      </c>
      <c r="K138" s="6">
        <v>0.18179999999999999</v>
      </c>
      <c r="L138" s="6">
        <v>0.4</v>
      </c>
      <c r="M138" s="6">
        <v>0.35820000000000002</v>
      </c>
      <c r="N138" s="6">
        <v>2</v>
      </c>
      <c r="O138" s="6">
        <v>67</v>
      </c>
      <c r="P138" s="7">
        <v>69</v>
      </c>
    </row>
    <row r="139" spans="1:16" x14ac:dyDescent="0.25">
      <c r="A139" s="4">
        <v>748</v>
      </c>
      <c r="B139" s="5">
        <v>40577</v>
      </c>
      <c r="C139" s="6">
        <v>1</v>
      </c>
      <c r="D139" s="6">
        <v>0</v>
      </c>
      <c r="E139" s="6">
        <v>2</v>
      </c>
      <c r="F139" s="6">
        <v>13</v>
      </c>
      <c r="G139" s="6" t="b">
        <v>0</v>
      </c>
      <c r="H139" s="6">
        <v>4</v>
      </c>
      <c r="I139" s="6">
        <v>1</v>
      </c>
      <c r="J139" s="6">
        <v>0.2</v>
      </c>
      <c r="K139" s="6">
        <v>0.16669999999999999</v>
      </c>
      <c r="L139" s="6">
        <v>0.4</v>
      </c>
      <c r="M139" s="6">
        <v>0.41789999999999999</v>
      </c>
      <c r="N139" s="6">
        <v>4</v>
      </c>
      <c r="O139" s="6">
        <v>47</v>
      </c>
      <c r="P139" s="7">
        <v>51</v>
      </c>
    </row>
    <row r="140" spans="1:16" x14ac:dyDescent="0.25">
      <c r="A140" s="4">
        <v>749</v>
      </c>
      <c r="B140" s="5">
        <v>40577</v>
      </c>
      <c r="C140" s="6">
        <v>1</v>
      </c>
      <c r="D140" s="6">
        <v>0</v>
      </c>
      <c r="E140" s="6">
        <v>2</v>
      </c>
      <c r="F140" s="6">
        <v>14</v>
      </c>
      <c r="G140" s="6" t="b">
        <v>0</v>
      </c>
      <c r="H140" s="6">
        <v>4</v>
      </c>
      <c r="I140" s="6">
        <v>1</v>
      </c>
      <c r="J140" s="6">
        <v>0.22</v>
      </c>
      <c r="K140" s="6">
        <v>0.19700000000000001</v>
      </c>
      <c r="L140" s="6">
        <v>0.37</v>
      </c>
      <c r="M140" s="6">
        <v>0.3881</v>
      </c>
      <c r="N140" s="6">
        <v>4</v>
      </c>
      <c r="O140" s="6">
        <v>43</v>
      </c>
      <c r="P140" s="7">
        <v>47</v>
      </c>
    </row>
    <row r="141" spans="1:16" x14ac:dyDescent="0.25">
      <c r="A141" s="4">
        <v>750</v>
      </c>
      <c r="B141" s="5">
        <v>40577</v>
      </c>
      <c r="C141" s="6">
        <v>1</v>
      </c>
      <c r="D141" s="6">
        <v>0</v>
      </c>
      <c r="E141" s="6">
        <v>2</v>
      </c>
      <c r="F141" s="6">
        <v>15</v>
      </c>
      <c r="G141" s="6" t="b">
        <v>0</v>
      </c>
      <c r="H141" s="6">
        <v>4</v>
      </c>
      <c r="I141" s="6">
        <v>1</v>
      </c>
      <c r="J141" s="6">
        <v>0.22</v>
      </c>
      <c r="K141" s="6">
        <v>0.19700000000000001</v>
      </c>
      <c r="L141" s="6">
        <v>0.37</v>
      </c>
      <c r="M141" s="6">
        <v>0.32840000000000003</v>
      </c>
      <c r="N141" s="6">
        <v>4</v>
      </c>
      <c r="O141" s="6">
        <v>56</v>
      </c>
      <c r="P141" s="7">
        <v>60</v>
      </c>
    </row>
    <row r="142" spans="1:16" x14ac:dyDescent="0.25">
      <c r="A142" s="4">
        <v>751</v>
      </c>
      <c r="B142" s="5">
        <v>40577</v>
      </c>
      <c r="C142" s="6">
        <v>1</v>
      </c>
      <c r="D142" s="6">
        <v>0</v>
      </c>
      <c r="E142" s="6">
        <v>2</v>
      </c>
      <c r="F142" s="6">
        <v>16</v>
      </c>
      <c r="G142" s="6" t="b">
        <v>0</v>
      </c>
      <c r="H142" s="6">
        <v>4</v>
      </c>
      <c r="I142" s="6">
        <v>1</v>
      </c>
      <c r="J142" s="6">
        <v>0.22</v>
      </c>
      <c r="K142" s="6">
        <v>0.21210000000000001</v>
      </c>
      <c r="L142" s="6">
        <v>0.37</v>
      </c>
      <c r="M142" s="6">
        <v>0.25369999999999998</v>
      </c>
      <c r="N142" s="6">
        <v>5</v>
      </c>
      <c r="O142" s="6">
        <v>73</v>
      </c>
      <c r="P142" s="7">
        <v>78</v>
      </c>
    </row>
    <row r="143" spans="1:16" x14ac:dyDescent="0.25">
      <c r="A143" s="4">
        <v>752</v>
      </c>
      <c r="B143" s="5">
        <v>40577</v>
      </c>
      <c r="C143" s="6">
        <v>1</v>
      </c>
      <c r="D143" s="6">
        <v>0</v>
      </c>
      <c r="E143" s="6">
        <v>2</v>
      </c>
      <c r="F143" s="6">
        <v>17</v>
      </c>
      <c r="G143" s="6" t="b">
        <v>0</v>
      </c>
      <c r="H143" s="6">
        <v>4</v>
      </c>
      <c r="I143" s="6">
        <v>1</v>
      </c>
      <c r="J143" s="6">
        <v>0.2</v>
      </c>
      <c r="K143" s="6">
        <v>0.19700000000000001</v>
      </c>
      <c r="L143" s="6">
        <v>0.4</v>
      </c>
      <c r="M143" s="6">
        <v>0.19400000000000001</v>
      </c>
      <c r="N143" s="6">
        <v>5</v>
      </c>
      <c r="O143" s="6">
        <v>170</v>
      </c>
      <c r="P143" s="7">
        <v>175</v>
      </c>
    </row>
    <row r="144" spans="1:16" x14ac:dyDescent="0.25">
      <c r="A144" s="4">
        <v>753</v>
      </c>
      <c r="B144" s="5">
        <v>40577</v>
      </c>
      <c r="C144" s="6">
        <v>1</v>
      </c>
      <c r="D144" s="6">
        <v>0</v>
      </c>
      <c r="E144" s="6">
        <v>2</v>
      </c>
      <c r="F144" s="6">
        <v>18</v>
      </c>
      <c r="G144" s="6" t="b">
        <v>0</v>
      </c>
      <c r="H144" s="6">
        <v>4</v>
      </c>
      <c r="I144" s="6">
        <v>1</v>
      </c>
      <c r="J144" s="6">
        <v>0.2</v>
      </c>
      <c r="K144" s="6">
        <v>0.21210000000000001</v>
      </c>
      <c r="L144" s="6">
        <v>0.4</v>
      </c>
      <c r="M144" s="6">
        <v>0.16420000000000001</v>
      </c>
      <c r="N144" s="6">
        <v>2</v>
      </c>
      <c r="O144" s="6">
        <v>145</v>
      </c>
      <c r="P144" s="7">
        <v>147</v>
      </c>
    </row>
    <row r="145" spans="1:16" x14ac:dyDescent="0.25">
      <c r="A145" s="4">
        <v>754</v>
      </c>
      <c r="B145" s="5">
        <v>40577</v>
      </c>
      <c r="C145" s="6">
        <v>1</v>
      </c>
      <c r="D145" s="6">
        <v>0</v>
      </c>
      <c r="E145" s="6">
        <v>2</v>
      </c>
      <c r="F145" s="6">
        <v>19</v>
      </c>
      <c r="G145" s="6" t="b">
        <v>0</v>
      </c>
      <c r="H145" s="6">
        <v>4</v>
      </c>
      <c r="I145" s="6">
        <v>1</v>
      </c>
      <c r="J145" s="6">
        <v>0.2</v>
      </c>
      <c r="K145" s="6">
        <v>0.2576</v>
      </c>
      <c r="L145" s="6">
        <v>0.4</v>
      </c>
      <c r="M145" s="6">
        <v>0</v>
      </c>
      <c r="N145" s="6">
        <v>4</v>
      </c>
      <c r="O145" s="6">
        <v>92</v>
      </c>
      <c r="P145" s="7">
        <v>96</v>
      </c>
    </row>
    <row r="146" spans="1:16" x14ac:dyDescent="0.25">
      <c r="A146" s="4">
        <v>755</v>
      </c>
      <c r="B146" s="5">
        <v>40577</v>
      </c>
      <c r="C146" s="6">
        <v>1</v>
      </c>
      <c r="D146" s="6">
        <v>0</v>
      </c>
      <c r="E146" s="6">
        <v>2</v>
      </c>
      <c r="F146" s="6">
        <v>20</v>
      </c>
      <c r="G146" s="6" t="b">
        <v>0</v>
      </c>
      <c r="H146" s="6">
        <v>4</v>
      </c>
      <c r="I146" s="6">
        <v>1</v>
      </c>
      <c r="J146" s="6">
        <v>0.2</v>
      </c>
      <c r="K146" s="6">
        <v>0.2273</v>
      </c>
      <c r="L146" s="6">
        <v>0.47</v>
      </c>
      <c r="M146" s="6">
        <v>8.9599999999999999E-2</v>
      </c>
      <c r="N146" s="6">
        <v>1</v>
      </c>
      <c r="O146" s="6">
        <v>108</v>
      </c>
      <c r="P146" s="7">
        <v>109</v>
      </c>
    </row>
    <row r="147" spans="1:16" x14ac:dyDescent="0.25">
      <c r="A147" s="4">
        <v>756</v>
      </c>
      <c r="B147" s="5">
        <v>40577</v>
      </c>
      <c r="C147" s="6">
        <v>1</v>
      </c>
      <c r="D147" s="6">
        <v>0</v>
      </c>
      <c r="E147" s="6">
        <v>2</v>
      </c>
      <c r="F147" s="6">
        <v>21</v>
      </c>
      <c r="G147" s="6" t="b">
        <v>0</v>
      </c>
      <c r="H147" s="6">
        <v>4</v>
      </c>
      <c r="I147" s="6">
        <v>1</v>
      </c>
      <c r="J147" s="6">
        <v>0.18</v>
      </c>
      <c r="K147" s="6">
        <v>0.21210000000000001</v>
      </c>
      <c r="L147" s="6">
        <v>0.55000000000000004</v>
      </c>
      <c r="M147" s="6">
        <v>0.1045</v>
      </c>
      <c r="N147" s="6">
        <v>1</v>
      </c>
      <c r="O147" s="6">
        <v>53</v>
      </c>
      <c r="P147" s="7">
        <v>54</v>
      </c>
    </row>
    <row r="148" spans="1:16" x14ac:dyDescent="0.25">
      <c r="A148" s="4">
        <v>757</v>
      </c>
      <c r="B148" s="5">
        <v>40577</v>
      </c>
      <c r="C148" s="6">
        <v>1</v>
      </c>
      <c r="D148" s="6">
        <v>0</v>
      </c>
      <c r="E148" s="6">
        <v>2</v>
      </c>
      <c r="F148" s="6">
        <v>22</v>
      </c>
      <c r="G148" s="6" t="b">
        <v>0</v>
      </c>
      <c r="H148" s="6">
        <v>4</v>
      </c>
      <c r="I148" s="6">
        <v>1</v>
      </c>
      <c r="J148" s="6">
        <v>0.18</v>
      </c>
      <c r="K148" s="6">
        <v>0.21210000000000001</v>
      </c>
      <c r="L148" s="6">
        <v>0.51</v>
      </c>
      <c r="M148" s="6">
        <v>8.9599999999999999E-2</v>
      </c>
      <c r="N148" s="6">
        <v>2</v>
      </c>
      <c r="O148" s="6">
        <v>39</v>
      </c>
      <c r="P148" s="7">
        <v>41</v>
      </c>
    </row>
    <row r="149" spans="1:16" x14ac:dyDescent="0.25">
      <c r="A149" s="4">
        <v>758</v>
      </c>
      <c r="B149" s="5">
        <v>40577</v>
      </c>
      <c r="C149" s="6">
        <v>1</v>
      </c>
      <c r="D149" s="6">
        <v>0</v>
      </c>
      <c r="E149" s="6">
        <v>2</v>
      </c>
      <c r="F149" s="6">
        <v>23</v>
      </c>
      <c r="G149" s="6" t="b">
        <v>0</v>
      </c>
      <c r="H149" s="6">
        <v>4</v>
      </c>
      <c r="I149" s="6">
        <v>1</v>
      </c>
      <c r="J149" s="6">
        <v>0.2</v>
      </c>
      <c r="K149" s="6">
        <v>0.2273</v>
      </c>
      <c r="L149" s="6">
        <v>0.47</v>
      </c>
      <c r="M149" s="6">
        <v>0.1045</v>
      </c>
      <c r="N149" s="6">
        <v>4</v>
      </c>
      <c r="O149" s="6">
        <v>34</v>
      </c>
      <c r="P149" s="7">
        <v>38</v>
      </c>
    </row>
    <row r="150" spans="1:16" x14ac:dyDescent="0.25">
      <c r="A150" s="4">
        <v>759</v>
      </c>
      <c r="B150" s="5">
        <v>40578</v>
      </c>
      <c r="C150" s="6">
        <v>1</v>
      </c>
      <c r="D150" s="6">
        <v>0</v>
      </c>
      <c r="E150" s="6">
        <v>2</v>
      </c>
      <c r="F150" s="6">
        <v>0</v>
      </c>
      <c r="G150" s="6" t="b">
        <v>0</v>
      </c>
      <c r="H150" s="6">
        <v>5</v>
      </c>
      <c r="I150" s="6">
        <v>2</v>
      </c>
      <c r="J150" s="6">
        <v>0.2</v>
      </c>
      <c r="K150" s="6">
        <v>0.2576</v>
      </c>
      <c r="L150" s="6">
        <v>0.44</v>
      </c>
      <c r="M150" s="6">
        <v>0</v>
      </c>
      <c r="N150" s="6">
        <v>3</v>
      </c>
      <c r="O150" s="6">
        <v>10</v>
      </c>
      <c r="P150" s="7">
        <v>13</v>
      </c>
    </row>
    <row r="151" spans="1:16" x14ac:dyDescent="0.25">
      <c r="A151" s="4">
        <v>760</v>
      </c>
      <c r="B151" s="5">
        <v>40578</v>
      </c>
      <c r="C151" s="6">
        <v>1</v>
      </c>
      <c r="D151" s="6">
        <v>0</v>
      </c>
      <c r="E151" s="6">
        <v>2</v>
      </c>
      <c r="F151" s="6">
        <v>1</v>
      </c>
      <c r="G151" s="6" t="b">
        <v>0</v>
      </c>
      <c r="H151" s="6">
        <v>5</v>
      </c>
      <c r="I151" s="6">
        <v>2</v>
      </c>
      <c r="J151" s="6">
        <v>0.16</v>
      </c>
      <c r="K151" s="6">
        <v>0.2273</v>
      </c>
      <c r="L151" s="6">
        <v>0.59</v>
      </c>
      <c r="M151" s="6">
        <v>0</v>
      </c>
      <c r="N151" s="6">
        <v>0</v>
      </c>
      <c r="O151" s="6">
        <v>7</v>
      </c>
      <c r="P151" s="7">
        <v>7</v>
      </c>
    </row>
    <row r="152" spans="1:16" x14ac:dyDescent="0.25">
      <c r="A152" s="4">
        <v>761</v>
      </c>
      <c r="B152" s="5">
        <v>40578</v>
      </c>
      <c r="C152" s="6">
        <v>1</v>
      </c>
      <c r="D152" s="6">
        <v>0</v>
      </c>
      <c r="E152" s="6">
        <v>2</v>
      </c>
      <c r="F152" s="6">
        <v>2</v>
      </c>
      <c r="G152" s="6" t="b">
        <v>0</v>
      </c>
      <c r="H152" s="6">
        <v>5</v>
      </c>
      <c r="I152" s="6">
        <v>2</v>
      </c>
      <c r="J152" s="6">
        <v>0.14000000000000001</v>
      </c>
      <c r="K152" s="6">
        <v>0.16669999999999999</v>
      </c>
      <c r="L152" s="6">
        <v>0.63</v>
      </c>
      <c r="M152" s="6">
        <v>0.1045</v>
      </c>
      <c r="N152" s="6">
        <v>0</v>
      </c>
      <c r="O152" s="6">
        <v>1</v>
      </c>
      <c r="P152" s="7">
        <v>1</v>
      </c>
    </row>
    <row r="153" spans="1:16" x14ac:dyDescent="0.25">
      <c r="A153" s="4">
        <v>762</v>
      </c>
      <c r="B153" s="5">
        <v>40578</v>
      </c>
      <c r="C153" s="6">
        <v>1</v>
      </c>
      <c r="D153" s="6">
        <v>0</v>
      </c>
      <c r="E153" s="6">
        <v>2</v>
      </c>
      <c r="F153" s="6">
        <v>3</v>
      </c>
      <c r="G153" s="6" t="b">
        <v>0</v>
      </c>
      <c r="H153" s="6">
        <v>5</v>
      </c>
      <c r="I153" s="6">
        <v>2</v>
      </c>
      <c r="J153" s="6">
        <v>0.14000000000000001</v>
      </c>
      <c r="K153" s="6">
        <v>0.16669999999999999</v>
      </c>
      <c r="L153" s="6">
        <v>0.63</v>
      </c>
      <c r="M153" s="6">
        <v>0.1045</v>
      </c>
      <c r="N153" s="6">
        <v>0</v>
      </c>
      <c r="O153" s="6">
        <v>1</v>
      </c>
      <c r="P153" s="7">
        <v>1</v>
      </c>
    </row>
    <row r="154" spans="1:16" x14ac:dyDescent="0.25">
      <c r="A154" s="4">
        <v>763</v>
      </c>
      <c r="B154" s="5">
        <v>40578</v>
      </c>
      <c r="C154" s="6">
        <v>1</v>
      </c>
      <c r="D154" s="6">
        <v>0</v>
      </c>
      <c r="E154" s="6">
        <v>2</v>
      </c>
      <c r="F154" s="6">
        <v>5</v>
      </c>
      <c r="G154" s="6" t="b">
        <v>0</v>
      </c>
      <c r="H154" s="6">
        <v>5</v>
      </c>
      <c r="I154" s="6">
        <v>2</v>
      </c>
      <c r="J154" s="6">
        <v>0.14000000000000001</v>
      </c>
      <c r="K154" s="6">
        <v>0.1515</v>
      </c>
      <c r="L154" s="6">
        <v>0.63</v>
      </c>
      <c r="M154" s="6">
        <v>0.1343</v>
      </c>
      <c r="N154" s="6">
        <v>0</v>
      </c>
      <c r="O154" s="6">
        <v>7</v>
      </c>
      <c r="P154" s="7">
        <v>7</v>
      </c>
    </row>
    <row r="155" spans="1:16" x14ac:dyDescent="0.25">
      <c r="A155" s="4">
        <v>764</v>
      </c>
      <c r="B155" s="5">
        <v>40578</v>
      </c>
      <c r="C155" s="6">
        <v>1</v>
      </c>
      <c r="D155" s="6">
        <v>0</v>
      </c>
      <c r="E155" s="6">
        <v>2</v>
      </c>
      <c r="F155" s="6">
        <v>6</v>
      </c>
      <c r="G155" s="6" t="b">
        <v>0</v>
      </c>
      <c r="H155" s="6">
        <v>5</v>
      </c>
      <c r="I155" s="6">
        <v>2</v>
      </c>
      <c r="J155" s="6">
        <v>0.16</v>
      </c>
      <c r="K155" s="6">
        <v>0.2273</v>
      </c>
      <c r="L155" s="6">
        <v>0.55000000000000004</v>
      </c>
      <c r="M155" s="6">
        <v>0</v>
      </c>
      <c r="N155" s="6">
        <v>2</v>
      </c>
      <c r="O155" s="6">
        <v>26</v>
      </c>
      <c r="P155" s="7">
        <v>28</v>
      </c>
    </row>
    <row r="156" spans="1:16" x14ac:dyDescent="0.25">
      <c r="A156" s="4">
        <v>765</v>
      </c>
      <c r="B156" s="5">
        <v>40578</v>
      </c>
      <c r="C156" s="6">
        <v>1</v>
      </c>
      <c r="D156" s="6">
        <v>0</v>
      </c>
      <c r="E156" s="6">
        <v>2</v>
      </c>
      <c r="F156" s="6">
        <v>7</v>
      </c>
      <c r="G156" s="6" t="b">
        <v>0</v>
      </c>
      <c r="H156" s="6">
        <v>5</v>
      </c>
      <c r="I156" s="6">
        <v>1</v>
      </c>
      <c r="J156" s="6">
        <v>0.14000000000000001</v>
      </c>
      <c r="K156" s="6">
        <v>0.21210000000000001</v>
      </c>
      <c r="L156" s="6">
        <v>0.59</v>
      </c>
      <c r="M156" s="6">
        <v>0</v>
      </c>
      <c r="N156" s="6">
        <v>0</v>
      </c>
      <c r="O156" s="6">
        <v>87</v>
      </c>
      <c r="P156" s="7">
        <v>87</v>
      </c>
    </row>
    <row r="157" spans="1:16" x14ac:dyDescent="0.25">
      <c r="A157" s="4">
        <v>766</v>
      </c>
      <c r="B157" s="5">
        <v>40578</v>
      </c>
      <c r="C157" s="6">
        <v>1</v>
      </c>
      <c r="D157" s="6">
        <v>0</v>
      </c>
      <c r="E157" s="6">
        <v>2</v>
      </c>
      <c r="F157" s="6">
        <v>8</v>
      </c>
      <c r="G157" s="6" t="b">
        <v>0</v>
      </c>
      <c r="H157" s="6">
        <v>5</v>
      </c>
      <c r="I157" s="6">
        <v>1</v>
      </c>
      <c r="J157" s="6">
        <v>0.14000000000000001</v>
      </c>
      <c r="K157" s="6">
        <v>0.1515</v>
      </c>
      <c r="L157" s="6">
        <v>0.74</v>
      </c>
      <c r="M157" s="6">
        <v>0.1343</v>
      </c>
      <c r="N157" s="6">
        <v>3</v>
      </c>
      <c r="O157" s="6">
        <v>217</v>
      </c>
      <c r="P157" s="7">
        <v>220</v>
      </c>
    </row>
    <row r="158" spans="1:16" x14ac:dyDescent="0.25">
      <c r="A158" s="4">
        <v>767</v>
      </c>
      <c r="B158" s="5">
        <v>40578</v>
      </c>
      <c r="C158" s="6">
        <v>1</v>
      </c>
      <c r="D158" s="6">
        <v>0</v>
      </c>
      <c r="E158" s="6">
        <v>2</v>
      </c>
      <c r="F158" s="6">
        <v>9</v>
      </c>
      <c r="G158" s="6" t="b">
        <v>0</v>
      </c>
      <c r="H158" s="6">
        <v>5</v>
      </c>
      <c r="I158" s="6">
        <v>2</v>
      </c>
      <c r="J158" s="6">
        <v>0.16</v>
      </c>
      <c r="K158" s="6">
        <v>0.18179999999999999</v>
      </c>
      <c r="L158" s="6">
        <v>0.8</v>
      </c>
      <c r="M158" s="6">
        <v>0.1343</v>
      </c>
      <c r="N158" s="6">
        <v>3</v>
      </c>
      <c r="O158" s="6">
        <v>124</v>
      </c>
      <c r="P158" s="7">
        <v>127</v>
      </c>
    </row>
    <row r="159" spans="1:16" x14ac:dyDescent="0.25">
      <c r="A159" s="4">
        <v>768</v>
      </c>
      <c r="B159" s="5">
        <v>40578</v>
      </c>
      <c r="C159" s="6">
        <v>1</v>
      </c>
      <c r="D159" s="6">
        <v>0</v>
      </c>
      <c r="E159" s="6">
        <v>2</v>
      </c>
      <c r="F159" s="6">
        <v>10</v>
      </c>
      <c r="G159" s="6" t="b">
        <v>0</v>
      </c>
      <c r="H159" s="6">
        <v>5</v>
      </c>
      <c r="I159" s="6">
        <v>2</v>
      </c>
      <c r="J159" s="6">
        <v>0.2</v>
      </c>
      <c r="K159" s="6">
        <v>0.21210000000000001</v>
      </c>
      <c r="L159" s="6">
        <v>0.51</v>
      </c>
      <c r="M159" s="6">
        <v>0.1343</v>
      </c>
      <c r="N159" s="6">
        <v>5</v>
      </c>
      <c r="O159" s="6">
        <v>46</v>
      </c>
      <c r="P159" s="7">
        <v>51</v>
      </c>
    </row>
    <row r="160" spans="1:16" x14ac:dyDescent="0.25">
      <c r="A160" s="4">
        <v>769</v>
      </c>
      <c r="B160" s="5">
        <v>40578</v>
      </c>
      <c r="C160" s="6">
        <v>1</v>
      </c>
      <c r="D160" s="6">
        <v>0</v>
      </c>
      <c r="E160" s="6">
        <v>2</v>
      </c>
      <c r="F160" s="6">
        <v>11</v>
      </c>
      <c r="G160" s="6" t="b">
        <v>0</v>
      </c>
      <c r="H160" s="6">
        <v>5</v>
      </c>
      <c r="I160" s="6">
        <v>1</v>
      </c>
      <c r="J160" s="6">
        <v>0.22</v>
      </c>
      <c r="K160" s="6">
        <v>0.2273</v>
      </c>
      <c r="L160" s="6">
        <v>0.51</v>
      </c>
      <c r="M160" s="6">
        <v>0.16420000000000001</v>
      </c>
      <c r="N160" s="6">
        <v>3</v>
      </c>
      <c r="O160" s="6">
        <v>61</v>
      </c>
      <c r="P160" s="7">
        <v>64</v>
      </c>
    </row>
    <row r="161" spans="1:16" x14ac:dyDescent="0.25">
      <c r="A161" s="4">
        <v>770</v>
      </c>
      <c r="B161" s="5">
        <v>40578</v>
      </c>
      <c r="C161" s="6">
        <v>1</v>
      </c>
      <c r="D161" s="6">
        <v>0</v>
      </c>
      <c r="E161" s="6">
        <v>2</v>
      </c>
      <c r="F161" s="6">
        <v>12</v>
      </c>
      <c r="G161" s="6" t="b">
        <v>0</v>
      </c>
      <c r="H161" s="6">
        <v>5</v>
      </c>
      <c r="I161" s="6">
        <v>2</v>
      </c>
      <c r="J161" s="6">
        <v>0.24</v>
      </c>
      <c r="K161" s="6">
        <v>0.2424</v>
      </c>
      <c r="L161" s="6">
        <v>0.48</v>
      </c>
      <c r="M161" s="6">
        <v>0.16420000000000001</v>
      </c>
      <c r="N161" s="6">
        <v>8</v>
      </c>
      <c r="O161" s="6">
        <v>78</v>
      </c>
      <c r="P161" s="7">
        <v>86</v>
      </c>
    </row>
    <row r="162" spans="1:16" x14ac:dyDescent="0.25">
      <c r="A162" s="4">
        <v>771</v>
      </c>
      <c r="B162" s="5">
        <v>40578</v>
      </c>
      <c r="C162" s="6">
        <v>1</v>
      </c>
      <c r="D162" s="6">
        <v>0</v>
      </c>
      <c r="E162" s="6">
        <v>2</v>
      </c>
      <c r="F162" s="6">
        <v>13</v>
      </c>
      <c r="G162" s="6" t="b">
        <v>0</v>
      </c>
      <c r="H162" s="6">
        <v>5</v>
      </c>
      <c r="I162" s="6">
        <v>2</v>
      </c>
      <c r="J162" s="6">
        <v>0.26</v>
      </c>
      <c r="K162" s="6">
        <v>0.2576</v>
      </c>
      <c r="L162" s="6">
        <v>0.5</v>
      </c>
      <c r="M162" s="6">
        <v>0.22389999999999999</v>
      </c>
      <c r="N162" s="6">
        <v>9</v>
      </c>
      <c r="O162" s="6">
        <v>73</v>
      </c>
      <c r="P162" s="7">
        <v>82</v>
      </c>
    </row>
    <row r="163" spans="1:16" x14ac:dyDescent="0.25">
      <c r="A163" s="4">
        <v>772</v>
      </c>
      <c r="B163" s="5">
        <v>40578</v>
      </c>
      <c r="C163" s="6">
        <v>1</v>
      </c>
      <c r="D163" s="6">
        <v>0</v>
      </c>
      <c r="E163" s="6">
        <v>2</v>
      </c>
      <c r="F163" s="6">
        <v>14</v>
      </c>
      <c r="G163" s="6" t="b">
        <v>0</v>
      </c>
      <c r="H163" s="6">
        <v>5</v>
      </c>
      <c r="I163" s="6">
        <v>2</v>
      </c>
      <c r="J163" s="6">
        <v>0.28000000000000003</v>
      </c>
      <c r="K163" s="6">
        <v>0.2727</v>
      </c>
      <c r="L163" s="6">
        <v>0.45</v>
      </c>
      <c r="M163" s="6">
        <v>0.16420000000000001</v>
      </c>
      <c r="N163" s="6">
        <v>15</v>
      </c>
      <c r="O163" s="6">
        <v>76</v>
      </c>
      <c r="P163" s="7">
        <v>91</v>
      </c>
    </row>
    <row r="164" spans="1:16" x14ac:dyDescent="0.25">
      <c r="A164" s="4">
        <v>773</v>
      </c>
      <c r="B164" s="5">
        <v>40578</v>
      </c>
      <c r="C164" s="6">
        <v>1</v>
      </c>
      <c r="D164" s="6">
        <v>0</v>
      </c>
      <c r="E164" s="6">
        <v>2</v>
      </c>
      <c r="F164" s="6">
        <v>15</v>
      </c>
      <c r="G164" s="6" t="b">
        <v>0</v>
      </c>
      <c r="H164" s="6">
        <v>5</v>
      </c>
      <c r="I164" s="6">
        <v>2</v>
      </c>
      <c r="J164" s="6">
        <v>0.28000000000000003</v>
      </c>
      <c r="K164" s="6">
        <v>0.2727</v>
      </c>
      <c r="L164" s="6">
        <v>0.48</v>
      </c>
      <c r="M164" s="6">
        <v>0.25369999999999998</v>
      </c>
      <c r="N164" s="6">
        <v>9</v>
      </c>
      <c r="O164" s="6">
        <v>81</v>
      </c>
      <c r="P164" s="7">
        <v>90</v>
      </c>
    </row>
    <row r="165" spans="1:16" x14ac:dyDescent="0.25">
      <c r="A165" s="4">
        <v>774</v>
      </c>
      <c r="B165" s="5">
        <v>40578</v>
      </c>
      <c r="C165" s="6">
        <v>1</v>
      </c>
      <c r="D165" s="6">
        <v>0</v>
      </c>
      <c r="E165" s="6">
        <v>2</v>
      </c>
      <c r="F165" s="6">
        <v>16</v>
      </c>
      <c r="G165" s="6" t="b">
        <v>0</v>
      </c>
      <c r="H165" s="6">
        <v>5</v>
      </c>
      <c r="I165" s="6">
        <v>2</v>
      </c>
      <c r="J165" s="6">
        <v>0.3</v>
      </c>
      <c r="K165" s="6">
        <v>0.28789999999999999</v>
      </c>
      <c r="L165" s="6">
        <v>0.42</v>
      </c>
      <c r="M165" s="6">
        <v>0.22389999999999999</v>
      </c>
      <c r="N165" s="6">
        <v>8</v>
      </c>
      <c r="O165" s="6">
        <v>91</v>
      </c>
      <c r="P165" s="7">
        <v>99</v>
      </c>
    </row>
    <row r="166" spans="1:16" x14ac:dyDescent="0.25">
      <c r="A166" s="4">
        <v>775</v>
      </c>
      <c r="B166" s="5">
        <v>40578</v>
      </c>
      <c r="C166" s="6">
        <v>1</v>
      </c>
      <c r="D166" s="6">
        <v>0</v>
      </c>
      <c r="E166" s="6">
        <v>2</v>
      </c>
      <c r="F166" s="6">
        <v>17</v>
      </c>
      <c r="G166" s="6" t="b">
        <v>0</v>
      </c>
      <c r="H166" s="6">
        <v>5</v>
      </c>
      <c r="I166" s="6">
        <v>2</v>
      </c>
      <c r="J166" s="6">
        <v>0.26</v>
      </c>
      <c r="K166" s="6">
        <v>0.2727</v>
      </c>
      <c r="L166" s="6">
        <v>0.56000000000000005</v>
      </c>
      <c r="M166" s="6">
        <v>0.1343</v>
      </c>
      <c r="N166" s="6">
        <v>10</v>
      </c>
      <c r="O166" s="6">
        <v>195</v>
      </c>
      <c r="P166" s="7">
        <v>205</v>
      </c>
    </row>
    <row r="167" spans="1:16" x14ac:dyDescent="0.25">
      <c r="A167" s="4">
        <v>776</v>
      </c>
      <c r="B167" s="5">
        <v>40578</v>
      </c>
      <c r="C167" s="6">
        <v>1</v>
      </c>
      <c r="D167" s="6">
        <v>0</v>
      </c>
      <c r="E167" s="6">
        <v>2</v>
      </c>
      <c r="F167" s="6">
        <v>18</v>
      </c>
      <c r="G167" s="6" t="b">
        <v>0</v>
      </c>
      <c r="H167" s="6">
        <v>5</v>
      </c>
      <c r="I167" s="6">
        <v>2</v>
      </c>
      <c r="J167" s="6">
        <v>0.24</v>
      </c>
      <c r="K167" s="6">
        <v>0.2576</v>
      </c>
      <c r="L167" s="6">
        <v>0.6</v>
      </c>
      <c r="M167" s="6">
        <v>0.1045</v>
      </c>
      <c r="N167" s="6">
        <v>3</v>
      </c>
      <c r="O167" s="6">
        <v>152</v>
      </c>
      <c r="P167" s="7">
        <v>155</v>
      </c>
    </row>
    <row r="168" spans="1:16" x14ac:dyDescent="0.25">
      <c r="A168" s="4">
        <v>777</v>
      </c>
      <c r="B168" s="5">
        <v>40578</v>
      </c>
      <c r="C168" s="6">
        <v>1</v>
      </c>
      <c r="D168" s="6">
        <v>0</v>
      </c>
      <c r="E168" s="6">
        <v>2</v>
      </c>
      <c r="F168" s="6">
        <v>19</v>
      </c>
      <c r="G168" s="6" t="b">
        <v>0</v>
      </c>
      <c r="H168" s="6">
        <v>5</v>
      </c>
      <c r="I168" s="6">
        <v>2</v>
      </c>
      <c r="J168" s="6">
        <v>0.24</v>
      </c>
      <c r="K168" s="6">
        <v>0.2424</v>
      </c>
      <c r="L168" s="6">
        <v>0.65</v>
      </c>
      <c r="M168" s="6">
        <v>0.1343</v>
      </c>
      <c r="N168" s="6">
        <v>1</v>
      </c>
      <c r="O168" s="6">
        <v>102</v>
      </c>
      <c r="P168" s="7">
        <v>103</v>
      </c>
    </row>
    <row r="169" spans="1:16" x14ac:dyDescent="0.25">
      <c r="A169" s="4">
        <v>778</v>
      </c>
      <c r="B169" s="5">
        <v>40578</v>
      </c>
      <c r="C169" s="6">
        <v>1</v>
      </c>
      <c r="D169" s="6">
        <v>0</v>
      </c>
      <c r="E169" s="6">
        <v>2</v>
      </c>
      <c r="F169" s="6">
        <v>20</v>
      </c>
      <c r="G169" s="6" t="b">
        <v>0</v>
      </c>
      <c r="H169" s="6">
        <v>5</v>
      </c>
      <c r="I169" s="6">
        <v>2</v>
      </c>
      <c r="J169" s="6">
        <v>0.24</v>
      </c>
      <c r="K169" s="6">
        <v>0.2424</v>
      </c>
      <c r="L169" s="6">
        <v>0.65</v>
      </c>
      <c r="M169" s="6">
        <v>0.16420000000000001</v>
      </c>
      <c r="N169" s="6">
        <v>2</v>
      </c>
      <c r="O169" s="6">
        <v>69</v>
      </c>
      <c r="P169" s="7">
        <v>71</v>
      </c>
    </row>
    <row r="170" spans="1:16" x14ac:dyDescent="0.25">
      <c r="A170" s="4">
        <v>779</v>
      </c>
      <c r="B170" s="5">
        <v>40578</v>
      </c>
      <c r="C170" s="6">
        <v>1</v>
      </c>
      <c r="D170" s="6">
        <v>0</v>
      </c>
      <c r="E170" s="6">
        <v>2</v>
      </c>
      <c r="F170" s="6">
        <v>21</v>
      </c>
      <c r="G170" s="6" t="b">
        <v>0</v>
      </c>
      <c r="H170" s="6">
        <v>5</v>
      </c>
      <c r="I170" s="6">
        <v>2</v>
      </c>
      <c r="J170" s="6">
        <v>0.24</v>
      </c>
      <c r="K170" s="6">
        <v>0.2424</v>
      </c>
      <c r="L170" s="6">
        <v>0.7</v>
      </c>
      <c r="M170" s="6">
        <v>0.16420000000000001</v>
      </c>
      <c r="N170" s="6">
        <v>2</v>
      </c>
      <c r="O170" s="6">
        <v>41</v>
      </c>
      <c r="P170" s="7">
        <v>43</v>
      </c>
    </row>
    <row r="171" spans="1:16" x14ac:dyDescent="0.25">
      <c r="A171" s="4">
        <v>780</v>
      </c>
      <c r="B171" s="5">
        <v>40578</v>
      </c>
      <c r="C171" s="6">
        <v>1</v>
      </c>
      <c r="D171" s="6">
        <v>0</v>
      </c>
      <c r="E171" s="6">
        <v>2</v>
      </c>
      <c r="F171" s="6">
        <v>22</v>
      </c>
      <c r="G171" s="6" t="b">
        <v>0</v>
      </c>
      <c r="H171" s="6">
        <v>5</v>
      </c>
      <c r="I171" s="6">
        <v>2</v>
      </c>
      <c r="J171" s="6">
        <v>0.24</v>
      </c>
      <c r="K171" s="6">
        <v>0.2424</v>
      </c>
      <c r="L171" s="6">
        <v>0.65</v>
      </c>
      <c r="M171" s="6">
        <v>0.16420000000000001</v>
      </c>
      <c r="N171" s="6">
        <v>1</v>
      </c>
      <c r="O171" s="6">
        <v>45</v>
      </c>
      <c r="P171" s="7">
        <v>46</v>
      </c>
    </row>
    <row r="172" spans="1:16" x14ac:dyDescent="0.25">
      <c r="A172" s="4">
        <v>781</v>
      </c>
      <c r="B172" s="5">
        <v>40578</v>
      </c>
      <c r="C172" s="6">
        <v>1</v>
      </c>
      <c r="D172" s="6">
        <v>0</v>
      </c>
      <c r="E172" s="6">
        <v>2</v>
      </c>
      <c r="F172" s="6">
        <v>23</v>
      </c>
      <c r="G172" s="6" t="b">
        <v>0</v>
      </c>
      <c r="H172" s="6">
        <v>5</v>
      </c>
      <c r="I172" s="6">
        <v>2</v>
      </c>
      <c r="J172" s="6">
        <v>0.24</v>
      </c>
      <c r="K172" s="6">
        <v>0.2424</v>
      </c>
      <c r="L172" s="6">
        <v>0.7</v>
      </c>
      <c r="M172" s="6">
        <v>0.1343</v>
      </c>
      <c r="N172" s="6">
        <v>1</v>
      </c>
      <c r="O172" s="6">
        <v>30</v>
      </c>
      <c r="P172" s="7">
        <v>31</v>
      </c>
    </row>
    <row r="173" spans="1:16" x14ac:dyDescent="0.25">
      <c r="A173" s="4">
        <v>782</v>
      </c>
      <c r="B173" s="5">
        <v>40579</v>
      </c>
      <c r="C173" s="6">
        <v>1</v>
      </c>
      <c r="D173" s="6">
        <v>0</v>
      </c>
      <c r="E173" s="6">
        <v>2</v>
      </c>
      <c r="F173" s="6">
        <v>0</v>
      </c>
      <c r="G173" s="6" t="b">
        <v>0</v>
      </c>
      <c r="H173" s="6">
        <v>6</v>
      </c>
      <c r="I173" s="6">
        <v>2</v>
      </c>
      <c r="J173" s="6">
        <v>0.24</v>
      </c>
      <c r="K173" s="6">
        <v>0.2424</v>
      </c>
      <c r="L173" s="6">
        <v>0.7</v>
      </c>
      <c r="M173" s="6">
        <v>0.16420000000000001</v>
      </c>
      <c r="N173" s="6">
        <v>3</v>
      </c>
      <c r="O173" s="6">
        <v>36</v>
      </c>
      <c r="P173" s="7">
        <v>39</v>
      </c>
    </row>
    <row r="174" spans="1:16" x14ac:dyDescent="0.25">
      <c r="A174" s="4">
        <v>783</v>
      </c>
      <c r="B174" s="5">
        <v>40579</v>
      </c>
      <c r="C174" s="6">
        <v>1</v>
      </c>
      <c r="D174" s="6">
        <v>0</v>
      </c>
      <c r="E174" s="6">
        <v>2</v>
      </c>
      <c r="F174" s="6">
        <v>1</v>
      </c>
      <c r="G174" s="6" t="b">
        <v>0</v>
      </c>
      <c r="H174" s="6">
        <v>6</v>
      </c>
      <c r="I174" s="6">
        <v>2</v>
      </c>
      <c r="J174" s="6">
        <v>0.24</v>
      </c>
      <c r="K174" s="6">
        <v>0.2424</v>
      </c>
      <c r="L174" s="6">
        <v>0.65</v>
      </c>
      <c r="M174" s="6">
        <v>0.16420000000000001</v>
      </c>
      <c r="N174" s="6">
        <v>1</v>
      </c>
      <c r="O174" s="6">
        <v>17</v>
      </c>
      <c r="P174" s="7">
        <v>18</v>
      </c>
    </row>
    <row r="175" spans="1:16" x14ac:dyDescent="0.25">
      <c r="A175" s="4">
        <v>784</v>
      </c>
      <c r="B175" s="5">
        <v>40579</v>
      </c>
      <c r="C175" s="6">
        <v>1</v>
      </c>
      <c r="D175" s="6">
        <v>0</v>
      </c>
      <c r="E175" s="6">
        <v>2</v>
      </c>
      <c r="F175" s="6">
        <v>2</v>
      </c>
      <c r="G175" s="6" t="b">
        <v>0</v>
      </c>
      <c r="H175" s="6">
        <v>6</v>
      </c>
      <c r="I175" s="6">
        <v>2</v>
      </c>
      <c r="J175" s="6">
        <v>0.24</v>
      </c>
      <c r="K175" s="6">
        <v>0.2424</v>
      </c>
      <c r="L175" s="6">
        <v>0.75</v>
      </c>
      <c r="M175" s="6">
        <v>0.16420000000000001</v>
      </c>
      <c r="N175" s="6">
        <v>5</v>
      </c>
      <c r="O175" s="6">
        <v>12</v>
      </c>
      <c r="P175" s="7">
        <v>17</v>
      </c>
    </row>
    <row r="176" spans="1:16" x14ac:dyDescent="0.25">
      <c r="A176" s="4">
        <v>785</v>
      </c>
      <c r="B176" s="5">
        <v>40579</v>
      </c>
      <c r="C176" s="6">
        <v>1</v>
      </c>
      <c r="D176" s="6">
        <v>0</v>
      </c>
      <c r="E176" s="6">
        <v>2</v>
      </c>
      <c r="F176" s="6">
        <v>3</v>
      </c>
      <c r="G176" s="6" t="b">
        <v>0</v>
      </c>
      <c r="H176" s="6">
        <v>6</v>
      </c>
      <c r="I176" s="6">
        <v>2</v>
      </c>
      <c r="J176" s="6">
        <v>0.24</v>
      </c>
      <c r="K176" s="6">
        <v>0.2424</v>
      </c>
      <c r="L176" s="6">
        <v>0.75</v>
      </c>
      <c r="M176" s="6">
        <v>0.16420000000000001</v>
      </c>
      <c r="N176" s="6">
        <v>1</v>
      </c>
      <c r="O176" s="6">
        <v>10</v>
      </c>
      <c r="P176" s="7">
        <v>11</v>
      </c>
    </row>
    <row r="177" spans="1:16" x14ac:dyDescent="0.25">
      <c r="A177" s="4">
        <v>786</v>
      </c>
      <c r="B177" s="5">
        <v>40579</v>
      </c>
      <c r="C177" s="6">
        <v>1</v>
      </c>
      <c r="D177" s="6">
        <v>0</v>
      </c>
      <c r="E177" s="6">
        <v>2</v>
      </c>
      <c r="F177" s="6">
        <v>4</v>
      </c>
      <c r="G177" s="6" t="b">
        <v>0</v>
      </c>
      <c r="H177" s="6">
        <v>6</v>
      </c>
      <c r="I177" s="6">
        <v>3</v>
      </c>
      <c r="J177" s="6">
        <v>0.22</v>
      </c>
      <c r="K177" s="6">
        <v>0.2273</v>
      </c>
      <c r="L177" s="6">
        <v>0.93</v>
      </c>
      <c r="M177" s="6">
        <v>0.1343</v>
      </c>
      <c r="N177" s="6">
        <v>0</v>
      </c>
      <c r="O177" s="6">
        <v>8</v>
      </c>
      <c r="P177" s="7">
        <v>8</v>
      </c>
    </row>
    <row r="178" spans="1:16" x14ac:dyDescent="0.25">
      <c r="A178" s="4">
        <v>787</v>
      </c>
      <c r="B178" s="5">
        <v>40579</v>
      </c>
      <c r="C178" s="6">
        <v>1</v>
      </c>
      <c r="D178" s="6">
        <v>0</v>
      </c>
      <c r="E178" s="6">
        <v>2</v>
      </c>
      <c r="F178" s="6">
        <v>5</v>
      </c>
      <c r="G178" s="6" t="b">
        <v>0</v>
      </c>
      <c r="H178" s="6">
        <v>6</v>
      </c>
      <c r="I178" s="6">
        <v>3</v>
      </c>
      <c r="J178" s="6">
        <v>0.2</v>
      </c>
      <c r="K178" s="6">
        <v>0.2273</v>
      </c>
      <c r="L178" s="6">
        <v>1</v>
      </c>
      <c r="M178" s="6">
        <v>8.9599999999999999E-2</v>
      </c>
      <c r="N178" s="6">
        <v>0</v>
      </c>
      <c r="O178" s="6">
        <v>9</v>
      </c>
      <c r="P178" s="7">
        <v>9</v>
      </c>
    </row>
    <row r="179" spans="1:16" x14ac:dyDescent="0.25">
      <c r="A179" s="4">
        <v>788</v>
      </c>
      <c r="B179" s="5">
        <v>40579</v>
      </c>
      <c r="C179" s="6">
        <v>1</v>
      </c>
      <c r="D179" s="6">
        <v>0</v>
      </c>
      <c r="E179" s="6">
        <v>2</v>
      </c>
      <c r="F179" s="6">
        <v>6</v>
      </c>
      <c r="G179" s="6" t="b">
        <v>0</v>
      </c>
      <c r="H179" s="6">
        <v>6</v>
      </c>
      <c r="I179" s="6">
        <v>3</v>
      </c>
      <c r="J179" s="6">
        <v>0.2</v>
      </c>
      <c r="K179" s="6">
        <v>0.2576</v>
      </c>
      <c r="L179" s="6">
        <v>1</v>
      </c>
      <c r="M179" s="6">
        <v>0</v>
      </c>
      <c r="N179" s="6">
        <v>0</v>
      </c>
      <c r="O179" s="6">
        <v>4</v>
      </c>
      <c r="P179" s="7">
        <v>4</v>
      </c>
    </row>
    <row r="180" spans="1:16" x14ac:dyDescent="0.25">
      <c r="A180" s="4">
        <v>789</v>
      </c>
      <c r="B180" s="5">
        <v>40579</v>
      </c>
      <c r="C180" s="6">
        <v>1</v>
      </c>
      <c r="D180" s="6">
        <v>0</v>
      </c>
      <c r="E180" s="6">
        <v>2</v>
      </c>
      <c r="F180" s="6">
        <v>7</v>
      </c>
      <c r="G180" s="6" t="b">
        <v>0</v>
      </c>
      <c r="H180" s="6">
        <v>6</v>
      </c>
      <c r="I180" s="6">
        <v>3</v>
      </c>
      <c r="J180" s="6">
        <v>0.22</v>
      </c>
      <c r="K180" s="6">
        <v>0.2576</v>
      </c>
      <c r="L180" s="6">
        <v>0.93</v>
      </c>
      <c r="M180" s="6">
        <v>8.9599999999999999E-2</v>
      </c>
      <c r="N180" s="6">
        <v>0</v>
      </c>
      <c r="O180" s="6">
        <v>4</v>
      </c>
      <c r="P180" s="7">
        <v>4</v>
      </c>
    </row>
    <row r="181" spans="1:16" x14ac:dyDescent="0.25">
      <c r="A181" s="4">
        <v>790</v>
      </c>
      <c r="B181" s="5">
        <v>40579</v>
      </c>
      <c r="C181" s="6">
        <v>1</v>
      </c>
      <c r="D181" s="6">
        <v>0</v>
      </c>
      <c r="E181" s="6">
        <v>2</v>
      </c>
      <c r="F181" s="6">
        <v>8</v>
      </c>
      <c r="G181" s="6" t="b">
        <v>0</v>
      </c>
      <c r="H181" s="6">
        <v>6</v>
      </c>
      <c r="I181" s="6">
        <v>3</v>
      </c>
      <c r="J181" s="6">
        <v>0.2</v>
      </c>
      <c r="K181" s="6">
        <v>0.2273</v>
      </c>
      <c r="L181" s="6">
        <v>1</v>
      </c>
      <c r="M181" s="6">
        <v>8.9599999999999999E-2</v>
      </c>
      <c r="N181" s="6">
        <v>0</v>
      </c>
      <c r="O181" s="6">
        <v>10</v>
      </c>
      <c r="P181" s="7">
        <v>10</v>
      </c>
    </row>
    <row r="182" spans="1:16" x14ac:dyDescent="0.25">
      <c r="A182" s="4">
        <v>791</v>
      </c>
      <c r="B182" s="5">
        <v>40579</v>
      </c>
      <c r="C182" s="6">
        <v>1</v>
      </c>
      <c r="D182" s="6">
        <v>0</v>
      </c>
      <c r="E182" s="6">
        <v>2</v>
      </c>
      <c r="F182" s="6">
        <v>9</v>
      </c>
      <c r="G182" s="6" t="b">
        <v>0</v>
      </c>
      <c r="H182" s="6">
        <v>6</v>
      </c>
      <c r="I182" s="6">
        <v>3</v>
      </c>
      <c r="J182" s="6">
        <v>0.2</v>
      </c>
      <c r="K182" s="6">
        <v>0.2273</v>
      </c>
      <c r="L182" s="6">
        <v>1</v>
      </c>
      <c r="M182" s="6">
        <v>8.9599999999999999E-2</v>
      </c>
      <c r="N182" s="6">
        <v>3</v>
      </c>
      <c r="O182" s="6">
        <v>17</v>
      </c>
      <c r="P182" s="7">
        <v>20</v>
      </c>
    </row>
    <row r="183" spans="1:16" x14ac:dyDescent="0.25">
      <c r="A183" s="4">
        <v>792</v>
      </c>
      <c r="B183" s="5">
        <v>40579</v>
      </c>
      <c r="C183" s="6">
        <v>1</v>
      </c>
      <c r="D183" s="6">
        <v>0</v>
      </c>
      <c r="E183" s="6">
        <v>2</v>
      </c>
      <c r="F183" s="6">
        <v>10</v>
      </c>
      <c r="G183" s="6" t="b">
        <v>0</v>
      </c>
      <c r="H183" s="6">
        <v>6</v>
      </c>
      <c r="I183" s="6">
        <v>3</v>
      </c>
      <c r="J183" s="6">
        <v>0.2</v>
      </c>
      <c r="K183" s="6">
        <v>0.21210000000000001</v>
      </c>
      <c r="L183" s="6">
        <v>1</v>
      </c>
      <c r="M183" s="6">
        <v>0.1343</v>
      </c>
      <c r="N183" s="6">
        <v>3</v>
      </c>
      <c r="O183" s="6">
        <v>31</v>
      </c>
      <c r="P183" s="7">
        <v>34</v>
      </c>
    </row>
    <row r="184" spans="1:16" x14ac:dyDescent="0.25">
      <c r="A184" s="4">
        <v>793</v>
      </c>
      <c r="B184" s="5">
        <v>40579</v>
      </c>
      <c r="C184" s="6">
        <v>1</v>
      </c>
      <c r="D184" s="6">
        <v>0</v>
      </c>
      <c r="E184" s="6">
        <v>2</v>
      </c>
      <c r="F184" s="6">
        <v>11</v>
      </c>
      <c r="G184" s="6" t="b">
        <v>0</v>
      </c>
      <c r="H184" s="6">
        <v>6</v>
      </c>
      <c r="I184" s="6">
        <v>3</v>
      </c>
      <c r="J184" s="6">
        <v>0.22</v>
      </c>
      <c r="K184" s="6">
        <v>0.2273</v>
      </c>
      <c r="L184" s="6">
        <v>1</v>
      </c>
      <c r="M184" s="6">
        <v>0.1343</v>
      </c>
      <c r="N184" s="6">
        <v>1</v>
      </c>
      <c r="O184" s="6">
        <v>46</v>
      </c>
      <c r="P184" s="7">
        <v>47</v>
      </c>
    </row>
    <row r="185" spans="1:16" x14ac:dyDescent="0.25">
      <c r="A185" s="4">
        <v>794</v>
      </c>
      <c r="B185" s="5">
        <v>40579</v>
      </c>
      <c r="C185" s="6">
        <v>1</v>
      </c>
      <c r="D185" s="6">
        <v>0</v>
      </c>
      <c r="E185" s="6">
        <v>2</v>
      </c>
      <c r="F185" s="6">
        <v>12</v>
      </c>
      <c r="G185" s="6" t="b">
        <v>0</v>
      </c>
      <c r="H185" s="6">
        <v>6</v>
      </c>
      <c r="I185" s="6">
        <v>3</v>
      </c>
      <c r="J185" s="6">
        <v>0.22</v>
      </c>
      <c r="K185" s="6">
        <v>0.2273</v>
      </c>
      <c r="L185" s="6">
        <v>1</v>
      </c>
      <c r="M185" s="6">
        <v>0.16420000000000001</v>
      </c>
      <c r="N185" s="6">
        <v>10</v>
      </c>
      <c r="O185" s="6">
        <v>42</v>
      </c>
      <c r="P185" s="7">
        <v>52</v>
      </c>
    </row>
    <row r="186" spans="1:16" x14ac:dyDescent="0.25">
      <c r="A186" s="4">
        <v>795</v>
      </c>
      <c r="B186" s="5">
        <v>40579</v>
      </c>
      <c r="C186" s="6">
        <v>1</v>
      </c>
      <c r="D186" s="6">
        <v>0</v>
      </c>
      <c r="E186" s="6">
        <v>2</v>
      </c>
      <c r="F186" s="6">
        <v>13</v>
      </c>
      <c r="G186" s="6" t="b">
        <v>0</v>
      </c>
      <c r="H186" s="6">
        <v>6</v>
      </c>
      <c r="I186" s="6">
        <v>3</v>
      </c>
      <c r="J186" s="6">
        <v>0.22</v>
      </c>
      <c r="K186" s="6">
        <v>0.2273</v>
      </c>
      <c r="L186" s="6">
        <v>1</v>
      </c>
      <c r="M186" s="6">
        <v>0.16420000000000001</v>
      </c>
      <c r="N186" s="6">
        <v>10</v>
      </c>
      <c r="O186" s="6">
        <v>62</v>
      </c>
      <c r="P186" s="7">
        <v>72</v>
      </c>
    </row>
    <row r="187" spans="1:16" x14ac:dyDescent="0.25">
      <c r="A187" s="4">
        <v>796</v>
      </c>
      <c r="B187" s="5">
        <v>40579</v>
      </c>
      <c r="C187" s="6">
        <v>1</v>
      </c>
      <c r="D187" s="6">
        <v>0</v>
      </c>
      <c r="E187" s="6">
        <v>2</v>
      </c>
      <c r="F187" s="6">
        <v>14</v>
      </c>
      <c r="G187" s="6" t="b">
        <v>0</v>
      </c>
      <c r="H187" s="6">
        <v>6</v>
      </c>
      <c r="I187" s="6">
        <v>3</v>
      </c>
      <c r="J187" s="6">
        <v>0.22</v>
      </c>
      <c r="K187" s="6">
        <v>0.2727</v>
      </c>
      <c r="L187" s="6">
        <v>1</v>
      </c>
      <c r="M187" s="6">
        <v>0</v>
      </c>
      <c r="N187" s="6">
        <v>5</v>
      </c>
      <c r="O187" s="6">
        <v>50</v>
      </c>
      <c r="P187" s="7">
        <v>55</v>
      </c>
    </row>
    <row r="188" spans="1:16" x14ac:dyDescent="0.25">
      <c r="A188" s="4">
        <v>797</v>
      </c>
      <c r="B188" s="5">
        <v>40579</v>
      </c>
      <c r="C188" s="6">
        <v>1</v>
      </c>
      <c r="D188" s="6">
        <v>0</v>
      </c>
      <c r="E188" s="6">
        <v>2</v>
      </c>
      <c r="F188" s="6">
        <v>15</v>
      </c>
      <c r="G188" s="6" t="b">
        <v>0</v>
      </c>
      <c r="H188" s="6">
        <v>6</v>
      </c>
      <c r="I188" s="6">
        <v>3</v>
      </c>
      <c r="J188" s="6">
        <v>0.22</v>
      </c>
      <c r="K188" s="6">
        <v>0.2727</v>
      </c>
      <c r="L188" s="6">
        <v>1</v>
      </c>
      <c r="M188" s="6">
        <v>0</v>
      </c>
      <c r="N188" s="6">
        <v>11</v>
      </c>
      <c r="O188" s="6">
        <v>49</v>
      </c>
      <c r="P188" s="7">
        <v>60</v>
      </c>
    </row>
    <row r="189" spans="1:16" x14ac:dyDescent="0.25">
      <c r="A189" s="4">
        <v>798</v>
      </c>
      <c r="B189" s="5">
        <v>40579</v>
      </c>
      <c r="C189" s="6">
        <v>1</v>
      </c>
      <c r="D189" s="6">
        <v>0</v>
      </c>
      <c r="E189" s="6">
        <v>2</v>
      </c>
      <c r="F189" s="6">
        <v>16</v>
      </c>
      <c r="G189" s="6" t="b">
        <v>0</v>
      </c>
      <c r="H189" s="6">
        <v>6</v>
      </c>
      <c r="I189" s="6">
        <v>3</v>
      </c>
      <c r="J189" s="6">
        <v>0.22</v>
      </c>
      <c r="K189" s="6">
        <v>0.2273</v>
      </c>
      <c r="L189" s="6">
        <v>1</v>
      </c>
      <c r="M189" s="6">
        <v>0.1343</v>
      </c>
      <c r="N189" s="6">
        <v>8</v>
      </c>
      <c r="O189" s="6">
        <v>63</v>
      </c>
      <c r="P189" s="7">
        <v>71</v>
      </c>
    </row>
    <row r="190" spans="1:16" x14ac:dyDescent="0.25">
      <c r="A190" s="4">
        <v>799</v>
      </c>
      <c r="B190" s="5">
        <v>40579</v>
      </c>
      <c r="C190" s="6">
        <v>1</v>
      </c>
      <c r="D190" s="6">
        <v>0</v>
      </c>
      <c r="E190" s="6">
        <v>2</v>
      </c>
      <c r="F190" s="6">
        <v>17</v>
      </c>
      <c r="G190" s="6" t="b">
        <v>0</v>
      </c>
      <c r="H190" s="6">
        <v>6</v>
      </c>
      <c r="I190" s="6">
        <v>2</v>
      </c>
      <c r="J190" s="6">
        <v>0.24</v>
      </c>
      <c r="K190" s="6">
        <v>0.21210000000000001</v>
      </c>
      <c r="L190" s="6">
        <v>1</v>
      </c>
      <c r="M190" s="6">
        <v>0.28360000000000002</v>
      </c>
      <c r="N190" s="6">
        <v>14</v>
      </c>
      <c r="O190" s="6">
        <v>64</v>
      </c>
      <c r="P190" s="7">
        <v>78</v>
      </c>
    </row>
    <row r="191" spans="1:16" x14ac:dyDescent="0.25">
      <c r="A191" s="4">
        <v>800</v>
      </c>
      <c r="B191" s="5">
        <v>40579</v>
      </c>
      <c r="C191" s="6">
        <v>1</v>
      </c>
      <c r="D191" s="6">
        <v>0</v>
      </c>
      <c r="E191" s="6">
        <v>2</v>
      </c>
      <c r="F191" s="6">
        <v>18</v>
      </c>
      <c r="G191" s="6" t="b">
        <v>0</v>
      </c>
      <c r="H191" s="6">
        <v>6</v>
      </c>
      <c r="I191" s="6">
        <v>2</v>
      </c>
      <c r="J191" s="6">
        <v>0.28000000000000003</v>
      </c>
      <c r="K191" s="6">
        <v>0.2424</v>
      </c>
      <c r="L191" s="6">
        <v>0.93</v>
      </c>
      <c r="M191" s="6">
        <v>0.44779999999999998</v>
      </c>
      <c r="N191" s="6">
        <v>2</v>
      </c>
      <c r="O191" s="6">
        <v>81</v>
      </c>
      <c r="P191" s="7">
        <v>83</v>
      </c>
    </row>
    <row r="192" spans="1:16" x14ac:dyDescent="0.25">
      <c r="A192" s="4">
        <v>801</v>
      </c>
      <c r="B192" s="5">
        <v>40579</v>
      </c>
      <c r="C192" s="6">
        <v>1</v>
      </c>
      <c r="D192" s="6">
        <v>0</v>
      </c>
      <c r="E192" s="6">
        <v>2</v>
      </c>
      <c r="F192" s="6">
        <v>19</v>
      </c>
      <c r="G192" s="6" t="b">
        <v>0</v>
      </c>
      <c r="H192" s="6">
        <v>6</v>
      </c>
      <c r="I192" s="6">
        <v>2</v>
      </c>
      <c r="J192" s="6">
        <v>0.28000000000000003</v>
      </c>
      <c r="K192" s="6">
        <v>0.2424</v>
      </c>
      <c r="L192" s="6">
        <v>0.93</v>
      </c>
      <c r="M192" s="6">
        <v>0.44779999999999998</v>
      </c>
      <c r="N192" s="6">
        <v>6</v>
      </c>
      <c r="O192" s="6">
        <v>78</v>
      </c>
      <c r="P192" s="7">
        <v>84</v>
      </c>
    </row>
    <row r="193" spans="1:16" x14ac:dyDescent="0.25">
      <c r="A193" s="4">
        <v>802</v>
      </c>
      <c r="B193" s="5">
        <v>40579</v>
      </c>
      <c r="C193" s="6">
        <v>1</v>
      </c>
      <c r="D193" s="6">
        <v>0</v>
      </c>
      <c r="E193" s="6">
        <v>2</v>
      </c>
      <c r="F193" s="6">
        <v>20</v>
      </c>
      <c r="G193" s="6" t="b">
        <v>0</v>
      </c>
      <c r="H193" s="6">
        <v>6</v>
      </c>
      <c r="I193" s="6">
        <v>1</v>
      </c>
      <c r="J193" s="6">
        <v>0.3</v>
      </c>
      <c r="K193" s="6">
        <v>0.28789999999999999</v>
      </c>
      <c r="L193" s="6">
        <v>0.87</v>
      </c>
      <c r="M193" s="6">
        <v>0.25369999999999998</v>
      </c>
      <c r="N193" s="6">
        <v>5</v>
      </c>
      <c r="O193" s="6">
        <v>64</v>
      </c>
      <c r="P193" s="7">
        <v>69</v>
      </c>
    </row>
    <row r="194" spans="1:16" x14ac:dyDescent="0.25">
      <c r="A194" s="4">
        <v>803</v>
      </c>
      <c r="B194" s="5">
        <v>40579</v>
      </c>
      <c r="C194" s="6">
        <v>1</v>
      </c>
      <c r="D194" s="6">
        <v>0</v>
      </c>
      <c r="E194" s="6">
        <v>2</v>
      </c>
      <c r="F194" s="6">
        <v>21</v>
      </c>
      <c r="G194" s="6" t="b">
        <v>0</v>
      </c>
      <c r="H194" s="6">
        <v>6</v>
      </c>
      <c r="I194" s="6">
        <v>1</v>
      </c>
      <c r="J194" s="6">
        <v>0.26</v>
      </c>
      <c r="K194" s="6">
        <v>0.2576</v>
      </c>
      <c r="L194" s="6">
        <v>1</v>
      </c>
      <c r="M194" s="6">
        <v>0.19400000000000001</v>
      </c>
      <c r="N194" s="6">
        <v>3</v>
      </c>
      <c r="O194" s="6">
        <v>53</v>
      </c>
      <c r="P194" s="7">
        <v>56</v>
      </c>
    </row>
    <row r="195" spans="1:16" x14ac:dyDescent="0.25">
      <c r="A195" s="4">
        <v>804</v>
      </c>
      <c r="B195" s="5">
        <v>40579</v>
      </c>
      <c r="C195" s="6">
        <v>1</v>
      </c>
      <c r="D195" s="6">
        <v>0</v>
      </c>
      <c r="E195" s="6">
        <v>2</v>
      </c>
      <c r="F195" s="6">
        <v>22</v>
      </c>
      <c r="G195" s="6" t="b">
        <v>0</v>
      </c>
      <c r="H195" s="6">
        <v>6</v>
      </c>
      <c r="I195" s="6">
        <v>1</v>
      </c>
      <c r="J195" s="6">
        <v>0.26</v>
      </c>
      <c r="K195" s="6">
        <v>0.2727</v>
      </c>
      <c r="L195" s="6">
        <v>0.93</v>
      </c>
      <c r="M195" s="6">
        <v>0.1343</v>
      </c>
      <c r="N195" s="6">
        <v>2</v>
      </c>
      <c r="O195" s="6">
        <v>43</v>
      </c>
      <c r="P195" s="7">
        <v>45</v>
      </c>
    </row>
    <row r="196" spans="1:16" x14ac:dyDescent="0.25">
      <c r="A196" s="4">
        <v>805</v>
      </c>
      <c r="B196" s="5">
        <v>40579</v>
      </c>
      <c r="C196" s="6">
        <v>1</v>
      </c>
      <c r="D196" s="6">
        <v>0</v>
      </c>
      <c r="E196" s="6">
        <v>2</v>
      </c>
      <c r="F196" s="6">
        <v>23</v>
      </c>
      <c r="G196" s="6" t="b">
        <v>0</v>
      </c>
      <c r="H196" s="6">
        <v>6</v>
      </c>
      <c r="I196" s="6">
        <v>1</v>
      </c>
      <c r="J196" s="6">
        <v>0.26</v>
      </c>
      <c r="K196" s="6">
        <v>0.2576</v>
      </c>
      <c r="L196" s="6">
        <v>0.93</v>
      </c>
      <c r="M196" s="6">
        <v>0.22389999999999999</v>
      </c>
      <c r="N196" s="6">
        <v>7</v>
      </c>
      <c r="O196" s="6">
        <v>52</v>
      </c>
      <c r="P196" s="7">
        <v>59</v>
      </c>
    </row>
    <row r="197" spans="1:16" x14ac:dyDescent="0.25">
      <c r="A197" s="4">
        <v>806</v>
      </c>
      <c r="B197" s="5">
        <v>40580</v>
      </c>
      <c r="C197" s="6">
        <v>1</v>
      </c>
      <c r="D197" s="6">
        <v>0</v>
      </c>
      <c r="E197" s="6">
        <v>2</v>
      </c>
      <c r="F197" s="6">
        <v>0</v>
      </c>
      <c r="G197" s="6" t="b">
        <v>0</v>
      </c>
      <c r="H197" s="6">
        <v>0</v>
      </c>
      <c r="I197" s="6">
        <v>1</v>
      </c>
      <c r="J197" s="6">
        <v>0.26</v>
      </c>
      <c r="K197" s="6">
        <v>0.2576</v>
      </c>
      <c r="L197" s="6">
        <v>0.7</v>
      </c>
      <c r="M197" s="6">
        <v>0.19400000000000001</v>
      </c>
      <c r="N197" s="6">
        <v>2</v>
      </c>
      <c r="O197" s="6">
        <v>37</v>
      </c>
      <c r="P197" s="7">
        <v>39</v>
      </c>
    </row>
    <row r="198" spans="1:16" x14ac:dyDescent="0.25">
      <c r="A198" s="4">
        <v>807</v>
      </c>
      <c r="B198" s="5">
        <v>40580</v>
      </c>
      <c r="C198" s="6">
        <v>1</v>
      </c>
      <c r="D198" s="6">
        <v>0</v>
      </c>
      <c r="E198" s="6">
        <v>2</v>
      </c>
      <c r="F198" s="6">
        <v>1</v>
      </c>
      <c r="G198" s="6" t="b">
        <v>0</v>
      </c>
      <c r="H198" s="6">
        <v>0</v>
      </c>
      <c r="I198" s="6">
        <v>1</v>
      </c>
      <c r="J198" s="6">
        <v>0.26</v>
      </c>
      <c r="K198" s="6">
        <v>0.2273</v>
      </c>
      <c r="L198" s="6">
        <v>0.65</v>
      </c>
      <c r="M198" s="6">
        <v>0.41789999999999999</v>
      </c>
      <c r="N198" s="6">
        <v>4</v>
      </c>
      <c r="O198" s="6">
        <v>40</v>
      </c>
      <c r="P198" s="7">
        <v>44</v>
      </c>
    </row>
    <row r="199" spans="1:16" x14ac:dyDescent="0.25">
      <c r="A199" s="4">
        <v>808</v>
      </c>
      <c r="B199" s="5">
        <v>40580</v>
      </c>
      <c r="C199" s="6">
        <v>1</v>
      </c>
      <c r="D199" s="6">
        <v>0</v>
      </c>
      <c r="E199" s="6">
        <v>2</v>
      </c>
      <c r="F199" s="6">
        <v>2</v>
      </c>
      <c r="G199" s="6" t="b">
        <v>0</v>
      </c>
      <c r="H199" s="6">
        <v>0</v>
      </c>
      <c r="I199" s="6">
        <v>1</v>
      </c>
      <c r="J199" s="6">
        <v>0.26</v>
      </c>
      <c r="K199" s="6">
        <v>0.2273</v>
      </c>
      <c r="L199" s="6">
        <v>0.6</v>
      </c>
      <c r="M199" s="6">
        <v>0.32840000000000003</v>
      </c>
      <c r="N199" s="6">
        <v>0</v>
      </c>
      <c r="O199" s="6">
        <v>20</v>
      </c>
      <c r="P199" s="7">
        <v>20</v>
      </c>
    </row>
    <row r="200" spans="1:16" x14ac:dyDescent="0.25">
      <c r="A200" s="4">
        <v>809</v>
      </c>
      <c r="B200" s="5">
        <v>40580</v>
      </c>
      <c r="C200" s="6">
        <v>1</v>
      </c>
      <c r="D200" s="6">
        <v>0</v>
      </c>
      <c r="E200" s="6">
        <v>2</v>
      </c>
      <c r="F200" s="6">
        <v>3</v>
      </c>
      <c r="G200" s="6" t="b">
        <v>0</v>
      </c>
      <c r="H200" s="6">
        <v>0</v>
      </c>
      <c r="I200" s="6">
        <v>1</v>
      </c>
      <c r="J200" s="6">
        <v>0.26</v>
      </c>
      <c r="K200" s="6">
        <v>0.28789999999999999</v>
      </c>
      <c r="L200" s="6">
        <v>0.6</v>
      </c>
      <c r="M200" s="6">
        <v>8.9599999999999999E-2</v>
      </c>
      <c r="N200" s="6">
        <v>3</v>
      </c>
      <c r="O200" s="6">
        <v>10</v>
      </c>
      <c r="P200" s="7">
        <v>13</v>
      </c>
    </row>
    <row r="201" spans="1:16" x14ac:dyDescent="0.25">
      <c r="A201" s="4">
        <v>810</v>
      </c>
      <c r="B201" s="5">
        <v>40580</v>
      </c>
      <c r="C201" s="6">
        <v>1</v>
      </c>
      <c r="D201" s="6">
        <v>0</v>
      </c>
      <c r="E201" s="6">
        <v>2</v>
      </c>
      <c r="F201" s="6">
        <v>4</v>
      </c>
      <c r="G201" s="6" t="b">
        <v>0</v>
      </c>
      <c r="H201" s="6">
        <v>0</v>
      </c>
      <c r="I201" s="6">
        <v>1</v>
      </c>
      <c r="J201" s="6">
        <v>0.26</v>
      </c>
      <c r="K201" s="6">
        <v>0.2273</v>
      </c>
      <c r="L201" s="6">
        <v>0.6</v>
      </c>
      <c r="M201" s="6">
        <v>0.35820000000000002</v>
      </c>
      <c r="N201" s="6">
        <v>0</v>
      </c>
      <c r="O201" s="6">
        <v>2</v>
      </c>
      <c r="P201" s="7">
        <v>2</v>
      </c>
    </row>
    <row r="202" spans="1:16" x14ac:dyDescent="0.25">
      <c r="A202" s="4">
        <v>811</v>
      </c>
      <c r="B202" s="5">
        <v>40580</v>
      </c>
      <c r="C202" s="6">
        <v>1</v>
      </c>
      <c r="D202" s="6">
        <v>0</v>
      </c>
      <c r="E202" s="6">
        <v>2</v>
      </c>
      <c r="F202" s="6">
        <v>5</v>
      </c>
      <c r="G202" s="6" t="b">
        <v>0</v>
      </c>
      <c r="H202" s="6">
        <v>0</v>
      </c>
      <c r="I202" s="6">
        <v>1</v>
      </c>
      <c r="J202" s="6">
        <v>0.26</v>
      </c>
      <c r="K202" s="6">
        <v>0.2576</v>
      </c>
      <c r="L202" s="6">
        <v>0.6</v>
      </c>
      <c r="M202" s="6">
        <v>0.22389999999999999</v>
      </c>
      <c r="N202" s="6">
        <v>0</v>
      </c>
      <c r="O202" s="6">
        <v>1</v>
      </c>
      <c r="P202" s="7">
        <v>1</v>
      </c>
    </row>
    <row r="203" spans="1:16" x14ac:dyDescent="0.25">
      <c r="A203" s="4">
        <v>812</v>
      </c>
      <c r="B203" s="5">
        <v>40580</v>
      </c>
      <c r="C203" s="6">
        <v>1</v>
      </c>
      <c r="D203" s="6">
        <v>0</v>
      </c>
      <c r="E203" s="6">
        <v>2</v>
      </c>
      <c r="F203" s="6">
        <v>6</v>
      </c>
      <c r="G203" s="6" t="b">
        <v>0</v>
      </c>
      <c r="H203" s="6">
        <v>0</v>
      </c>
      <c r="I203" s="6">
        <v>1</v>
      </c>
      <c r="J203" s="6">
        <v>0.26</v>
      </c>
      <c r="K203" s="6">
        <v>0.2576</v>
      </c>
      <c r="L203" s="6">
        <v>0.6</v>
      </c>
      <c r="M203" s="6">
        <v>0.22389999999999999</v>
      </c>
      <c r="N203" s="6">
        <v>0</v>
      </c>
      <c r="O203" s="6">
        <v>1</v>
      </c>
      <c r="P203" s="7">
        <v>1</v>
      </c>
    </row>
    <row r="204" spans="1:16" x14ac:dyDescent="0.25">
      <c r="A204" s="4">
        <v>813</v>
      </c>
      <c r="B204" s="5">
        <v>40580</v>
      </c>
      <c r="C204" s="6">
        <v>1</v>
      </c>
      <c r="D204" s="6">
        <v>0</v>
      </c>
      <c r="E204" s="6">
        <v>2</v>
      </c>
      <c r="F204" s="6">
        <v>7</v>
      </c>
      <c r="G204" s="6" t="b">
        <v>0</v>
      </c>
      <c r="H204" s="6">
        <v>0</v>
      </c>
      <c r="I204" s="6">
        <v>1</v>
      </c>
      <c r="J204" s="6">
        <v>0.24</v>
      </c>
      <c r="K204" s="6">
        <v>0.2424</v>
      </c>
      <c r="L204" s="6">
        <v>0.65</v>
      </c>
      <c r="M204" s="6">
        <v>0.16420000000000001</v>
      </c>
      <c r="N204" s="6">
        <v>0</v>
      </c>
      <c r="O204" s="6">
        <v>8</v>
      </c>
      <c r="P204" s="7">
        <v>8</v>
      </c>
    </row>
    <row r="205" spans="1:16" x14ac:dyDescent="0.25">
      <c r="A205" s="4">
        <v>814</v>
      </c>
      <c r="B205" s="5">
        <v>40580</v>
      </c>
      <c r="C205" s="6">
        <v>1</v>
      </c>
      <c r="D205" s="6">
        <v>0</v>
      </c>
      <c r="E205" s="6">
        <v>2</v>
      </c>
      <c r="F205" s="6">
        <v>8</v>
      </c>
      <c r="G205" s="6" t="b">
        <v>0</v>
      </c>
      <c r="H205" s="6">
        <v>0</v>
      </c>
      <c r="I205" s="6">
        <v>1</v>
      </c>
      <c r="J205" s="6">
        <v>0.24</v>
      </c>
      <c r="K205" s="6">
        <v>0.2576</v>
      </c>
      <c r="L205" s="6">
        <v>0.65</v>
      </c>
      <c r="M205" s="6">
        <v>0.1045</v>
      </c>
      <c r="N205" s="6">
        <v>2</v>
      </c>
      <c r="O205" s="6">
        <v>21</v>
      </c>
      <c r="P205" s="7">
        <v>23</v>
      </c>
    </row>
    <row r="206" spans="1:16" x14ac:dyDescent="0.25">
      <c r="A206" s="4">
        <v>815</v>
      </c>
      <c r="B206" s="5">
        <v>40580</v>
      </c>
      <c r="C206" s="6">
        <v>1</v>
      </c>
      <c r="D206" s="6">
        <v>0</v>
      </c>
      <c r="E206" s="6">
        <v>2</v>
      </c>
      <c r="F206" s="6">
        <v>9</v>
      </c>
      <c r="G206" s="6" t="b">
        <v>0</v>
      </c>
      <c r="H206" s="6">
        <v>0</v>
      </c>
      <c r="I206" s="6">
        <v>1</v>
      </c>
      <c r="J206" s="6">
        <v>0.28000000000000003</v>
      </c>
      <c r="K206" s="6">
        <v>0.28789999999999999</v>
      </c>
      <c r="L206" s="6">
        <v>0.56000000000000005</v>
      </c>
      <c r="M206" s="6">
        <v>0.1045</v>
      </c>
      <c r="N206" s="6">
        <v>7</v>
      </c>
      <c r="O206" s="6">
        <v>38</v>
      </c>
      <c r="P206" s="7">
        <v>45</v>
      </c>
    </row>
    <row r="207" spans="1:16" x14ac:dyDescent="0.25">
      <c r="A207" s="4">
        <v>816</v>
      </c>
      <c r="B207" s="5">
        <v>40580</v>
      </c>
      <c r="C207" s="6">
        <v>1</v>
      </c>
      <c r="D207" s="6">
        <v>0</v>
      </c>
      <c r="E207" s="6">
        <v>2</v>
      </c>
      <c r="F207" s="6">
        <v>10</v>
      </c>
      <c r="G207" s="6" t="b">
        <v>0</v>
      </c>
      <c r="H207" s="6">
        <v>0</v>
      </c>
      <c r="I207" s="6">
        <v>1</v>
      </c>
      <c r="J207" s="6">
        <v>0.3</v>
      </c>
      <c r="K207" s="6">
        <v>0.28789999999999999</v>
      </c>
      <c r="L207" s="6">
        <v>0.52</v>
      </c>
      <c r="M207" s="6">
        <v>0.25369999999999998</v>
      </c>
      <c r="N207" s="6">
        <v>15</v>
      </c>
      <c r="O207" s="6">
        <v>74</v>
      </c>
      <c r="P207" s="7">
        <v>89</v>
      </c>
    </row>
    <row r="208" spans="1:16" x14ac:dyDescent="0.25">
      <c r="A208" s="4">
        <v>817</v>
      </c>
      <c r="B208" s="5">
        <v>40580</v>
      </c>
      <c r="C208" s="6">
        <v>1</v>
      </c>
      <c r="D208" s="6">
        <v>0</v>
      </c>
      <c r="E208" s="6">
        <v>2</v>
      </c>
      <c r="F208" s="6">
        <v>11</v>
      </c>
      <c r="G208" s="6" t="b">
        <v>0</v>
      </c>
      <c r="H208" s="6">
        <v>0</v>
      </c>
      <c r="I208" s="6">
        <v>1</v>
      </c>
      <c r="J208" s="6">
        <v>0.32</v>
      </c>
      <c r="K208" s="6">
        <v>0.30299999999999999</v>
      </c>
      <c r="L208" s="6">
        <v>0.49</v>
      </c>
      <c r="M208" s="6">
        <v>0.25369999999999998</v>
      </c>
      <c r="N208" s="6">
        <v>28</v>
      </c>
      <c r="O208" s="6">
        <v>89</v>
      </c>
      <c r="P208" s="7">
        <v>117</v>
      </c>
    </row>
    <row r="209" spans="1:16" x14ac:dyDescent="0.25">
      <c r="A209" s="4">
        <v>818</v>
      </c>
      <c r="B209" s="5">
        <v>40580</v>
      </c>
      <c r="C209" s="6">
        <v>1</v>
      </c>
      <c r="D209" s="6">
        <v>0</v>
      </c>
      <c r="E209" s="6">
        <v>2</v>
      </c>
      <c r="F209" s="6">
        <v>12</v>
      </c>
      <c r="G209" s="6" t="b">
        <v>0</v>
      </c>
      <c r="H209" s="6">
        <v>0</v>
      </c>
      <c r="I209" s="6">
        <v>1</v>
      </c>
      <c r="J209" s="6">
        <v>0.34</v>
      </c>
      <c r="K209" s="6">
        <v>0.33329999999999999</v>
      </c>
      <c r="L209" s="6">
        <v>0.46</v>
      </c>
      <c r="M209" s="6">
        <v>0</v>
      </c>
      <c r="N209" s="6">
        <v>48</v>
      </c>
      <c r="O209" s="6">
        <v>126</v>
      </c>
      <c r="P209" s="7">
        <v>174</v>
      </c>
    </row>
    <row r="210" spans="1:16" x14ac:dyDescent="0.25">
      <c r="A210" s="4">
        <v>819</v>
      </c>
      <c r="B210" s="5">
        <v>40580</v>
      </c>
      <c r="C210" s="6">
        <v>1</v>
      </c>
      <c r="D210" s="6">
        <v>0</v>
      </c>
      <c r="E210" s="6">
        <v>2</v>
      </c>
      <c r="F210" s="6">
        <v>13</v>
      </c>
      <c r="G210" s="6" t="b">
        <v>0</v>
      </c>
      <c r="H210" s="6">
        <v>0</v>
      </c>
      <c r="I210" s="6">
        <v>1</v>
      </c>
      <c r="J210" s="6">
        <v>0.34</v>
      </c>
      <c r="K210" s="6">
        <v>0.36359999999999998</v>
      </c>
      <c r="L210" s="6">
        <v>0.46</v>
      </c>
      <c r="M210" s="6">
        <v>0</v>
      </c>
      <c r="N210" s="6">
        <v>47</v>
      </c>
      <c r="O210" s="6">
        <v>135</v>
      </c>
      <c r="P210" s="7">
        <v>182</v>
      </c>
    </row>
    <row r="211" spans="1:16" x14ac:dyDescent="0.25">
      <c r="A211" s="4">
        <v>820</v>
      </c>
      <c r="B211" s="5">
        <v>40580</v>
      </c>
      <c r="C211" s="6">
        <v>1</v>
      </c>
      <c r="D211" s="6">
        <v>0</v>
      </c>
      <c r="E211" s="6">
        <v>2</v>
      </c>
      <c r="F211" s="6">
        <v>14</v>
      </c>
      <c r="G211" s="6" t="b">
        <v>0</v>
      </c>
      <c r="H211" s="6">
        <v>0</v>
      </c>
      <c r="I211" s="6">
        <v>1</v>
      </c>
      <c r="J211" s="6">
        <v>0.34</v>
      </c>
      <c r="K211" s="6">
        <v>0.34849999999999998</v>
      </c>
      <c r="L211" s="6">
        <v>0.46</v>
      </c>
      <c r="M211" s="6">
        <v>8.9599999999999999E-2</v>
      </c>
      <c r="N211" s="6">
        <v>47</v>
      </c>
      <c r="O211" s="6">
        <v>114</v>
      </c>
      <c r="P211" s="7">
        <v>161</v>
      </c>
    </row>
    <row r="212" spans="1:16" x14ac:dyDescent="0.25">
      <c r="A212" s="4">
        <v>821</v>
      </c>
      <c r="B212" s="5">
        <v>40580</v>
      </c>
      <c r="C212" s="6">
        <v>1</v>
      </c>
      <c r="D212" s="6">
        <v>0</v>
      </c>
      <c r="E212" s="6">
        <v>2</v>
      </c>
      <c r="F212" s="6">
        <v>15</v>
      </c>
      <c r="G212" s="6" t="b">
        <v>0</v>
      </c>
      <c r="H212" s="6">
        <v>0</v>
      </c>
      <c r="I212" s="6">
        <v>1</v>
      </c>
      <c r="J212" s="6">
        <v>0.34</v>
      </c>
      <c r="K212" s="6">
        <v>0.34849999999999998</v>
      </c>
      <c r="L212" s="6">
        <v>0.46</v>
      </c>
      <c r="M212" s="6">
        <v>8.9599999999999999E-2</v>
      </c>
      <c r="N212" s="6">
        <v>52</v>
      </c>
      <c r="O212" s="6">
        <v>130</v>
      </c>
      <c r="P212" s="7">
        <v>182</v>
      </c>
    </row>
    <row r="213" spans="1:16" x14ac:dyDescent="0.25">
      <c r="A213" s="4">
        <v>822</v>
      </c>
      <c r="B213" s="5">
        <v>40580</v>
      </c>
      <c r="C213" s="6">
        <v>1</v>
      </c>
      <c r="D213" s="6">
        <v>0</v>
      </c>
      <c r="E213" s="6">
        <v>2</v>
      </c>
      <c r="F213" s="6">
        <v>16</v>
      </c>
      <c r="G213" s="6" t="b">
        <v>0</v>
      </c>
      <c r="H213" s="6">
        <v>0</v>
      </c>
      <c r="I213" s="6">
        <v>1</v>
      </c>
      <c r="J213" s="6">
        <v>0.34</v>
      </c>
      <c r="K213" s="6">
        <v>0.34849999999999998</v>
      </c>
      <c r="L213" s="6">
        <v>0.49</v>
      </c>
      <c r="M213" s="6">
        <v>0.1045</v>
      </c>
      <c r="N213" s="6">
        <v>42</v>
      </c>
      <c r="O213" s="6">
        <v>115</v>
      </c>
      <c r="P213" s="7">
        <v>157</v>
      </c>
    </row>
    <row r="214" spans="1:16" x14ac:dyDescent="0.25">
      <c r="A214" s="4">
        <v>823</v>
      </c>
      <c r="B214" s="5">
        <v>40580</v>
      </c>
      <c r="C214" s="6">
        <v>1</v>
      </c>
      <c r="D214" s="6">
        <v>0</v>
      </c>
      <c r="E214" s="6">
        <v>2</v>
      </c>
      <c r="F214" s="6">
        <v>17</v>
      </c>
      <c r="G214" s="6" t="b">
        <v>0</v>
      </c>
      <c r="H214" s="6">
        <v>0</v>
      </c>
      <c r="I214" s="6">
        <v>1</v>
      </c>
      <c r="J214" s="6">
        <v>0.34</v>
      </c>
      <c r="K214" s="6">
        <v>0.36359999999999998</v>
      </c>
      <c r="L214" s="6">
        <v>0.46</v>
      </c>
      <c r="M214" s="6">
        <v>0</v>
      </c>
      <c r="N214" s="6">
        <v>24</v>
      </c>
      <c r="O214" s="6">
        <v>97</v>
      </c>
      <c r="P214" s="7">
        <v>121</v>
      </c>
    </row>
    <row r="215" spans="1:16" x14ac:dyDescent="0.25">
      <c r="A215" s="4">
        <v>824</v>
      </c>
      <c r="B215" s="5">
        <v>40580</v>
      </c>
      <c r="C215" s="6">
        <v>1</v>
      </c>
      <c r="D215" s="6">
        <v>0</v>
      </c>
      <c r="E215" s="6">
        <v>2</v>
      </c>
      <c r="F215" s="6">
        <v>18</v>
      </c>
      <c r="G215" s="6" t="b">
        <v>0</v>
      </c>
      <c r="H215" s="6">
        <v>0</v>
      </c>
      <c r="I215" s="6">
        <v>1</v>
      </c>
      <c r="J215" s="6">
        <v>0.3</v>
      </c>
      <c r="K215" s="6">
        <v>0.30299999999999999</v>
      </c>
      <c r="L215" s="6">
        <v>0.56000000000000005</v>
      </c>
      <c r="M215" s="6">
        <v>0.16420000000000001</v>
      </c>
      <c r="N215" s="6">
        <v>13</v>
      </c>
      <c r="O215" s="6">
        <v>65</v>
      </c>
      <c r="P215" s="7">
        <v>78</v>
      </c>
    </row>
    <row r="216" spans="1:16" x14ac:dyDescent="0.25">
      <c r="A216" s="4">
        <v>825</v>
      </c>
      <c r="B216" s="5">
        <v>40580</v>
      </c>
      <c r="C216" s="6">
        <v>1</v>
      </c>
      <c r="D216" s="6">
        <v>0</v>
      </c>
      <c r="E216" s="6">
        <v>2</v>
      </c>
      <c r="F216" s="6">
        <v>19</v>
      </c>
      <c r="G216" s="6" t="b">
        <v>0</v>
      </c>
      <c r="H216" s="6">
        <v>0</v>
      </c>
      <c r="I216" s="6">
        <v>1</v>
      </c>
      <c r="J216" s="6">
        <v>0.28000000000000003</v>
      </c>
      <c r="K216" s="6">
        <v>0.28789999999999999</v>
      </c>
      <c r="L216" s="6">
        <v>0.61</v>
      </c>
      <c r="M216" s="6">
        <v>0.1343</v>
      </c>
      <c r="N216" s="6">
        <v>1</v>
      </c>
      <c r="O216" s="6">
        <v>20</v>
      </c>
      <c r="P216" s="7">
        <v>21</v>
      </c>
    </row>
    <row r="217" spans="1:16" x14ac:dyDescent="0.25">
      <c r="A217" s="4">
        <v>826</v>
      </c>
      <c r="B217" s="5">
        <v>40580</v>
      </c>
      <c r="C217" s="6">
        <v>1</v>
      </c>
      <c r="D217" s="6">
        <v>0</v>
      </c>
      <c r="E217" s="6">
        <v>2</v>
      </c>
      <c r="F217" s="6">
        <v>20</v>
      </c>
      <c r="G217" s="6" t="b">
        <v>0</v>
      </c>
      <c r="H217" s="6">
        <v>0</v>
      </c>
      <c r="I217" s="6">
        <v>1</v>
      </c>
      <c r="J217" s="6">
        <v>0.28000000000000003</v>
      </c>
      <c r="K217" s="6">
        <v>0.28789999999999999</v>
      </c>
      <c r="L217" s="6">
        <v>0.61</v>
      </c>
      <c r="M217" s="6">
        <v>0.1045</v>
      </c>
      <c r="N217" s="6">
        <v>5</v>
      </c>
      <c r="O217" s="6">
        <v>21</v>
      </c>
      <c r="P217" s="7">
        <v>26</v>
      </c>
    </row>
    <row r="218" spans="1:16" x14ac:dyDescent="0.25">
      <c r="A218" s="4">
        <v>827</v>
      </c>
      <c r="B218" s="5">
        <v>40580</v>
      </c>
      <c r="C218" s="6">
        <v>1</v>
      </c>
      <c r="D218" s="6">
        <v>0</v>
      </c>
      <c r="E218" s="6">
        <v>2</v>
      </c>
      <c r="F218" s="6">
        <v>21</v>
      </c>
      <c r="G218" s="6" t="b">
        <v>0</v>
      </c>
      <c r="H218" s="6">
        <v>0</v>
      </c>
      <c r="I218" s="6">
        <v>1</v>
      </c>
      <c r="J218" s="6">
        <v>0.26</v>
      </c>
      <c r="K218" s="6">
        <v>0.30299999999999999</v>
      </c>
      <c r="L218" s="6">
        <v>0.6</v>
      </c>
      <c r="M218" s="6">
        <v>0</v>
      </c>
      <c r="N218" s="6">
        <v>5</v>
      </c>
      <c r="O218" s="6">
        <v>22</v>
      </c>
      <c r="P218" s="7">
        <v>27</v>
      </c>
    </row>
    <row r="219" spans="1:16" x14ac:dyDescent="0.25">
      <c r="A219" s="4">
        <v>828</v>
      </c>
      <c r="B219" s="5">
        <v>40580</v>
      </c>
      <c r="C219" s="6">
        <v>1</v>
      </c>
      <c r="D219" s="6">
        <v>0</v>
      </c>
      <c r="E219" s="6">
        <v>2</v>
      </c>
      <c r="F219" s="6">
        <v>22</v>
      </c>
      <c r="G219" s="6" t="b">
        <v>0</v>
      </c>
      <c r="H219" s="6">
        <v>0</v>
      </c>
      <c r="I219" s="6">
        <v>1</v>
      </c>
      <c r="J219" s="6">
        <v>0.26</v>
      </c>
      <c r="K219" s="6">
        <v>0.30299999999999999</v>
      </c>
      <c r="L219" s="6">
        <v>0.6</v>
      </c>
      <c r="M219" s="6">
        <v>0</v>
      </c>
      <c r="N219" s="6">
        <v>5</v>
      </c>
      <c r="O219" s="6">
        <v>57</v>
      </c>
      <c r="P219" s="7">
        <v>62</v>
      </c>
    </row>
    <row r="220" spans="1:16" x14ac:dyDescent="0.25">
      <c r="A220" s="4">
        <v>829</v>
      </c>
      <c r="B220" s="5">
        <v>40580</v>
      </c>
      <c r="C220" s="6">
        <v>1</v>
      </c>
      <c r="D220" s="6">
        <v>0</v>
      </c>
      <c r="E220" s="6">
        <v>2</v>
      </c>
      <c r="F220" s="6">
        <v>23</v>
      </c>
      <c r="G220" s="6" t="b">
        <v>0</v>
      </c>
      <c r="H220" s="6">
        <v>0</v>
      </c>
      <c r="I220" s="6">
        <v>1</v>
      </c>
      <c r="J220" s="6">
        <v>0.24</v>
      </c>
      <c r="K220" s="6">
        <v>0.28789999999999999</v>
      </c>
      <c r="L220" s="6">
        <v>0.65</v>
      </c>
      <c r="M220" s="6">
        <v>0</v>
      </c>
      <c r="N220" s="6">
        <v>4</v>
      </c>
      <c r="O220" s="6">
        <v>26</v>
      </c>
      <c r="P220" s="7">
        <v>30</v>
      </c>
    </row>
    <row r="221" spans="1:16" x14ac:dyDescent="0.25">
      <c r="A221" s="4">
        <v>830</v>
      </c>
      <c r="B221" s="5">
        <v>40581</v>
      </c>
      <c r="C221" s="6">
        <v>1</v>
      </c>
      <c r="D221" s="6">
        <v>0</v>
      </c>
      <c r="E221" s="6">
        <v>2</v>
      </c>
      <c r="F221" s="6">
        <v>0</v>
      </c>
      <c r="G221" s="6" t="b">
        <v>0</v>
      </c>
      <c r="H221" s="6">
        <v>1</v>
      </c>
      <c r="I221" s="6">
        <v>1</v>
      </c>
      <c r="J221" s="6">
        <v>0.24</v>
      </c>
      <c r="K221" s="6">
        <v>0.28789999999999999</v>
      </c>
      <c r="L221" s="6">
        <v>0.65</v>
      </c>
      <c r="M221" s="6">
        <v>0</v>
      </c>
      <c r="N221" s="6">
        <v>1</v>
      </c>
      <c r="O221" s="6">
        <v>14</v>
      </c>
      <c r="P221" s="7">
        <v>15</v>
      </c>
    </row>
    <row r="222" spans="1:16" x14ac:dyDescent="0.25">
      <c r="A222" s="4">
        <v>831</v>
      </c>
      <c r="B222" s="5">
        <v>40581</v>
      </c>
      <c r="C222" s="6">
        <v>1</v>
      </c>
      <c r="D222" s="6">
        <v>0</v>
      </c>
      <c r="E222" s="6">
        <v>2</v>
      </c>
      <c r="F222" s="6">
        <v>1</v>
      </c>
      <c r="G222" s="6" t="b">
        <v>0</v>
      </c>
      <c r="H222" s="6">
        <v>1</v>
      </c>
      <c r="I222" s="6">
        <v>1</v>
      </c>
      <c r="J222" s="6">
        <v>0.22</v>
      </c>
      <c r="K222" s="6">
        <v>0.2727</v>
      </c>
      <c r="L222" s="6">
        <v>0.75</v>
      </c>
      <c r="M222" s="6">
        <v>0</v>
      </c>
      <c r="N222" s="6">
        <v>1</v>
      </c>
      <c r="O222" s="6">
        <v>4</v>
      </c>
      <c r="P222" s="7">
        <v>5</v>
      </c>
    </row>
    <row r="223" spans="1:16" x14ac:dyDescent="0.25">
      <c r="A223" s="4">
        <v>832</v>
      </c>
      <c r="B223" s="5">
        <v>40581</v>
      </c>
      <c r="C223" s="6">
        <v>1</v>
      </c>
      <c r="D223" s="6">
        <v>0</v>
      </c>
      <c r="E223" s="6">
        <v>2</v>
      </c>
      <c r="F223" s="6">
        <v>2</v>
      </c>
      <c r="G223" s="6" t="b">
        <v>0</v>
      </c>
      <c r="H223" s="6">
        <v>1</v>
      </c>
      <c r="I223" s="6">
        <v>1</v>
      </c>
      <c r="J223" s="6">
        <v>0.2</v>
      </c>
      <c r="K223" s="6">
        <v>0.2576</v>
      </c>
      <c r="L223" s="6">
        <v>0.8</v>
      </c>
      <c r="M223" s="6">
        <v>0</v>
      </c>
      <c r="N223" s="6">
        <v>0</v>
      </c>
      <c r="O223" s="6">
        <v>3</v>
      </c>
      <c r="P223" s="7">
        <v>3</v>
      </c>
    </row>
    <row r="224" spans="1:16" x14ac:dyDescent="0.25">
      <c r="A224" s="4">
        <v>833</v>
      </c>
      <c r="B224" s="5">
        <v>40581</v>
      </c>
      <c r="C224" s="6">
        <v>1</v>
      </c>
      <c r="D224" s="6">
        <v>0</v>
      </c>
      <c r="E224" s="6">
        <v>2</v>
      </c>
      <c r="F224" s="6">
        <v>3</v>
      </c>
      <c r="G224" s="6" t="b">
        <v>0</v>
      </c>
      <c r="H224" s="6">
        <v>1</v>
      </c>
      <c r="I224" s="6">
        <v>1</v>
      </c>
      <c r="J224" s="6">
        <v>0.2</v>
      </c>
      <c r="K224" s="6">
        <v>0.2576</v>
      </c>
      <c r="L224" s="6">
        <v>0.86</v>
      </c>
      <c r="M224" s="6">
        <v>0</v>
      </c>
      <c r="N224" s="6">
        <v>0</v>
      </c>
      <c r="O224" s="6">
        <v>1</v>
      </c>
      <c r="P224" s="7">
        <v>1</v>
      </c>
    </row>
    <row r="225" spans="1:16" x14ac:dyDescent="0.25">
      <c r="A225" s="4">
        <v>834</v>
      </c>
      <c r="B225" s="5">
        <v>40581</v>
      </c>
      <c r="C225" s="6">
        <v>1</v>
      </c>
      <c r="D225" s="6">
        <v>0</v>
      </c>
      <c r="E225" s="6">
        <v>2</v>
      </c>
      <c r="F225" s="6">
        <v>4</v>
      </c>
      <c r="G225" s="6" t="b">
        <v>0</v>
      </c>
      <c r="H225" s="6">
        <v>1</v>
      </c>
      <c r="I225" s="6">
        <v>1</v>
      </c>
      <c r="J225" s="6">
        <v>0.2</v>
      </c>
      <c r="K225" s="6">
        <v>0.2576</v>
      </c>
      <c r="L225" s="6">
        <v>0.86</v>
      </c>
      <c r="M225" s="6">
        <v>0</v>
      </c>
      <c r="N225" s="6">
        <v>1</v>
      </c>
      <c r="O225" s="6">
        <v>1</v>
      </c>
      <c r="P225" s="7">
        <v>2</v>
      </c>
    </row>
    <row r="226" spans="1:16" x14ac:dyDescent="0.25">
      <c r="A226" s="4">
        <v>835</v>
      </c>
      <c r="B226" s="5">
        <v>40581</v>
      </c>
      <c r="C226" s="6">
        <v>1</v>
      </c>
      <c r="D226" s="6">
        <v>0</v>
      </c>
      <c r="E226" s="6">
        <v>2</v>
      </c>
      <c r="F226" s="6">
        <v>5</v>
      </c>
      <c r="G226" s="6" t="b">
        <v>0</v>
      </c>
      <c r="H226" s="6">
        <v>1</v>
      </c>
      <c r="I226" s="6">
        <v>1</v>
      </c>
      <c r="J226" s="6">
        <v>0.2</v>
      </c>
      <c r="K226" s="6">
        <v>0.2576</v>
      </c>
      <c r="L226" s="6">
        <v>0.86</v>
      </c>
      <c r="M226" s="6">
        <v>0</v>
      </c>
      <c r="N226" s="6">
        <v>1</v>
      </c>
      <c r="O226" s="6">
        <v>9</v>
      </c>
      <c r="P226" s="7">
        <v>10</v>
      </c>
    </row>
    <row r="227" spans="1:16" x14ac:dyDescent="0.25">
      <c r="A227" s="4">
        <v>836</v>
      </c>
      <c r="B227" s="5">
        <v>40581</v>
      </c>
      <c r="C227" s="6">
        <v>1</v>
      </c>
      <c r="D227" s="6">
        <v>0</v>
      </c>
      <c r="E227" s="6">
        <v>2</v>
      </c>
      <c r="F227" s="6">
        <v>6</v>
      </c>
      <c r="G227" s="6" t="b">
        <v>0</v>
      </c>
      <c r="H227" s="6">
        <v>1</v>
      </c>
      <c r="I227" s="6">
        <v>1</v>
      </c>
      <c r="J227" s="6">
        <v>0.18</v>
      </c>
      <c r="K227" s="6">
        <v>0.2424</v>
      </c>
      <c r="L227" s="6">
        <v>0.93</v>
      </c>
      <c r="M227" s="6">
        <v>0</v>
      </c>
      <c r="N227" s="6">
        <v>1</v>
      </c>
      <c r="O227" s="6">
        <v>29</v>
      </c>
      <c r="P227" s="7">
        <v>30</v>
      </c>
    </row>
    <row r="228" spans="1:16" x14ac:dyDescent="0.25">
      <c r="A228" s="4">
        <v>837</v>
      </c>
      <c r="B228" s="5">
        <v>40581</v>
      </c>
      <c r="C228" s="6">
        <v>1</v>
      </c>
      <c r="D228" s="6">
        <v>0</v>
      </c>
      <c r="E228" s="6">
        <v>2</v>
      </c>
      <c r="F228" s="6">
        <v>7</v>
      </c>
      <c r="G228" s="6" t="b">
        <v>0</v>
      </c>
      <c r="H228" s="6">
        <v>1</v>
      </c>
      <c r="I228" s="6">
        <v>1</v>
      </c>
      <c r="J228" s="6">
        <v>0.18</v>
      </c>
      <c r="K228" s="6">
        <v>0.2424</v>
      </c>
      <c r="L228" s="6">
        <v>0.86</v>
      </c>
      <c r="M228" s="6">
        <v>0</v>
      </c>
      <c r="N228" s="6">
        <v>6</v>
      </c>
      <c r="O228" s="6">
        <v>89</v>
      </c>
      <c r="P228" s="7">
        <v>95</v>
      </c>
    </row>
    <row r="229" spans="1:16" x14ac:dyDescent="0.25">
      <c r="A229" s="4">
        <v>838</v>
      </c>
      <c r="B229" s="5">
        <v>40581</v>
      </c>
      <c r="C229" s="6">
        <v>1</v>
      </c>
      <c r="D229" s="6">
        <v>0</v>
      </c>
      <c r="E229" s="6">
        <v>2</v>
      </c>
      <c r="F229" s="6">
        <v>8</v>
      </c>
      <c r="G229" s="6" t="b">
        <v>0</v>
      </c>
      <c r="H229" s="6">
        <v>1</v>
      </c>
      <c r="I229" s="6">
        <v>2</v>
      </c>
      <c r="J229" s="6">
        <v>0.16</v>
      </c>
      <c r="K229" s="6">
        <v>0.2273</v>
      </c>
      <c r="L229" s="6">
        <v>1</v>
      </c>
      <c r="M229" s="6">
        <v>0</v>
      </c>
      <c r="N229" s="6">
        <v>7</v>
      </c>
      <c r="O229" s="6">
        <v>223</v>
      </c>
      <c r="P229" s="7">
        <v>230</v>
      </c>
    </row>
    <row r="230" spans="1:16" x14ac:dyDescent="0.25">
      <c r="A230" s="4">
        <v>839</v>
      </c>
      <c r="B230" s="5">
        <v>40581</v>
      </c>
      <c r="C230" s="6">
        <v>1</v>
      </c>
      <c r="D230" s="6">
        <v>0</v>
      </c>
      <c r="E230" s="6">
        <v>2</v>
      </c>
      <c r="F230" s="6">
        <v>9</v>
      </c>
      <c r="G230" s="6" t="b">
        <v>0</v>
      </c>
      <c r="H230" s="6">
        <v>1</v>
      </c>
      <c r="I230" s="6">
        <v>1</v>
      </c>
      <c r="J230" s="6">
        <v>0.22</v>
      </c>
      <c r="K230" s="6">
        <v>0.2727</v>
      </c>
      <c r="L230" s="6">
        <v>0.8</v>
      </c>
      <c r="M230" s="6">
        <v>0</v>
      </c>
      <c r="N230" s="6">
        <v>3</v>
      </c>
      <c r="O230" s="6">
        <v>115</v>
      </c>
      <c r="P230" s="7">
        <v>118</v>
      </c>
    </row>
    <row r="231" spans="1:16" x14ac:dyDescent="0.25">
      <c r="A231" s="4">
        <v>840</v>
      </c>
      <c r="B231" s="5">
        <v>40581</v>
      </c>
      <c r="C231" s="6">
        <v>1</v>
      </c>
      <c r="D231" s="6">
        <v>0</v>
      </c>
      <c r="E231" s="6">
        <v>2</v>
      </c>
      <c r="F231" s="6">
        <v>10</v>
      </c>
      <c r="G231" s="6" t="b">
        <v>0</v>
      </c>
      <c r="H231" s="6">
        <v>1</v>
      </c>
      <c r="I231" s="6">
        <v>1</v>
      </c>
      <c r="J231" s="6">
        <v>0.24</v>
      </c>
      <c r="K231" s="6">
        <v>0.2576</v>
      </c>
      <c r="L231" s="6">
        <v>0.75</v>
      </c>
      <c r="M231" s="6">
        <v>0.1045</v>
      </c>
      <c r="N231" s="6">
        <v>6</v>
      </c>
      <c r="O231" s="6">
        <v>49</v>
      </c>
      <c r="P231" s="7">
        <v>55</v>
      </c>
    </row>
    <row r="232" spans="1:16" x14ac:dyDescent="0.25">
      <c r="A232" s="4">
        <v>841</v>
      </c>
      <c r="B232" s="5">
        <v>40581</v>
      </c>
      <c r="C232" s="6">
        <v>1</v>
      </c>
      <c r="D232" s="6">
        <v>0</v>
      </c>
      <c r="E232" s="6">
        <v>2</v>
      </c>
      <c r="F232" s="6">
        <v>11</v>
      </c>
      <c r="G232" s="6" t="b">
        <v>0</v>
      </c>
      <c r="H232" s="6">
        <v>1</v>
      </c>
      <c r="I232" s="6">
        <v>1</v>
      </c>
      <c r="J232" s="6">
        <v>0.3</v>
      </c>
      <c r="K232" s="6">
        <v>0.31819999999999998</v>
      </c>
      <c r="L232" s="6">
        <v>0.65</v>
      </c>
      <c r="M232" s="6">
        <v>8.9599999999999999E-2</v>
      </c>
      <c r="N232" s="6">
        <v>11</v>
      </c>
      <c r="O232" s="6">
        <v>36</v>
      </c>
      <c r="P232" s="7">
        <v>47</v>
      </c>
    </row>
    <row r="233" spans="1:16" x14ac:dyDescent="0.25">
      <c r="A233" s="4">
        <v>842</v>
      </c>
      <c r="B233" s="5">
        <v>40581</v>
      </c>
      <c r="C233" s="6">
        <v>1</v>
      </c>
      <c r="D233" s="6">
        <v>0</v>
      </c>
      <c r="E233" s="6">
        <v>2</v>
      </c>
      <c r="F233" s="6">
        <v>12</v>
      </c>
      <c r="G233" s="6" t="b">
        <v>0</v>
      </c>
      <c r="H233" s="6">
        <v>1</v>
      </c>
      <c r="I233" s="6">
        <v>2</v>
      </c>
      <c r="J233" s="6">
        <v>0.32</v>
      </c>
      <c r="K233" s="6">
        <v>0.34849999999999998</v>
      </c>
      <c r="L233" s="6">
        <v>0.62</v>
      </c>
      <c r="M233" s="6">
        <v>0</v>
      </c>
      <c r="N233" s="6">
        <v>7</v>
      </c>
      <c r="O233" s="6">
        <v>59</v>
      </c>
      <c r="P233" s="7">
        <v>66</v>
      </c>
    </row>
    <row r="234" spans="1:16" x14ac:dyDescent="0.25">
      <c r="A234" s="4">
        <v>843</v>
      </c>
      <c r="B234" s="5">
        <v>40581</v>
      </c>
      <c r="C234" s="6">
        <v>1</v>
      </c>
      <c r="D234" s="6">
        <v>0</v>
      </c>
      <c r="E234" s="6">
        <v>2</v>
      </c>
      <c r="F234" s="6">
        <v>13</v>
      </c>
      <c r="G234" s="6" t="b">
        <v>0</v>
      </c>
      <c r="H234" s="6">
        <v>1</v>
      </c>
      <c r="I234" s="6">
        <v>2</v>
      </c>
      <c r="J234" s="6">
        <v>0.36</v>
      </c>
      <c r="K234" s="6">
        <v>0.36359999999999998</v>
      </c>
      <c r="L234" s="6">
        <v>0.56999999999999995</v>
      </c>
      <c r="M234" s="6">
        <v>8.9599999999999999E-2</v>
      </c>
      <c r="N234" s="6">
        <v>10</v>
      </c>
      <c r="O234" s="6">
        <v>54</v>
      </c>
      <c r="P234" s="7">
        <v>64</v>
      </c>
    </row>
    <row r="235" spans="1:16" x14ac:dyDescent="0.25">
      <c r="A235" s="4">
        <v>844</v>
      </c>
      <c r="B235" s="5">
        <v>40581</v>
      </c>
      <c r="C235" s="6">
        <v>1</v>
      </c>
      <c r="D235" s="6">
        <v>0</v>
      </c>
      <c r="E235" s="6">
        <v>2</v>
      </c>
      <c r="F235" s="6">
        <v>14</v>
      </c>
      <c r="G235" s="6" t="b">
        <v>0</v>
      </c>
      <c r="H235" s="6">
        <v>1</v>
      </c>
      <c r="I235" s="6">
        <v>2</v>
      </c>
      <c r="J235" s="6">
        <v>0.36</v>
      </c>
      <c r="K235" s="6">
        <v>0.36359999999999998</v>
      </c>
      <c r="L235" s="6">
        <v>0.56999999999999995</v>
      </c>
      <c r="M235" s="6">
        <v>8.9599999999999999E-2</v>
      </c>
      <c r="N235" s="6">
        <v>8</v>
      </c>
      <c r="O235" s="6">
        <v>52</v>
      </c>
      <c r="P235" s="7">
        <v>60</v>
      </c>
    </row>
    <row r="236" spans="1:16" x14ac:dyDescent="0.25">
      <c r="A236" s="4">
        <v>845</v>
      </c>
      <c r="B236" s="5">
        <v>40581</v>
      </c>
      <c r="C236" s="6">
        <v>1</v>
      </c>
      <c r="D236" s="6">
        <v>0</v>
      </c>
      <c r="E236" s="6">
        <v>2</v>
      </c>
      <c r="F236" s="6">
        <v>15</v>
      </c>
      <c r="G236" s="6" t="b">
        <v>0</v>
      </c>
      <c r="H236" s="6">
        <v>1</v>
      </c>
      <c r="I236" s="6">
        <v>2</v>
      </c>
      <c r="J236" s="6">
        <v>0.38</v>
      </c>
      <c r="K236" s="6">
        <v>0.39389999999999997</v>
      </c>
      <c r="L236" s="6">
        <v>0.54</v>
      </c>
      <c r="M236" s="6">
        <v>8.9599999999999999E-2</v>
      </c>
      <c r="N236" s="6">
        <v>4</v>
      </c>
      <c r="O236" s="6">
        <v>46</v>
      </c>
      <c r="P236" s="7">
        <v>50</v>
      </c>
    </row>
    <row r="237" spans="1:16" x14ac:dyDescent="0.25">
      <c r="A237" s="4">
        <v>846</v>
      </c>
      <c r="B237" s="5">
        <v>40581</v>
      </c>
      <c r="C237" s="6">
        <v>1</v>
      </c>
      <c r="D237" s="6">
        <v>0</v>
      </c>
      <c r="E237" s="6">
        <v>2</v>
      </c>
      <c r="F237" s="6">
        <v>16</v>
      </c>
      <c r="G237" s="6" t="b">
        <v>0</v>
      </c>
      <c r="H237" s="6">
        <v>1</v>
      </c>
      <c r="I237" s="6">
        <v>2</v>
      </c>
      <c r="J237" s="6">
        <v>0.36</v>
      </c>
      <c r="K237" s="6">
        <v>0.34849999999999998</v>
      </c>
      <c r="L237" s="6">
        <v>0.56999999999999995</v>
      </c>
      <c r="M237" s="6">
        <v>0.1343</v>
      </c>
      <c r="N237" s="6">
        <v>16</v>
      </c>
      <c r="O237" s="6">
        <v>98</v>
      </c>
      <c r="P237" s="7">
        <v>114</v>
      </c>
    </row>
    <row r="238" spans="1:16" x14ac:dyDescent="0.25">
      <c r="A238" s="4">
        <v>847</v>
      </c>
      <c r="B238" s="5">
        <v>40581</v>
      </c>
      <c r="C238" s="6">
        <v>1</v>
      </c>
      <c r="D238" s="6">
        <v>0</v>
      </c>
      <c r="E238" s="6">
        <v>2</v>
      </c>
      <c r="F238" s="6">
        <v>17</v>
      </c>
      <c r="G238" s="6" t="b">
        <v>0</v>
      </c>
      <c r="H238" s="6">
        <v>1</v>
      </c>
      <c r="I238" s="6">
        <v>2</v>
      </c>
      <c r="J238" s="6">
        <v>0.32</v>
      </c>
      <c r="K238" s="6">
        <v>0.31819999999999998</v>
      </c>
      <c r="L238" s="6">
        <v>0.7</v>
      </c>
      <c r="M238" s="6">
        <v>0.16420000000000001</v>
      </c>
      <c r="N238" s="6">
        <v>9</v>
      </c>
      <c r="O238" s="6">
        <v>207</v>
      </c>
      <c r="P238" s="7">
        <v>216</v>
      </c>
    </row>
    <row r="239" spans="1:16" x14ac:dyDescent="0.25">
      <c r="A239" s="4">
        <v>848</v>
      </c>
      <c r="B239" s="5">
        <v>40581</v>
      </c>
      <c r="C239" s="6">
        <v>1</v>
      </c>
      <c r="D239" s="6">
        <v>0</v>
      </c>
      <c r="E239" s="6">
        <v>2</v>
      </c>
      <c r="F239" s="6">
        <v>18</v>
      </c>
      <c r="G239" s="6" t="b">
        <v>0</v>
      </c>
      <c r="H239" s="6">
        <v>1</v>
      </c>
      <c r="I239" s="6">
        <v>2</v>
      </c>
      <c r="J239" s="6">
        <v>0.34</v>
      </c>
      <c r="K239" s="6">
        <v>0.33329999999999999</v>
      </c>
      <c r="L239" s="6">
        <v>0.66</v>
      </c>
      <c r="M239" s="6">
        <v>0.1343</v>
      </c>
      <c r="N239" s="6">
        <v>5</v>
      </c>
      <c r="O239" s="6">
        <v>170</v>
      </c>
      <c r="P239" s="7">
        <v>175</v>
      </c>
    </row>
    <row r="240" spans="1:16" x14ac:dyDescent="0.25">
      <c r="A240" s="4">
        <v>849</v>
      </c>
      <c r="B240" s="5">
        <v>40581</v>
      </c>
      <c r="C240" s="6">
        <v>1</v>
      </c>
      <c r="D240" s="6">
        <v>0</v>
      </c>
      <c r="E240" s="6">
        <v>2</v>
      </c>
      <c r="F240" s="6">
        <v>19</v>
      </c>
      <c r="G240" s="6" t="b">
        <v>0</v>
      </c>
      <c r="H240" s="6">
        <v>1</v>
      </c>
      <c r="I240" s="6">
        <v>2</v>
      </c>
      <c r="J240" s="6">
        <v>0.32</v>
      </c>
      <c r="K240" s="6">
        <v>0.34849999999999998</v>
      </c>
      <c r="L240" s="6">
        <v>0.7</v>
      </c>
      <c r="M240" s="6">
        <v>0</v>
      </c>
      <c r="N240" s="6">
        <v>5</v>
      </c>
      <c r="O240" s="6">
        <v>123</v>
      </c>
      <c r="P240" s="7">
        <v>128</v>
      </c>
    </row>
    <row r="241" spans="1:16" x14ac:dyDescent="0.25">
      <c r="A241" s="4">
        <v>850</v>
      </c>
      <c r="B241" s="5">
        <v>40581</v>
      </c>
      <c r="C241" s="6">
        <v>1</v>
      </c>
      <c r="D241" s="6">
        <v>0</v>
      </c>
      <c r="E241" s="6">
        <v>2</v>
      </c>
      <c r="F241" s="6">
        <v>20</v>
      </c>
      <c r="G241" s="6" t="b">
        <v>0</v>
      </c>
      <c r="H241" s="6">
        <v>1</v>
      </c>
      <c r="I241" s="6">
        <v>2</v>
      </c>
      <c r="J241" s="6">
        <v>0.32</v>
      </c>
      <c r="K241" s="6">
        <v>0.33329999999999999</v>
      </c>
      <c r="L241" s="6">
        <v>0.7</v>
      </c>
      <c r="M241" s="6">
        <v>0.1045</v>
      </c>
      <c r="N241" s="6">
        <v>6</v>
      </c>
      <c r="O241" s="6">
        <v>82</v>
      </c>
      <c r="P241" s="7">
        <v>88</v>
      </c>
    </row>
    <row r="242" spans="1:16" x14ac:dyDescent="0.25">
      <c r="A242" s="4">
        <v>851</v>
      </c>
      <c r="B242" s="5">
        <v>40581</v>
      </c>
      <c r="C242" s="6">
        <v>1</v>
      </c>
      <c r="D242" s="6">
        <v>0</v>
      </c>
      <c r="E242" s="6">
        <v>2</v>
      </c>
      <c r="F242" s="6">
        <v>21</v>
      </c>
      <c r="G242" s="6" t="b">
        <v>0</v>
      </c>
      <c r="H242" s="6">
        <v>1</v>
      </c>
      <c r="I242" s="6">
        <v>1</v>
      </c>
      <c r="J242" s="6">
        <v>0.32</v>
      </c>
      <c r="K242" s="6">
        <v>0.34849999999999998</v>
      </c>
      <c r="L242" s="6">
        <v>0.7</v>
      </c>
      <c r="M242" s="6">
        <v>0</v>
      </c>
      <c r="N242" s="6">
        <v>3</v>
      </c>
      <c r="O242" s="6">
        <v>75</v>
      </c>
      <c r="P242" s="7">
        <v>78</v>
      </c>
    </row>
    <row r="243" spans="1:16" x14ac:dyDescent="0.25">
      <c r="A243" s="4">
        <v>852</v>
      </c>
      <c r="B243" s="5">
        <v>40581</v>
      </c>
      <c r="C243" s="6">
        <v>1</v>
      </c>
      <c r="D243" s="6">
        <v>0</v>
      </c>
      <c r="E243" s="6">
        <v>2</v>
      </c>
      <c r="F243" s="6">
        <v>22</v>
      </c>
      <c r="G243" s="6" t="b">
        <v>0</v>
      </c>
      <c r="H243" s="6">
        <v>1</v>
      </c>
      <c r="I243" s="6">
        <v>1</v>
      </c>
      <c r="J243" s="6">
        <v>0.28000000000000003</v>
      </c>
      <c r="K243" s="6">
        <v>0.30299999999999999</v>
      </c>
      <c r="L243" s="6">
        <v>0.81</v>
      </c>
      <c r="M243" s="6">
        <v>8.9599999999999999E-2</v>
      </c>
      <c r="N243" s="6">
        <v>3</v>
      </c>
      <c r="O243" s="6">
        <v>34</v>
      </c>
      <c r="P243" s="7">
        <v>37</v>
      </c>
    </row>
    <row r="244" spans="1:16" x14ac:dyDescent="0.25">
      <c r="A244" s="4">
        <v>853</v>
      </c>
      <c r="B244" s="5">
        <v>40581</v>
      </c>
      <c r="C244" s="6">
        <v>1</v>
      </c>
      <c r="D244" s="6">
        <v>0</v>
      </c>
      <c r="E244" s="6">
        <v>2</v>
      </c>
      <c r="F244" s="6">
        <v>23</v>
      </c>
      <c r="G244" s="6" t="b">
        <v>0</v>
      </c>
      <c r="H244" s="6">
        <v>1</v>
      </c>
      <c r="I244" s="6">
        <v>2</v>
      </c>
      <c r="J244" s="6">
        <v>0.3</v>
      </c>
      <c r="K244" s="6">
        <v>0.33329999999999999</v>
      </c>
      <c r="L244" s="6">
        <v>0.81</v>
      </c>
      <c r="M244" s="6">
        <v>0</v>
      </c>
      <c r="N244" s="6">
        <v>6</v>
      </c>
      <c r="O244" s="6">
        <v>19</v>
      </c>
      <c r="P244" s="7">
        <v>25</v>
      </c>
    </row>
    <row r="245" spans="1:16" x14ac:dyDescent="0.25">
      <c r="A245" s="4">
        <v>854</v>
      </c>
      <c r="B245" s="5">
        <v>40582</v>
      </c>
      <c r="C245" s="6">
        <v>1</v>
      </c>
      <c r="D245" s="6">
        <v>0</v>
      </c>
      <c r="E245" s="6">
        <v>2</v>
      </c>
      <c r="F245" s="6">
        <v>0</v>
      </c>
      <c r="G245" s="6" t="b">
        <v>0</v>
      </c>
      <c r="H245" s="6">
        <v>2</v>
      </c>
      <c r="I245" s="6">
        <v>2</v>
      </c>
      <c r="J245" s="6">
        <v>0.28000000000000003</v>
      </c>
      <c r="K245" s="6">
        <v>0.31819999999999998</v>
      </c>
      <c r="L245" s="6">
        <v>0.87</v>
      </c>
      <c r="M245" s="6">
        <v>0</v>
      </c>
      <c r="N245" s="6">
        <v>4</v>
      </c>
      <c r="O245" s="6">
        <v>6</v>
      </c>
      <c r="P245" s="7">
        <v>10</v>
      </c>
    </row>
    <row r="246" spans="1:16" x14ac:dyDescent="0.25">
      <c r="A246" s="4">
        <v>855</v>
      </c>
      <c r="B246" s="5">
        <v>40582</v>
      </c>
      <c r="C246" s="6">
        <v>1</v>
      </c>
      <c r="D246" s="6">
        <v>0</v>
      </c>
      <c r="E246" s="6">
        <v>2</v>
      </c>
      <c r="F246" s="6">
        <v>1</v>
      </c>
      <c r="G246" s="6" t="b">
        <v>0</v>
      </c>
      <c r="H246" s="6">
        <v>2</v>
      </c>
      <c r="I246" s="6">
        <v>2</v>
      </c>
      <c r="J246" s="6">
        <v>0.28000000000000003</v>
      </c>
      <c r="K246" s="6">
        <v>0.31819999999999998</v>
      </c>
      <c r="L246" s="6">
        <v>0.87</v>
      </c>
      <c r="M246" s="6">
        <v>0</v>
      </c>
      <c r="N246" s="6">
        <v>0</v>
      </c>
      <c r="O246" s="6">
        <v>4</v>
      </c>
      <c r="P246" s="7">
        <v>4</v>
      </c>
    </row>
    <row r="247" spans="1:16" x14ac:dyDescent="0.25">
      <c r="A247" s="4">
        <v>856</v>
      </c>
      <c r="B247" s="5">
        <v>40582</v>
      </c>
      <c r="C247" s="6">
        <v>1</v>
      </c>
      <c r="D247" s="6">
        <v>0</v>
      </c>
      <c r="E247" s="6">
        <v>2</v>
      </c>
      <c r="F247" s="6">
        <v>2</v>
      </c>
      <c r="G247" s="6" t="b">
        <v>0</v>
      </c>
      <c r="H247" s="6">
        <v>2</v>
      </c>
      <c r="I247" s="6">
        <v>2</v>
      </c>
      <c r="J247" s="6">
        <v>0.26</v>
      </c>
      <c r="K247" s="6">
        <v>0.2727</v>
      </c>
      <c r="L247" s="6">
        <v>0.93</v>
      </c>
      <c r="M247" s="6">
        <v>0.1045</v>
      </c>
      <c r="N247" s="6">
        <v>1</v>
      </c>
      <c r="O247" s="6">
        <v>1</v>
      </c>
      <c r="P247" s="7">
        <v>2</v>
      </c>
    </row>
    <row r="248" spans="1:16" x14ac:dyDescent="0.25">
      <c r="A248" s="4">
        <v>857</v>
      </c>
      <c r="B248" s="5">
        <v>40582</v>
      </c>
      <c r="C248" s="6">
        <v>1</v>
      </c>
      <c r="D248" s="6">
        <v>0</v>
      </c>
      <c r="E248" s="6">
        <v>2</v>
      </c>
      <c r="F248" s="6">
        <v>3</v>
      </c>
      <c r="G248" s="6" t="b">
        <v>0</v>
      </c>
      <c r="H248" s="6">
        <v>2</v>
      </c>
      <c r="I248" s="6">
        <v>3</v>
      </c>
      <c r="J248" s="6">
        <v>0.28000000000000003</v>
      </c>
      <c r="K248" s="6">
        <v>0.2727</v>
      </c>
      <c r="L248" s="6">
        <v>0.93</v>
      </c>
      <c r="M248" s="6">
        <v>0.16420000000000001</v>
      </c>
      <c r="N248" s="6">
        <v>0</v>
      </c>
      <c r="O248" s="6">
        <v>1</v>
      </c>
      <c r="P248" s="7">
        <v>1</v>
      </c>
    </row>
    <row r="249" spans="1:16" x14ac:dyDescent="0.25">
      <c r="A249" s="4">
        <v>858</v>
      </c>
      <c r="B249" s="5">
        <v>40582</v>
      </c>
      <c r="C249" s="6">
        <v>1</v>
      </c>
      <c r="D249" s="6">
        <v>0</v>
      </c>
      <c r="E249" s="6">
        <v>2</v>
      </c>
      <c r="F249" s="6">
        <v>4</v>
      </c>
      <c r="G249" s="6" t="b">
        <v>0</v>
      </c>
      <c r="H249" s="6">
        <v>2</v>
      </c>
      <c r="I249" s="6">
        <v>1</v>
      </c>
      <c r="J249" s="6">
        <v>0.26</v>
      </c>
      <c r="K249" s="6">
        <v>0.2576</v>
      </c>
      <c r="L249" s="6">
        <v>0.93</v>
      </c>
      <c r="M249" s="6">
        <v>0.16420000000000001</v>
      </c>
      <c r="N249" s="6">
        <v>0</v>
      </c>
      <c r="O249" s="6">
        <v>3</v>
      </c>
      <c r="P249" s="7">
        <v>3</v>
      </c>
    </row>
    <row r="250" spans="1:16" x14ac:dyDescent="0.25">
      <c r="A250" s="4">
        <v>859</v>
      </c>
      <c r="B250" s="5">
        <v>40582</v>
      </c>
      <c r="C250" s="6">
        <v>1</v>
      </c>
      <c r="D250" s="6">
        <v>0</v>
      </c>
      <c r="E250" s="6">
        <v>2</v>
      </c>
      <c r="F250" s="6">
        <v>5</v>
      </c>
      <c r="G250" s="6" t="b">
        <v>0</v>
      </c>
      <c r="H250" s="6">
        <v>2</v>
      </c>
      <c r="I250" s="6">
        <v>1</v>
      </c>
      <c r="J250" s="6">
        <v>0.26</v>
      </c>
      <c r="K250" s="6">
        <v>0.2273</v>
      </c>
      <c r="L250" s="6">
        <v>0.81</v>
      </c>
      <c r="M250" s="6">
        <v>0.32840000000000003</v>
      </c>
      <c r="N250" s="6">
        <v>0</v>
      </c>
      <c r="O250" s="6">
        <v>2</v>
      </c>
      <c r="P250" s="7">
        <v>2</v>
      </c>
    </row>
    <row r="251" spans="1:16" x14ac:dyDescent="0.25">
      <c r="A251" s="4">
        <v>860</v>
      </c>
      <c r="B251" s="5">
        <v>40582</v>
      </c>
      <c r="C251" s="6">
        <v>1</v>
      </c>
      <c r="D251" s="6">
        <v>0</v>
      </c>
      <c r="E251" s="6">
        <v>2</v>
      </c>
      <c r="F251" s="6">
        <v>6</v>
      </c>
      <c r="G251" s="6" t="b">
        <v>0</v>
      </c>
      <c r="H251" s="6">
        <v>2</v>
      </c>
      <c r="I251" s="6">
        <v>1</v>
      </c>
      <c r="J251" s="6">
        <v>0.26</v>
      </c>
      <c r="K251" s="6">
        <v>0.2273</v>
      </c>
      <c r="L251" s="6">
        <v>0.7</v>
      </c>
      <c r="M251" s="6">
        <v>0.32840000000000003</v>
      </c>
      <c r="N251" s="6">
        <v>0</v>
      </c>
      <c r="O251" s="6">
        <v>39</v>
      </c>
      <c r="P251" s="7">
        <v>39</v>
      </c>
    </row>
    <row r="252" spans="1:16" x14ac:dyDescent="0.25">
      <c r="A252" s="4">
        <v>861</v>
      </c>
      <c r="B252" s="5">
        <v>40582</v>
      </c>
      <c r="C252" s="6">
        <v>1</v>
      </c>
      <c r="D252" s="6">
        <v>0</v>
      </c>
      <c r="E252" s="6">
        <v>2</v>
      </c>
      <c r="F252" s="6">
        <v>7</v>
      </c>
      <c r="G252" s="6" t="b">
        <v>0</v>
      </c>
      <c r="H252" s="6">
        <v>2</v>
      </c>
      <c r="I252" s="6">
        <v>1</v>
      </c>
      <c r="J252" s="6">
        <v>0.24</v>
      </c>
      <c r="K252" s="6">
        <v>0.19700000000000001</v>
      </c>
      <c r="L252" s="6">
        <v>0.65</v>
      </c>
      <c r="M252" s="6">
        <v>0.41789999999999999</v>
      </c>
      <c r="N252" s="6">
        <v>3</v>
      </c>
      <c r="O252" s="6">
        <v>97</v>
      </c>
      <c r="P252" s="7">
        <v>100</v>
      </c>
    </row>
    <row r="253" spans="1:16" x14ac:dyDescent="0.25">
      <c r="A253" s="4">
        <v>862</v>
      </c>
      <c r="B253" s="5">
        <v>40582</v>
      </c>
      <c r="C253" s="6">
        <v>1</v>
      </c>
      <c r="D253" s="6">
        <v>0</v>
      </c>
      <c r="E253" s="6">
        <v>2</v>
      </c>
      <c r="F253" s="6">
        <v>8</v>
      </c>
      <c r="G253" s="6" t="b">
        <v>0</v>
      </c>
      <c r="H253" s="6">
        <v>2</v>
      </c>
      <c r="I253" s="6">
        <v>1</v>
      </c>
      <c r="J253" s="6">
        <v>0.24</v>
      </c>
      <c r="K253" s="6">
        <v>0.19700000000000001</v>
      </c>
      <c r="L253" s="6">
        <v>0.56000000000000005</v>
      </c>
      <c r="M253" s="6">
        <v>0.49249999999999999</v>
      </c>
      <c r="N253" s="6">
        <v>7</v>
      </c>
      <c r="O253" s="6">
        <v>236</v>
      </c>
      <c r="P253" s="7">
        <v>243</v>
      </c>
    </row>
    <row r="254" spans="1:16" x14ac:dyDescent="0.25">
      <c r="A254" s="4">
        <v>863</v>
      </c>
      <c r="B254" s="5">
        <v>40582</v>
      </c>
      <c r="C254" s="6">
        <v>1</v>
      </c>
      <c r="D254" s="6">
        <v>0</v>
      </c>
      <c r="E254" s="6">
        <v>2</v>
      </c>
      <c r="F254" s="6">
        <v>9</v>
      </c>
      <c r="G254" s="6" t="b">
        <v>0</v>
      </c>
      <c r="H254" s="6">
        <v>2</v>
      </c>
      <c r="I254" s="6">
        <v>1</v>
      </c>
      <c r="J254" s="6">
        <v>0.24</v>
      </c>
      <c r="K254" s="6">
        <v>0.19700000000000001</v>
      </c>
      <c r="L254" s="6">
        <v>0.52</v>
      </c>
      <c r="M254" s="6">
        <v>0.49249999999999999</v>
      </c>
      <c r="N254" s="6">
        <v>7</v>
      </c>
      <c r="O254" s="6">
        <v>128</v>
      </c>
      <c r="P254" s="7">
        <v>135</v>
      </c>
    </row>
    <row r="255" spans="1:16" x14ac:dyDescent="0.25">
      <c r="A255" s="4">
        <v>864</v>
      </c>
      <c r="B255" s="5">
        <v>40582</v>
      </c>
      <c r="C255" s="6">
        <v>1</v>
      </c>
      <c r="D255" s="6">
        <v>0</v>
      </c>
      <c r="E255" s="6">
        <v>2</v>
      </c>
      <c r="F255" s="6">
        <v>10</v>
      </c>
      <c r="G255" s="6" t="b">
        <v>0</v>
      </c>
      <c r="H255" s="6">
        <v>2</v>
      </c>
      <c r="I255" s="6">
        <v>1</v>
      </c>
      <c r="J255" s="6">
        <v>0.22</v>
      </c>
      <c r="K255" s="6">
        <v>0.18179999999999999</v>
      </c>
      <c r="L255" s="6">
        <v>0.47</v>
      </c>
      <c r="M255" s="6">
        <v>0.55220000000000002</v>
      </c>
      <c r="N255" s="6">
        <v>4</v>
      </c>
      <c r="O255" s="6">
        <v>44</v>
      </c>
      <c r="P255" s="7">
        <v>48</v>
      </c>
    </row>
    <row r="256" spans="1:16" x14ac:dyDescent="0.25">
      <c r="A256" s="4">
        <v>865</v>
      </c>
      <c r="B256" s="5">
        <v>40582</v>
      </c>
      <c r="C256" s="6">
        <v>1</v>
      </c>
      <c r="D256" s="6">
        <v>0</v>
      </c>
      <c r="E256" s="6">
        <v>2</v>
      </c>
      <c r="F256" s="6">
        <v>11</v>
      </c>
      <c r="G256" s="6" t="b">
        <v>0</v>
      </c>
      <c r="H256" s="6">
        <v>2</v>
      </c>
      <c r="I256" s="6">
        <v>1</v>
      </c>
      <c r="J256" s="6">
        <v>0.22</v>
      </c>
      <c r="K256" s="6">
        <v>0.18179999999999999</v>
      </c>
      <c r="L256" s="6">
        <v>0.47</v>
      </c>
      <c r="M256" s="6">
        <v>0.4627</v>
      </c>
      <c r="N256" s="6">
        <v>1</v>
      </c>
      <c r="O256" s="6">
        <v>49</v>
      </c>
      <c r="P256" s="7">
        <v>50</v>
      </c>
    </row>
    <row r="257" spans="1:16" x14ac:dyDescent="0.25">
      <c r="A257" s="4">
        <v>866</v>
      </c>
      <c r="B257" s="5">
        <v>40582</v>
      </c>
      <c r="C257" s="6">
        <v>1</v>
      </c>
      <c r="D257" s="6">
        <v>0</v>
      </c>
      <c r="E257" s="6">
        <v>2</v>
      </c>
      <c r="F257" s="6">
        <v>12</v>
      </c>
      <c r="G257" s="6" t="b">
        <v>0</v>
      </c>
      <c r="H257" s="6">
        <v>2</v>
      </c>
      <c r="I257" s="6">
        <v>1</v>
      </c>
      <c r="J257" s="6">
        <v>0.24</v>
      </c>
      <c r="K257" s="6">
        <v>0.19700000000000001</v>
      </c>
      <c r="L257" s="6">
        <v>0.38</v>
      </c>
      <c r="M257" s="6">
        <v>0.49249999999999999</v>
      </c>
      <c r="N257" s="6">
        <v>2</v>
      </c>
      <c r="O257" s="6">
        <v>63</v>
      </c>
      <c r="P257" s="7">
        <v>65</v>
      </c>
    </row>
    <row r="258" spans="1:16" x14ac:dyDescent="0.25">
      <c r="A258" s="4">
        <v>867</v>
      </c>
      <c r="B258" s="5">
        <v>40582</v>
      </c>
      <c r="C258" s="6">
        <v>1</v>
      </c>
      <c r="D258" s="6">
        <v>0</v>
      </c>
      <c r="E258" s="6">
        <v>2</v>
      </c>
      <c r="F258" s="6">
        <v>13</v>
      </c>
      <c r="G258" s="6" t="b">
        <v>0</v>
      </c>
      <c r="H258" s="6">
        <v>2</v>
      </c>
      <c r="I258" s="6">
        <v>2</v>
      </c>
      <c r="J258" s="6">
        <v>0.24</v>
      </c>
      <c r="K258" s="6">
        <v>0.19700000000000001</v>
      </c>
      <c r="L258" s="6">
        <v>0.32</v>
      </c>
      <c r="M258" s="6">
        <v>0.44779999999999998</v>
      </c>
      <c r="N258" s="6">
        <v>2</v>
      </c>
      <c r="O258" s="6">
        <v>48</v>
      </c>
      <c r="P258" s="7">
        <v>50</v>
      </c>
    </row>
    <row r="259" spans="1:16" x14ac:dyDescent="0.25">
      <c r="A259" s="4">
        <v>868</v>
      </c>
      <c r="B259" s="5">
        <v>40582</v>
      </c>
      <c r="C259" s="6">
        <v>1</v>
      </c>
      <c r="D259" s="6">
        <v>0</v>
      </c>
      <c r="E259" s="6">
        <v>2</v>
      </c>
      <c r="F259" s="6">
        <v>14</v>
      </c>
      <c r="G259" s="6" t="b">
        <v>0</v>
      </c>
      <c r="H259" s="6">
        <v>2</v>
      </c>
      <c r="I259" s="6">
        <v>1</v>
      </c>
      <c r="J259" s="6">
        <v>0.22</v>
      </c>
      <c r="K259" s="6">
        <v>0.19700000000000001</v>
      </c>
      <c r="L259" s="6">
        <v>0.37</v>
      </c>
      <c r="M259" s="6">
        <v>0.41789999999999999</v>
      </c>
      <c r="N259" s="6">
        <v>3</v>
      </c>
      <c r="O259" s="6">
        <v>61</v>
      </c>
      <c r="P259" s="7">
        <v>64</v>
      </c>
    </row>
    <row r="260" spans="1:16" x14ac:dyDescent="0.25">
      <c r="A260" s="4">
        <v>869</v>
      </c>
      <c r="B260" s="5">
        <v>40582</v>
      </c>
      <c r="C260" s="6">
        <v>1</v>
      </c>
      <c r="D260" s="6">
        <v>0</v>
      </c>
      <c r="E260" s="6">
        <v>2</v>
      </c>
      <c r="F260" s="6">
        <v>15</v>
      </c>
      <c r="G260" s="6" t="b">
        <v>0</v>
      </c>
      <c r="H260" s="6">
        <v>2</v>
      </c>
      <c r="I260" s="6">
        <v>1</v>
      </c>
      <c r="J260" s="6">
        <v>0.22</v>
      </c>
      <c r="K260" s="6">
        <v>0.19700000000000001</v>
      </c>
      <c r="L260" s="6">
        <v>0.35</v>
      </c>
      <c r="M260" s="6">
        <v>0.3881</v>
      </c>
      <c r="N260" s="6">
        <v>6</v>
      </c>
      <c r="O260" s="6">
        <v>45</v>
      </c>
      <c r="P260" s="7">
        <v>51</v>
      </c>
    </row>
    <row r="261" spans="1:16" x14ac:dyDescent="0.25">
      <c r="A261" s="4">
        <v>870</v>
      </c>
      <c r="B261" s="5">
        <v>40582</v>
      </c>
      <c r="C261" s="6">
        <v>1</v>
      </c>
      <c r="D261" s="6">
        <v>0</v>
      </c>
      <c r="E261" s="6">
        <v>2</v>
      </c>
      <c r="F261" s="6">
        <v>16</v>
      </c>
      <c r="G261" s="6" t="b">
        <v>0</v>
      </c>
      <c r="H261" s="6">
        <v>2</v>
      </c>
      <c r="I261" s="6">
        <v>1</v>
      </c>
      <c r="J261" s="6">
        <v>0.22</v>
      </c>
      <c r="K261" s="6">
        <v>0.18179999999999999</v>
      </c>
      <c r="L261" s="6">
        <v>0.35</v>
      </c>
      <c r="M261" s="6">
        <v>0.52239999999999998</v>
      </c>
      <c r="N261" s="6">
        <v>4</v>
      </c>
      <c r="O261" s="6">
        <v>79</v>
      </c>
      <c r="P261" s="7">
        <v>83</v>
      </c>
    </row>
    <row r="262" spans="1:16" x14ac:dyDescent="0.25">
      <c r="A262" s="4">
        <v>871</v>
      </c>
      <c r="B262" s="5">
        <v>40582</v>
      </c>
      <c r="C262" s="6">
        <v>1</v>
      </c>
      <c r="D262" s="6">
        <v>0</v>
      </c>
      <c r="E262" s="6">
        <v>2</v>
      </c>
      <c r="F262" s="6">
        <v>17</v>
      </c>
      <c r="G262" s="6" t="b">
        <v>0</v>
      </c>
      <c r="H262" s="6">
        <v>2</v>
      </c>
      <c r="I262" s="6">
        <v>1</v>
      </c>
      <c r="J262" s="6">
        <v>0.22</v>
      </c>
      <c r="K262" s="6">
        <v>0.18179999999999999</v>
      </c>
      <c r="L262" s="6">
        <v>0.32</v>
      </c>
      <c r="M262" s="6">
        <v>0.58209999999999995</v>
      </c>
      <c r="N262" s="6">
        <v>4</v>
      </c>
      <c r="O262" s="6">
        <v>172</v>
      </c>
      <c r="P262" s="7">
        <v>176</v>
      </c>
    </row>
    <row r="263" spans="1:16" x14ac:dyDescent="0.25">
      <c r="A263" s="4">
        <v>872</v>
      </c>
      <c r="B263" s="5">
        <v>40582</v>
      </c>
      <c r="C263" s="6">
        <v>1</v>
      </c>
      <c r="D263" s="6">
        <v>0</v>
      </c>
      <c r="E263" s="6">
        <v>2</v>
      </c>
      <c r="F263" s="6">
        <v>18</v>
      </c>
      <c r="G263" s="6" t="b">
        <v>0</v>
      </c>
      <c r="H263" s="6">
        <v>2</v>
      </c>
      <c r="I263" s="6">
        <v>1</v>
      </c>
      <c r="J263" s="6">
        <v>0.2</v>
      </c>
      <c r="K263" s="6">
        <v>0.18179999999999999</v>
      </c>
      <c r="L263" s="6">
        <v>0.32</v>
      </c>
      <c r="M263" s="6">
        <v>0.3881</v>
      </c>
      <c r="N263" s="6">
        <v>1</v>
      </c>
      <c r="O263" s="6">
        <v>151</v>
      </c>
      <c r="P263" s="7">
        <v>152</v>
      </c>
    </row>
    <row r="264" spans="1:16" x14ac:dyDescent="0.25">
      <c r="A264" s="4">
        <v>873</v>
      </c>
      <c r="B264" s="5">
        <v>40582</v>
      </c>
      <c r="C264" s="6">
        <v>1</v>
      </c>
      <c r="D264" s="6">
        <v>0</v>
      </c>
      <c r="E264" s="6">
        <v>2</v>
      </c>
      <c r="F264" s="6">
        <v>19</v>
      </c>
      <c r="G264" s="6" t="b">
        <v>0</v>
      </c>
      <c r="H264" s="6">
        <v>2</v>
      </c>
      <c r="I264" s="6">
        <v>1</v>
      </c>
      <c r="J264" s="6">
        <v>0.16</v>
      </c>
      <c r="K264" s="6">
        <v>0.1212</v>
      </c>
      <c r="L264" s="6">
        <v>0.4</v>
      </c>
      <c r="M264" s="6">
        <v>0.4627</v>
      </c>
      <c r="N264" s="6">
        <v>1</v>
      </c>
      <c r="O264" s="6">
        <v>100</v>
      </c>
      <c r="P264" s="7">
        <v>101</v>
      </c>
    </row>
    <row r="265" spans="1:16" x14ac:dyDescent="0.25">
      <c r="A265" s="4">
        <v>874</v>
      </c>
      <c r="B265" s="5">
        <v>40582</v>
      </c>
      <c r="C265" s="6">
        <v>1</v>
      </c>
      <c r="D265" s="6">
        <v>0</v>
      </c>
      <c r="E265" s="6">
        <v>2</v>
      </c>
      <c r="F265" s="6">
        <v>20</v>
      </c>
      <c r="G265" s="6" t="b">
        <v>0</v>
      </c>
      <c r="H265" s="6">
        <v>2</v>
      </c>
      <c r="I265" s="6">
        <v>1</v>
      </c>
      <c r="J265" s="6">
        <v>0.16</v>
      </c>
      <c r="K265" s="6">
        <v>0.13639999999999999</v>
      </c>
      <c r="L265" s="6">
        <v>0.4</v>
      </c>
      <c r="M265" s="6">
        <v>0.32840000000000003</v>
      </c>
      <c r="N265" s="6">
        <v>3</v>
      </c>
      <c r="O265" s="6">
        <v>53</v>
      </c>
      <c r="P265" s="7">
        <v>56</v>
      </c>
    </row>
    <row r="266" spans="1:16" x14ac:dyDescent="0.25">
      <c r="A266" s="4">
        <v>875</v>
      </c>
      <c r="B266" s="5">
        <v>40582</v>
      </c>
      <c r="C266" s="6">
        <v>1</v>
      </c>
      <c r="D266" s="6">
        <v>0</v>
      </c>
      <c r="E266" s="6">
        <v>2</v>
      </c>
      <c r="F266" s="6">
        <v>21</v>
      </c>
      <c r="G266" s="6" t="b">
        <v>0</v>
      </c>
      <c r="H266" s="6">
        <v>2</v>
      </c>
      <c r="I266" s="6">
        <v>1</v>
      </c>
      <c r="J266" s="6">
        <v>0.14000000000000001</v>
      </c>
      <c r="K266" s="6">
        <v>0.1061</v>
      </c>
      <c r="L266" s="6">
        <v>0.33</v>
      </c>
      <c r="M266" s="6">
        <v>0.4627</v>
      </c>
      <c r="N266" s="6">
        <v>8</v>
      </c>
      <c r="O266" s="6">
        <v>46</v>
      </c>
      <c r="P266" s="7">
        <v>54</v>
      </c>
    </row>
    <row r="267" spans="1:16" x14ac:dyDescent="0.25">
      <c r="A267" s="4">
        <v>876</v>
      </c>
      <c r="B267" s="5">
        <v>40582</v>
      </c>
      <c r="C267" s="6">
        <v>1</v>
      </c>
      <c r="D267" s="6">
        <v>0</v>
      </c>
      <c r="E267" s="6">
        <v>2</v>
      </c>
      <c r="F267" s="6">
        <v>22</v>
      </c>
      <c r="G267" s="6" t="b">
        <v>0</v>
      </c>
      <c r="H267" s="6">
        <v>2</v>
      </c>
      <c r="I267" s="6">
        <v>1</v>
      </c>
      <c r="J267" s="6">
        <v>0.12</v>
      </c>
      <c r="K267" s="6">
        <v>0.1061</v>
      </c>
      <c r="L267" s="6">
        <v>0.33</v>
      </c>
      <c r="M267" s="6">
        <v>0.35820000000000002</v>
      </c>
      <c r="N267" s="6">
        <v>0</v>
      </c>
      <c r="O267" s="6">
        <v>29</v>
      </c>
      <c r="P267" s="7">
        <v>29</v>
      </c>
    </row>
    <row r="268" spans="1:16" x14ac:dyDescent="0.25">
      <c r="A268" s="4">
        <v>877</v>
      </c>
      <c r="B268" s="5">
        <v>40582</v>
      </c>
      <c r="C268" s="6">
        <v>1</v>
      </c>
      <c r="D268" s="6">
        <v>0</v>
      </c>
      <c r="E268" s="6">
        <v>2</v>
      </c>
      <c r="F268" s="6">
        <v>23</v>
      </c>
      <c r="G268" s="6" t="b">
        <v>0</v>
      </c>
      <c r="H268" s="6">
        <v>2</v>
      </c>
      <c r="I268" s="6">
        <v>1</v>
      </c>
      <c r="J268" s="6">
        <v>0.12</v>
      </c>
      <c r="K268" s="6">
        <v>0.1061</v>
      </c>
      <c r="L268" s="6">
        <v>0.33</v>
      </c>
      <c r="M268" s="6">
        <v>0.32840000000000003</v>
      </c>
      <c r="N268" s="6">
        <v>3</v>
      </c>
      <c r="O268" s="6">
        <v>9</v>
      </c>
      <c r="P268" s="7">
        <v>12</v>
      </c>
    </row>
    <row r="269" spans="1:16" x14ac:dyDescent="0.25">
      <c r="A269" s="4">
        <v>878</v>
      </c>
      <c r="B269" s="5">
        <v>40583</v>
      </c>
      <c r="C269" s="6">
        <v>1</v>
      </c>
      <c r="D269" s="6">
        <v>0</v>
      </c>
      <c r="E269" s="6">
        <v>2</v>
      </c>
      <c r="F269" s="6">
        <v>0</v>
      </c>
      <c r="G269" s="6" t="b">
        <v>0</v>
      </c>
      <c r="H269" s="6">
        <v>3</v>
      </c>
      <c r="I269" s="6">
        <v>1</v>
      </c>
      <c r="J269" s="6">
        <v>0.1</v>
      </c>
      <c r="K269" s="6">
        <v>7.5800000000000006E-2</v>
      </c>
      <c r="L269" s="6">
        <v>0.36</v>
      </c>
      <c r="M269" s="6">
        <v>0.35820000000000002</v>
      </c>
      <c r="N269" s="6">
        <v>0</v>
      </c>
      <c r="O269" s="6">
        <v>17</v>
      </c>
      <c r="P269" s="7">
        <v>17</v>
      </c>
    </row>
    <row r="270" spans="1:16" x14ac:dyDescent="0.25">
      <c r="A270" s="4">
        <v>879</v>
      </c>
      <c r="B270" s="5">
        <v>40583</v>
      </c>
      <c r="C270" s="6">
        <v>1</v>
      </c>
      <c r="D270" s="6">
        <v>0</v>
      </c>
      <c r="E270" s="6">
        <v>2</v>
      </c>
      <c r="F270" s="6">
        <v>1</v>
      </c>
      <c r="G270" s="6" t="b">
        <v>0</v>
      </c>
      <c r="H270" s="6">
        <v>3</v>
      </c>
      <c r="I270" s="6">
        <v>1</v>
      </c>
      <c r="J270" s="6">
        <v>0.1</v>
      </c>
      <c r="K270" s="6">
        <v>0.1061</v>
      </c>
      <c r="L270" s="6">
        <v>0.36</v>
      </c>
      <c r="M270" s="6">
        <v>0.22389999999999999</v>
      </c>
      <c r="N270" s="6">
        <v>0</v>
      </c>
      <c r="O270" s="6">
        <v>7</v>
      </c>
      <c r="P270" s="7">
        <v>7</v>
      </c>
    </row>
    <row r="271" spans="1:16" x14ac:dyDescent="0.25">
      <c r="A271" s="4">
        <v>880</v>
      </c>
      <c r="B271" s="5">
        <v>40583</v>
      </c>
      <c r="C271" s="6">
        <v>1</v>
      </c>
      <c r="D271" s="6">
        <v>0</v>
      </c>
      <c r="E271" s="6">
        <v>2</v>
      </c>
      <c r="F271" s="6">
        <v>2</v>
      </c>
      <c r="G271" s="6" t="b">
        <v>0</v>
      </c>
      <c r="H271" s="6">
        <v>3</v>
      </c>
      <c r="I271" s="6">
        <v>1</v>
      </c>
      <c r="J271" s="6">
        <v>0.08</v>
      </c>
      <c r="K271" s="6">
        <v>7.5800000000000006E-2</v>
      </c>
      <c r="L271" s="6">
        <v>0.38</v>
      </c>
      <c r="M271" s="6">
        <v>0.28360000000000002</v>
      </c>
      <c r="N271" s="6">
        <v>1</v>
      </c>
      <c r="O271" s="6">
        <v>2</v>
      </c>
      <c r="P271" s="7">
        <v>3</v>
      </c>
    </row>
    <row r="272" spans="1:16" x14ac:dyDescent="0.25">
      <c r="A272" s="4">
        <v>881</v>
      </c>
      <c r="B272" s="5">
        <v>40583</v>
      </c>
      <c r="C272" s="6">
        <v>1</v>
      </c>
      <c r="D272" s="6">
        <v>0</v>
      </c>
      <c r="E272" s="6">
        <v>2</v>
      </c>
      <c r="F272" s="6">
        <v>3</v>
      </c>
      <c r="G272" s="6" t="b">
        <v>0</v>
      </c>
      <c r="H272" s="6">
        <v>3</v>
      </c>
      <c r="I272" s="6">
        <v>1</v>
      </c>
      <c r="J272" s="6">
        <v>0.06</v>
      </c>
      <c r="K272" s="6">
        <v>7.5800000000000006E-2</v>
      </c>
      <c r="L272" s="6">
        <v>0.45</v>
      </c>
      <c r="M272" s="6">
        <v>0.1343</v>
      </c>
      <c r="N272" s="6">
        <v>0</v>
      </c>
      <c r="O272" s="6">
        <v>2</v>
      </c>
      <c r="P272" s="7">
        <v>2</v>
      </c>
    </row>
    <row r="273" spans="1:16" x14ac:dyDescent="0.25">
      <c r="A273" s="4">
        <v>882</v>
      </c>
      <c r="B273" s="5">
        <v>40583</v>
      </c>
      <c r="C273" s="6">
        <v>1</v>
      </c>
      <c r="D273" s="6">
        <v>0</v>
      </c>
      <c r="E273" s="6">
        <v>2</v>
      </c>
      <c r="F273" s="6">
        <v>5</v>
      </c>
      <c r="G273" s="6" t="b">
        <v>0</v>
      </c>
      <c r="H273" s="6">
        <v>3</v>
      </c>
      <c r="I273" s="6">
        <v>1</v>
      </c>
      <c r="J273" s="6">
        <v>0.06</v>
      </c>
      <c r="K273" s="6">
        <v>0.1061</v>
      </c>
      <c r="L273" s="6">
        <v>0.45</v>
      </c>
      <c r="M273" s="6">
        <v>0.1045</v>
      </c>
      <c r="N273" s="6">
        <v>0</v>
      </c>
      <c r="O273" s="6">
        <v>7</v>
      </c>
      <c r="P273" s="7">
        <v>7</v>
      </c>
    </row>
    <row r="274" spans="1:16" x14ac:dyDescent="0.25">
      <c r="A274" s="4">
        <v>883</v>
      </c>
      <c r="B274" s="5">
        <v>40583</v>
      </c>
      <c r="C274" s="6">
        <v>1</v>
      </c>
      <c r="D274" s="6">
        <v>0</v>
      </c>
      <c r="E274" s="6">
        <v>2</v>
      </c>
      <c r="F274" s="6">
        <v>6</v>
      </c>
      <c r="G274" s="6" t="b">
        <v>0</v>
      </c>
      <c r="H274" s="6">
        <v>3</v>
      </c>
      <c r="I274" s="6">
        <v>1</v>
      </c>
      <c r="J274" s="6">
        <v>0.06</v>
      </c>
      <c r="K274" s="6">
        <v>0.1515</v>
      </c>
      <c r="L274" s="6">
        <v>0.45</v>
      </c>
      <c r="M274" s="6">
        <v>0</v>
      </c>
      <c r="N274" s="6">
        <v>0</v>
      </c>
      <c r="O274" s="6">
        <v>43</v>
      </c>
      <c r="P274" s="7">
        <v>43</v>
      </c>
    </row>
    <row r="275" spans="1:16" x14ac:dyDescent="0.25">
      <c r="A275" s="4">
        <v>884</v>
      </c>
      <c r="B275" s="5">
        <v>40583</v>
      </c>
      <c r="C275" s="6">
        <v>1</v>
      </c>
      <c r="D275" s="6">
        <v>0</v>
      </c>
      <c r="E275" s="6">
        <v>2</v>
      </c>
      <c r="F275" s="6">
        <v>7</v>
      </c>
      <c r="G275" s="6" t="b">
        <v>0</v>
      </c>
      <c r="H275" s="6">
        <v>3</v>
      </c>
      <c r="I275" s="6">
        <v>1</v>
      </c>
      <c r="J275" s="6">
        <v>0.06</v>
      </c>
      <c r="K275" s="6">
        <v>0.1061</v>
      </c>
      <c r="L275" s="6">
        <v>0.49</v>
      </c>
      <c r="M275" s="6">
        <v>0.1045</v>
      </c>
      <c r="N275" s="6">
        <v>4</v>
      </c>
      <c r="O275" s="6">
        <v>95</v>
      </c>
      <c r="P275" s="7">
        <v>99</v>
      </c>
    </row>
    <row r="276" spans="1:16" x14ac:dyDescent="0.25">
      <c r="A276" s="4">
        <v>885</v>
      </c>
      <c r="B276" s="5">
        <v>40583</v>
      </c>
      <c r="C276" s="6">
        <v>1</v>
      </c>
      <c r="D276" s="6">
        <v>0</v>
      </c>
      <c r="E276" s="6">
        <v>2</v>
      </c>
      <c r="F276" s="6">
        <v>8</v>
      </c>
      <c r="G276" s="6" t="b">
        <v>0</v>
      </c>
      <c r="H276" s="6">
        <v>3</v>
      </c>
      <c r="I276" s="6">
        <v>1</v>
      </c>
      <c r="J276" s="6">
        <v>0.1</v>
      </c>
      <c r="K276" s="6">
        <v>0.13639999999999999</v>
      </c>
      <c r="L276" s="6">
        <v>0.42</v>
      </c>
      <c r="M276" s="6">
        <v>0</v>
      </c>
      <c r="N276" s="6">
        <v>1</v>
      </c>
      <c r="O276" s="6">
        <v>198</v>
      </c>
      <c r="P276" s="7">
        <v>199</v>
      </c>
    </row>
    <row r="277" spans="1:16" x14ac:dyDescent="0.25">
      <c r="A277" s="4">
        <v>886</v>
      </c>
      <c r="B277" s="5">
        <v>40583</v>
      </c>
      <c r="C277" s="6">
        <v>1</v>
      </c>
      <c r="D277" s="6">
        <v>0</v>
      </c>
      <c r="E277" s="6">
        <v>2</v>
      </c>
      <c r="F277" s="6">
        <v>9</v>
      </c>
      <c r="G277" s="6" t="b">
        <v>0</v>
      </c>
      <c r="H277" s="6">
        <v>3</v>
      </c>
      <c r="I277" s="6">
        <v>1</v>
      </c>
      <c r="J277" s="6">
        <v>0.12</v>
      </c>
      <c r="K277" s="6">
        <v>0.13639999999999999</v>
      </c>
      <c r="L277" s="6">
        <v>0.39</v>
      </c>
      <c r="M277" s="6">
        <v>0.16420000000000001</v>
      </c>
      <c r="N277" s="6">
        <v>4</v>
      </c>
      <c r="O277" s="6">
        <v>119</v>
      </c>
      <c r="P277" s="7">
        <v>123</v>
      </c>
    </row>
    <row r="278" spans="1:16" x14ac:dyDescent="0.25">
      <c r="A278" s="4">
        <v>887</v>
      </c>
      <c r="B278" s="5">
        <v>40583</v>
      </c>
      <c r="C278" s="6">
        <v>1</v>
      </c>
      <c r="D278" s="6">
        <v>0</v>
      </c>
      <c r="E278" s="6">
        <v>2</v>
      </c>
      <c r="F278" s="6">
        <v>10</v>
      </c>
      <c r="G278" s="6" t="b">
        <v>0</v>
      </c>
      <c r="H278" s="6">
        <v>3</v>
      </c>
      <c r="I278" s="6">
        <v>1</v>
      </c>
      <c r="J278" s="6">
        <v>0.14000000000000001</v>
      </c>
      <c r="K278" s="6">
        <v>0.18179999999999999</v>
      </c>
      <c r="L278" s="6">
        <v>0.36</v>
      </c>
      <c r="M278" s="6">
        <v>0</v>
      </c>
      <c r="N278" s="6">
        <v>8</v>
      </c>
      <c r="O278" s="6">
        <v>51</v>
      </c>
      <c r="P278" s="7">
        <v>59</v>
      </c>
    </row>
    <row r="279" spans="1:16" x14ac:dyDescent="0.25">
      <c r="A279" s="4">
        <v>888</v>
      </c>
      <c r="B279" s="5">
        <v>40583</v>
      </c>
      <c r="C279" s="6">
        <v>1</v>
      </c>
      <c r="D279" s="6">
        <v>0</v>
      </c>
      <c r="E279" s="6">
        <v>2</v>
      </c>
      <c r="F279" s="6">
        <v>11</v>
      </c>
      <c r="G279" s="6" t="b">
        <v>0</v>
      </c>
      <c r="H279" s="6">
        <v>3</v>
      </c>
      <c r="I279" s="6">
        <v>2</v>
      </c>
      <c r="J279" s="6">
        <v>0.14000000000000001</v>
      </c>
      <c r="K279" s="6">
        <v>0.1515</v>
      </c>
      <c r="L279" s="6">
        <v>0.43</v>
      </c>
      <c r="M279" s="6">
        <v>0.16420000000000001</v>
      </c>
      <c r="N279" s="6">
        <v>1</v>
      </c>
      <c r="O279" s="6">
        <v>40</v>
      </c>
      <c r="P279" s="7">
        <v>41</v>
      </c>
    </row>
    <row r="280" spans="1:16" x14ac:dyDescent="0.25">
      <c r="A280" s="4">
        <v>889</v>
      </c>
      <c r="B280" s="5">
        <v>40583</v>
      </c>
      <c r="C280" s="6">
        <v>1</v>
      </c>
      <c r="D280" s="6">
        <v>0</v>
      </c>
      <c r="E280" s="6">
        <v>2</v>
      </c>
      <c r="F280" s="6">
        <v>12</v>
      </c>
      <c r="G280" s="6" t="b">
        <v>0</v>
      </c>
      <c r="H280" s="6">
        <v>3</v>
      </c>
      <c r="I280" s="6">
        <v>2</v>
      </c>
      <c r="J280" s="6">
        <v>0.18</v>
      </c>
      <c r="K280" s="6">
        <v>0.18179999999999999</v>
      </c>
      <c r="L280" s="6">
        <v>0.4</v>
      </c>
      <c r="M280" s="6">
        <v>0.22389999999999999</v>
      </c>
      <c r="N280" s="6">
        <v>4</v>
      </c>
      <c r="O280" s="6">
        <v>57</v>
      </c>
      <c r="P280" s="7">
        <v>61</v>
      </c>
    </row>
    <row r="281" spans="1:16" x14ac:dyDescent="0.25">
      <c r="A281" s="4">
        <v>890</v>
      </c>
      <c r="B281" s="5">
        <v>40583</v>
      </c>
      <c r="C281" s="6">
        <v>1</v>
      </c>
      <c r="D281" s="6">
        <v>0</v>
      </c>
      <c r="E281" s="6">
        <v>2</v>
      </c>
      <c r="F281" s="6">
        <v>13</v>
      </c>
      <c r="G281" s="6" t="b">
        <v>0</v>
      </c>
      <c r="H281" s="6">
        <v>3</v>
      </c>
      <c r="I281" s="6">
        <v>1</v>
      </c>
      <c r="J281" s="6">
        <v>0.18</v>
      </c>
      <c r="K281" s="6">
        <v>0.16669999999999999</v>
      </c>
      <c r="L281" s="6">
        <v>0.4</v>
      </c>
      <c r="M281" s="6">
        <v>0.25369999999999998</v>
      </c>
      <c r="N281" s="6">
        <v>2</v>
      </c>
      <c r="O281" s="6">
        <v>67</v>
      </c>
      <c r="P281" s="7">
        <v>69</v>
      </c>
    </row>
    <row r="282" spans="1:16" x14ac:dyDescent="0.25">
      <c r="A282" s="4">
        <v>891</v>
      </c>
      <c r="B282" s="5">
        <v>40583</v>
      </c>
      <c r="C282" s="6">
        <v>1</v>
      </c>
      <c r="D282" s="6">
        <v>0</v>
      </c>
      <c r="E282" s="6">
        <v>2</v>
      </c>
      <c r="F282" s="6">
        <v>14</v>
      </c>
      <c r="G282" s="6" t="b">
        <v>0</v>
      </c>
      <c r="H282" s="6">
        <v>3</v>
      </c>
      <c r="I282" s="6">
        <v>1</v>
      </c>
      <c r="J282" s="6">
        <v>0.2</v>
      </c>
      <c r="K282" s="6">
        <v>0.18179999999999999</v>
      </c>
      <c r="L282" s="6">
        <v>0.34</v>
      </c>
      <c r="M282" s="6">
        <v>0.29849999999999999</v>
      </c>
      <c r="N282" s="6">
        <v>2</v>
      </c>
      <c r="O282" s="6">
        <v>56</v>
      </c>
      <c r="P282" s="7">
        <v>58</v>
      </c>
    </row>
    <row r="283" spans="1:16" x14ac:dyDescent="0.25">
      <c r="A283" s="4">
        <v>892</v>
      </c>
      <c r="B283" s="5">
        <v>40583</v>
      </c>
      <c r="C283" s="6">
        <v>1</v>
      </c>
      <c r="D283" s="6">
        <v>0</v>
      </c>
      <c r="E283" s="6">
        <v>2</v>
      </c>
      <c r="F283" s="6">
        <v>15</v>
      </c>
      <c r="G283" s="6" t="b">
        <v>0</v>
      </c>
      <c r="H283" s="6">
        <v>3</v>
      </c>
      <c r="I283" s="6">
        <v>2</v>
      </c>
      <c r="J283" s="6">
        <v>0.2</v>
      </c>
      <c r="K283" s="6">
        <v>0.18179999999999999</v>
      </c>
      <c r="L283" s="6">
        <v>0.34</v>
      </c>
      <c r="M283" s="6">
        <v>0.28360000000000002</v>
      </c>
      <c r="N283" s="6">
        <v>3</v>
      </c>
      <c r="O283" s="6">
        <v>61</v>
      </c>
      <c r="P283" s="7">
        <v>64</v>
      </c>
    </row>
    <row r="284" spans="1:16" x14ac:dyDescent="0.25">
      <c r="A284" s="4">
        <v>893</v>
      </c>
      <c r="B284" s="5">
        <v>40583</v>
      </c>
      <c r="C284" s="6">
        <v>1</v>
      </c>
      <c r="D284" s="6">
        <v>0</v>
      </c>
      <c r="E284" s="6">
        <v>2</v>
      </c>
      <c r="F284" s="6">
        <v>16</v>
      </c>
      <c r="G284" s="6" t="b">
        <v>0</v>
      </c>
      <c r="H284" s="6">
        <v>3</v>
      </c>
      <c r="I284" s="6">
        <v>2</v>
      </c>
      <c r="J284" s="6">
        <v>0.2</v>
      </c>
      <c r="K284" s="6">
        <v>0.19700000000000001</v>
      </c>
      <c r="L284" s="6">
        <v>0.37</v>
      </c>
      <c r="M284" s="6">
        <v>0.25369999999999998</v>
      </c>
      <c r="N284" s="6">
        <v>7</v>
      </c>
      <c r="O284" s="6">
        <v>72</v>
      </c>
      <c r="P284" s="7">
        <v>79</v>
      </c>
    </row>
    <row r="285" spans="1:16" x14ac:dyDescent="0.25">
      <c r="A285" s="4">
        <v>894</v>
      </c>
      <c r="B285" s="5">
        <v>40583</v>
      </c>
      <c r="C285" s="6">
        <v>1</v>
      </c>
      <c r="D285" s="6">
        <v>0</v>
      </c>
      <c r="E285" s="6">
        <v>2</v>
      </c>
      <c r="F285" s="6">
        <v>17</v>
      </c>
      <c r="G285" s="6" t="b">
        <v>0</v>
      </c>
      <c r="H285" s="6">
        <v>3</v>
      </c>
      <c r="I285" s="6">
        <v>2</v>
      </c>
      <c r="J285" s="6">
        <v>0.2</v>
      </c>
      <c r="K285" s="6">
        <v>0.19700000000000001</v>
      </c>
      <c r="L285" s="6">
        <v>0.34</v>
      </c>
      <c r="M285" s="6">
        <v>0.25369999999999998</v>
      </c>
      <c r="N285" s="6">
        <v>9</v>
      </c>
      <c r="O285" s="6">
        <v>157</v>
      </c>
      <c r="P285" s="7">
        <v>166</v>
      </c>
    </row>
    <row r="286" spans="1:16" x14ac:dyDescent="0.25">
      <c r="A286" s="4">
        <v>895</v>
      </c>
      <c r="B286" s="5">
        <v>40583</v>
      </c>
      <c r="C286" s="6">
        <v>1</v>
      </c>
      <c r="D286" s="6">
        <v>0</v>
      </c>
      <c r="E286" s="6">
        <v>2</v>
      </c>
      <c r="F286" s="6">
        <v>18</v>
      </c>
      <c r="G286" s="6" t="b">
        <v>0</v>
      </c>
      <c r="H286" s="6">
        <v>3</v>
      </c>
      <c r="I286" s="6">
        <v>2</v>
      </c>
      <c r="J286" s="6">
        <v>0.18</v>
      </c>
      <c r="K286" s="6">
        <v>0.16669999999999999</v>
      </c>
      <c r="L286" s="6">
        <v>0.47</v>
      </c>
      <c r="M286" s="6">
        <v>0.29849999999999999</v>
      </c>
      <c r="N286" s="6">
        <v>2</v>
      </c>
      <c r="O286" s="6">
        <v>168</v>
      </c>
      <c r="P286" s="7">
        <v>170</v>
      </c>
    </row>
    <row r="287" spans="1:16" x14ac:dyDescent="0.25">
      <c r="A287" s="4">
        <v>896</v>
      </c>
      <c r="B287" s="5">
        <v>40583</v>
      </c>
      <c r="C287" s="6">
        <v>1</v>
      </c>
      <c r="D287" s="6">
        <v>0</v>
      </c>
      <c r="E287" s="6">
        <v>2</v>
      </c>
      <c r="F287" s="6">
        <v>19</v>
      </c>
      <c r="G287" s="6" t="b">
        <v>0</v>
      </c>
      <c r="H287" s="6">
        <v>3</v>
      </c>
      <c r="I287" s="6">
        <v>3</v>
      </c>
      <c r="J287" s="6">
        <v>0.14000000000000001</v>
      </c>
      <c r="K287" s="6">
        <v>0.1212</v>
      </c>
      <c r="L287" s="6">
        <v>0.86</v>
      </c>
      <c r="M287" s="6">
        <v>0.25369999999999998</v>
      </c>
      <c r="N287" s="6">
        <v>1</v>
      </c>
      <c r="O287" s="6">
        <v>87</v>
      </c>
      <c r="P287" s="7">
        <v>88</v>
      </c>
    </row>
    <row r="288" spans="1:16" x14ac:dyDescent="0.25">
      <c r="A288" s="4">
        <v>897</v>
      </c>
      <c r="B288" s="5">
        <v>40583</v>
      </c>
      <c r="C288" s="6">
        <v>1</v>
      </c>
      <c r="D288" s="6">
        <v>0</v>
      </c>
      <c r="E288" s="6">
        <v>2</v>
      </c>
      <c r="F288" s="6">
        <v>20</v>
      </c>
      <c r="G288" s="6" t="b">
        <v>0</v>
      </c>
      <c r="H288" s="6">
        <v>3</v>
      </c>
      <c r="I288" s="6">
        <v>3</v>
      </c>
      <c r="J288" s="6">
        <v>0.14000000000000001</v>
      </c>
      <c r="K288" s="6">
        <v>0.1515</v>
      </c>
      <c r="L288" s="6">
        <v>0.86</v>
      </c>
      <c r="M288" s="6">
        <v>0.16420000000000001</v>
      </c>
      <c r="N288" s="6">
        <v>0</v>
      </c>
      <c r="O288" s="6">
        <v>84</v>
      </c>
      <c r="P288" s="7">
        <v>84</v>
      </c>
    </row>
    <row r="289" spans="1:16" x14ac:dyDescent="0.25">
      <c r="A289" s="4">
        <v>898</v>
      </c>
      <c r="B289" s="5">
        <v>40583</v>
      </c>
      <c r="C289" s="6">
        <v>1</v>
      </c>
      <c r="D289" s="6">
        <v>0</v>
      </c>
      <c r="E289" s="6">
        <v>2</v>
      </c>
      <c r="F289" s="6">
        <v>21</v>
      </c>
      <c r="G289" s="6" t="b">
        <v>0</v>
      </c>
      <c r="H289" s="6">
        <v>3</v>
      </c>
      <c r="I289" s="6">
        <v>2</v>
      </c>
      <c r="J289" s="6">
        <v>0.14000000000000001</v>
      </c>
      <c r="K289" s="6">
        <v>0.1515</v>
      </c>
      <c r="L289" s="6">
        <v>0.86</v>
      </c>
      <c r="M289" s="6">
        <v>0.16420000000000001</v>
      </c>
      <c r="N289" s="6">
        <v>0</v>
      </c>
      <c r="O289" s="6">
        <v>83</v>
      </c>
      <c r="P289" s="7">
        <v>83</v>
      </c>
    </row>
    <row r="290" spans="1:16" x14ac:dyDescent="0.25">
      <c r="A290" s="4">
        <v>899</v>
      </c>
      <c r="B290" s="5">
        <v>40583</v>
      </c>
      <c r="C290" s="6">
        <v>1</v>
      </c>
      <c r="D290" s="6">
        <v>0</v>
      </c>
      <c r="E290" s="6">
        <v>2</v>
      </c>
      <c r="F290" s="6">
        <v>22</v>
      </c>
      <c r="G290" s="6" t="b">
        <v>0</v>
      </c>
      <c r="H290" s="6">
        <v>3</v>
      </c>
      <c r="I290" s="6">
        <v>3</v>
      </c>
      <c r="J290" s="6">
        <v>0.16</v>
      </c>
      <c r="K290" s="6">
        <v>0.16669999999999999</v>
      </c>
      <c r="L290" s="6">
        <v>0.8</v>
      </c>
      <c r="M290" s="6">
        <v>0.16420000000000001</v>
      </c>
      <c r="N290" s="6">
        <v>4</v>
      </c>
      <c r="O290" s="6">
        <v>42</v>
      </c>
      <c r="P290" s="7">
        <v>46</v>
      </c>
    </row>
    <row r="291" spans="1:16" x14ac:dyDescent="0.25">
      <c r="A291" s="4">
        <v>900</v>
      </c>
      <c r="B291" s="5">
        <v>40583</v>
      </c>
      <c r="C291" s="6">
        <v>1</v>
      </c>
      <c r="D291" s="6">
        <v>0</v>
      </c>
      <c r="E291" s="6">
        <v>2</v>
      </c>
      <c r="F291" s="6">
        <v>23</v>
      </c>
      <c r="G291" s="6" t="b">
        <v>0</v>
      </c>
      <c r="H291" s="6">
        <v>3</v>
      </c>
      <c r="I291" s="6">
        <v>3</v>
      </c>
      <c r="J291" s="6">
        <v>0.16</v>
      </c>
      <c r="K291" s="6">
        <v>0.1515</v>
      </c>
      <c r="L291" s="6">
        <v>0.8</v>
      </c>
      <c r="M291" s="6">
        <v>0.19400000000000001</v>
      </c>
      <c r="N291" s="6">
        <v>0</v>
      </c>
      <c r="O291" s="6">
        <v>37</v>
      </c>
      <c r="P291" s="7">
        <v>37</v>
      </c>
    </row>
    <row r="292" spans="1:16" x14ac:dyDescent="0.25">
      <c r="A292" s="4">
        <v>901</v>
      </c>
      <c r="B292" s="5">
        <v>40584</v>
      </c>
      <c r="C292" s="6">
        <v>1</v>
      </c>
      <c r="D292" s="6">
        <v>0</v>
      </c>
      <c r="E292" s="6">
        <v>2</v>
      </c>
      <c r="F292" s="6">
        <v>0</v>
      </c>
      <c r="G292" s="6" t="b">
        <v>0</v>
      </c>
      <c r="H292" s="6">
        <v>4</v>
      </c>
      <c r="I292" s="6">
        <v>3</v>
      </c>
      <c r="J292" s="6">
        <v>0.14000000000000001</v>
      </c>
      <c r="K292" s="6">
        <v>0.13639999999999999</v>
      </c>
      <c r="L292" s="6">
        <v>0.86</v>
      </c>
      <c r="M292" s="6">
        <v>0.19400000000000001</v>
      </c>
      <c r="N292" s="6">
        <v>0</v>
      </c>
      <c r="O292" s="6">
        <v>16</v>
      </c>
      <c r="P292" s="7">
        <v>16</v>
      </c>
    </row>
    <row r="293" spans="1:16" x14ac:dyDescent="0.25">
      <c r="A293" s="4">
        <v>902</v>
      </c>
      <c r="B293" s="5">
        <v>40584</v>
      </c>
      <c r="C293" s="6">
        <v>1</v>
      </c>
      <c r="D293" s="6">
        <v>0</v>
      </c>
      <c r="E293" s="6">
        <v>2</v>
      </c>
      <c r="F293" s="6">
        <v>1</v>
      </c>
      <c r="G293" s="6" t="b">
        <v>0</v>
      </c>
      <c r="H293" s="6">
        <v>4</v>
      </c>
      <c r="I293" s="6">
        <v>3</v>
      </c>
      <c r="J293" s="6">
        <v>0.14000000000000001</v>
      </c>
      <c r="K293" s="6">
        <v>0.1515</v>
      </c>
      <c r="L293" s="6">
        <v>0.8</v>
      </c>
      <c r="M293" s="6">
        <v>0.1343</v>
      </c>
      <c r="N293" s="6">
        <v>0</v>
      </c>
      <c r="O293" s="6">
        <v>7</v>
      </c>
      <c r="P293" s="7">
        <v>7</v>
      </c>
    </row>
    <row r="294" spans="1:16" x14ac:dyDescent="0.25">
      <c r="A294" s="4">
        <v>903</v>
      </c>
      <c r="B294" s="5">
        <v>40584</v>
      </c>
      <c r="C294" s="6">
        <v>1</v>
      </c>
      <c r="D294" s="6">
        <v>0</v>
      </c>
      <c r="E294" s="6">
        <v>2</v>
      </c>
      <c r="F294" s="6">
        <v>2</v>
      </c>
      <c r="G294" s="6" t="b">
        <v>0</v>
      </c>
      <c r="H294" s="6">
        <v>4</v>
      </c>
      <c r="I294" s="6">
        <v>3</v>
      </c>
      <c r="J294" s="6">
        <v>0.14000000000000001</v>
      </c>
      <c r="K294" s="6">
        <v>0.1515</v>
      </c>
      <c r="L294" s="6">
        <v>0.8</v>
      </c>
      <c r="M294" s="6">
        <v>0.1343</v>
      </c>
      <c r="N294" s="6">
        <v>0</v>
      </c>
      <c r="O294" s="6">
        <v>3</v>
      </c>
      <c r="P294" s="7">
        <v>3</v>
      </c>
    </row>
    <row r="295" spans="1:16" x14ac:dyDescent="0.25">
      <c r="A295" s="4">
        <v>904</v>
      </c>
      <c r="B295" s="5">
        <v>40584</v>
      </c>
      <c r="C295" s="6">
        <v>1</v>
      </c>
      <c r="D295" s="6">
        <v>0</v>
      </c>
      <c r="E295" s="6">
        <v>2</v>
      </c>
      <c r="F295" s="6">
        <v>4</v>
      </c>
      <c r="G295" s="6" t="b">
        <v>0</v>
      </c>
      <c r="H295" s="6">
        <v>4</v>
      </c>
      <c r="I295" s="6">
        <v>2</v>
      </c>
      <c r="J295" s="6">
        <v>0.14000000000000001</v>
      </c>
      <c r="K295" s="6">
        <v>0.13639999999999999</v>
      </c>
      <c r="L295" s="6">
        <v>0.59</v>
      </c>
      <c r="M295" s="6">
        <v>0.22389999999999999</v>
      </c>
      <c r="N295" s="6">
        <v>0</v>
      </c>
      <c r="O295" s="6">
        <v>1</v>
      </c>
      <c r="P295" s="7">
        <v>1</v>
      </c>
    </row>
    <row r="296" spans="1:16" x14ac:dyDescent="0.25">
      <c r="A296" s="4">
        <v>905</v>
      </c>
      <c r="B296" s="5">
        <v>40584</v>
      </c>
      <c r="C296" s="6">
        <v>1</v>
      </c>
      <c r="D296" s="6">
        <v>0</v>
      </c>
      <c r="E296" s="6">
        <v>2</v>
      </c>
      <c r="F296" s="6">
        <v>5</v>
      </c>
      <c r="G296" s="6" t="b">
        <v>0</v>
      </c>
      <c r="H296" s="6">
        <v>4</v>
      </c>
      <c r="I296" s="6">
        <v>2</v>
      </c>
      <c r="J296" s="6">
        <v>0.12</v>
      </c>
      <c r="K296" s="6">
        <v>0.1212</v>
      </c>
      <c r="L296" s="6">
        <v>0.5</v>
      </c>
      <c r="M296" s="6">
        <v>0.22389999999999999</v>
      </c>
      <c r="N296" s="6">
        <v>0</v>
      </c>
      <c r="O296" s="6">
        <v>6</v>
      </c>
      <c r="P296" s="7">
        <v>6</v>
      </c>
    </row>
    <row r="297" spans="1:16" x14ac:dyDescent="0.25">
      <c r="A297" s="4">
        <v>906</v>
      </c>
      <c r="B297" s="5">
        <v>40584</v>
      </c>
      <c r="C297" s="6">
        <v>1</v>
      </c>
      <c r="D297" s="6">
        <v>0</v>
      </c>
      <c r="E297" s="6">
        <v>2</v>
      </c>
      <c r="F297" s="6">
        <v>6</v>
      </c>
      <c r="G297" s="6" t="b">
        <v>0</v>
      </c>
      <c r="H297" s="6">
        <v>4</v>
      </c>
      <c r="I297" s="6">
        <v>2</v>
      </c>
      <c r="J297" s="6">
        <v>0.12</v>
      </c>
      <c r="K297" s="6">
        <v>0.1212</v>
      </c>
      <c r="L297" s="6">
        <v>0.54</v>
      </c>
      <c r="M297" s="6">
        <v>0.28360000000000002</v>
      </c>
      <c r="N297" s="6">
        <v>0</v>
      </c>
      <c r="O297" s="6">
        <v>26</v>
      </c>
      <c r="P297" s="7">
        <v>26</v>
      </c>
    </row>
    <row r="298" spans="1:16" x14ac:dyDescent="0.25">
      <c r="A298" s="4">
        <v>907</v>
      </c>
      <c r="B298" s="5">
        <v>40584</v>
      </c>
      <c r="C298" s="6">
        <v>1</v>
      </c>
      <c r="D298" s="6">
        <v>0</v>
      </c>
      <c r="E298" s="6">
        <v>2</v>
      </c>
      <c r="F298" s="6">
        <v>7</v>
      </c>
      <c r="G298" s="6" t="b">
        <v>0</v>
      </c>
      <c r="H298" s="6">
        <v>4</v>
      </c>
      <c r="I298" s="6">
        <v>1</v>
      </c>
      <c r="J298" s="6">
        <v>0.1</v>
      </c>
      <c r="K298" s="6">
        <v>7.5800000000000006E-2</v>
      </c>
      <c r="L298" s="6">
        <v>0.5</v>
      </c>
      <c r="M298" s="6">
        <v>0.41789999999999999</v>
      </c>
      <c r="N298" s="6">
        <v>0</v>
      </c>
      <c r="O298" s="6">
        <v>99</v>
      </c>
      <c r="P298" s="7">
        <v>99</v>
      </c>
    </row>
    <row r="299" spans="1:16" x14ac:dyDescent="0.25">
      <c r="A299" s="4">
        <v>908</v>
      </c>
      <c r="B299" s="5">
        <v>40584</v>
      </c>
      <c r="C299" s="6">
        <v>1</v>
      </c>
      <c r="D299" s="6">
        <v>0</v>
      </c>
      <c r="E299" s="6">
        <v>2</v>
      </c>
      <c r="F299" s="6">
        <v>8</v>
      </c>
      <c r="G299" s="6" t="b">
        <v>0</v>
      </c>
      <c r="H299" s="6">
        <v>4</v>
      </c>
      <c r="I299" s="6">
        <v>1</v>
      </c>
      <c r="J299" s="6">
        <v>0.1</v>
      </c>
      <c r="K299" s="6">
        <v>7.5800000000000006E-2</v>
      </c>
      <c r="L299" s="6">
        <v>0.49</v>
      </c>
      <c r="M299" s="6">
        <v>0.32840000000000003</v>
      </c>
      <c r="N299" s="6">
        <v>5</v>
      </c>
      <c r="O299" s="6">
        <v>173</v>
      </c>
      <c r="P299" s="7">
        <v>178</v>
      </c>
    </row>
    <row r="300" spans="1:16" x14ac:dyDescent="0.25">
      <c r="A300" s="4">
        <v>909</v>
      </c>
      <c r="B300" s="5">
        <v>40584</v>
      </c>
      <c r="C300" s="6">
        <v>1</v>
      </c>
      <c r="D300" s="6">
        <v>0</v>
      </c>
      <c r="E300" s="6">
        <v>2</v>
      </c>
      <c r="F300" s="6">
        <v>9</v>
      </c>
      <c r="G300" s="6" t="b">
        <v>0</v>
      </c>
      <c r="H300" s="6">
        <v>4</v>
      </c>
      <c r="I300" s="6">
        <v>1</v>
      </c>
      <c r="J300" s="6">
        <v>0.12</v>
      </c>
      <c r="K300" s="6">
        <v>0.1061</v>
      </c>
      <c r="L300" s="6">
        <v>0.42</v>
      </c>
      <c r="M300" s="6">
        <v>0.35820000000000002</v>
      </c>
      <c r="N300" s="6">
        <v>1</v>
      </c>
      <c r="O300" s="6">
        <v>121</v>
      </c>
      <c r="P300" s="7">
        <v>122</v>
      </c>
    </row>
    <row r="301" spans="1:16" x14ac:dyDescent="0.25">
      <c r="A301" s="4">
        <v>910</v>
      </c>
      <c r="B301" s="5">
        <v>40584</v>
      </c>
      <c r="C301" s="6">
        <v>1</v>
      </c>
      <c r="D301" s="6">
        <v>0</v>
      </c>
      <c r="E301" s="6">
        <v>2</v>
      </c>
      <c r="F301" s="6">
        <v>10</v>
      </c>
      <c r="G301" s="6" t="b">
        <v>0</v>
      </c>
      <c r="H301" s="6">
        <v>4</v>
      </c>
      <c r="I301" s="6">
        <v>1</v>
      </c>
      <c r="J301" s="6">
        <v>0.12</v>
      </c>
      <c r="K301" s="6">
        <v>0.1061</v>
      </c>
      <c r="L301" s="6">
        <v>0.42</v>
      </c>
      <c r="M301" s="6">
        <v>0.29849999999999999</v>
      </c>
      <c r="N301" s="6">
        <v>1</v>
      </c>
      <c r="O301" s="6">
        <v>34</v>
      </c>
      <c r="P301" s="7">
        <v>35</v>
      </c>
    </row>
    <row r="302" spans="1:16" x14ac:dyDescent="0.25">
      <c r="A302" s="4">
        <v>911</v>
      </c>
      <c r="B302" s="5">
        <v>40584</v>
      </c>
      <c r="C302" s="6">
        <v>1</v>
      </c>
      <c r="D302" s="6">
        <v>0</v>
      </c>
      <c r="E302" s="6">
        <v>2</v>
      </c>
      <c r="F302" s="6">
        <v>11</v>
      </c>
      <c r="G302" s="6" t="b">
        <v>0</v>
      </c>
      <c r="H302" s="6">
        <v>4</v>
      </c>
      <c r="I302" s="6">
        <v>1</v>
      </c>
      <c r="J302" s="6">
        <v>0.14000000000000001</v>
      </c>
      <c r="K302" s="6">
        <v>0.1212</v>
      </c>
      <c r="L302" s="6">
        <v>0.39</v>
      </c>
      <c r="M302" s="6">
        <v>0.35820000000000002</v>
      </c>
      <c r="N302" s="6">
        <v>1</v>
      </c>
      <c r="O302" s="6">
        <v>44</v>
      </c>
      <c r="P302" s="7">
        <v>45</v>
      </c>
    </row>
    <row r="303" spans="1:16" x14ac:dyDescent="0.25">
      <c r="A303" s="4">
        <v>912</v>
      </c>
      <c r="B303" s="5">
        <v>40584</v>
      </c>
      <c r="C303" s="6">
        <v>1</v>
      </c>
      <c r="D303" s="6">
        <v>0</v>
      </c>
      <c r="E303" s="6">
        <v>2</v>
      </c>
      <c r="F303" s="6">
        <v>12</v>
      </c>
      <c r="G303" s="6" t="b">
        <v>0</v>
      </c>
      <c r="H303" s="6">
        <v>4</v>
      </c>
      <c r="I303" s="6">
        <v>1</v>
      </c>
      <c r="J303" s="6">
        <v>0.16</v>
      </c>
      <c r="K303" s="6">
        <v>0.13639999999999999</v>
      </c>
      <c r="L303" s="6">
        <v>0.34</v>
      </c>
      <c r="M303" s="6">
        <v>0.3881</v>
      </c>
      <c r="N303" s="6">
        <v>4</v>
      </c>
      <c r="O303" s="6">
        <v>65</v>
      </c>
      <c r="P303" s="7">
        <v>69</v>
      </c>
    </row>
    <row r="304" spans="1:16" x14ac:dyDescent="0.25">
      <c r="A304" s="4">
        <v>913</v>
      </c>
      <c r="B304" s="5">
        <v>40584</v>
      </c>
      <c r="C304" s="6">
        <v>1</v>
      </c>
      <c r="D304" s="6">
        <v>0</v>
      </c>
      <c r="E304" s="6">
        <v>2</v>
      </c>
      <c r="F304" s="6">
        <v>13</v>
      </c>
      <c r="G304" s="6" t="b">
        <v>0</v>
      </c>
      <c r="H304" s="6">
        <v>4</v>
      </c>
      <c r="I304" s="6">
        <v>1</v>
      </c>
      <c r="J304" s="6">
        <v>0.18</v>
      </c>
      <c r="K304" s="6">
        <v>0.16669999999999999</v>
      </c>
      <c r="L304" s="6">
        <v>0.28999999999999998</v>
      </c>
      <c r="M304" s="6">
        <v>0.29849999999999999</v>
      </c>
      <c r="N304" s="6">
        <v>3</v>
      </c>
      <c r="O304" s="6">
        <v>59</v>
      </c>
      <c r="P304" s="7">
        <v>62</v>
      </c>
    </row>
    <row r="305" spans="1:16" x14ac:dyDescent="0.25">
      <c r="A305" s="4">
        <v>914</v>
      </c>
      <c r="B305" s="5">
        <v>40584</v>
      </c>
      <c r="C305" s="6">
        <v>1</v>
      </c>
      <c r="D305" s="6">
        <v>0</v>
      </c>
      <c r="E305" s="6">
        <v>2</v>
      </c>
      <c r="F305" s="6">
        <v>14</v>
      </c>
      <c r="G305" s="6" t="b">
        <v>0</v>
      </c>
      <c r="H305" s="6">
        <v>4</v>
      </c>
      <c r="I305" s="6">
        <v>1</v>
      </c>
      <c r="J305" s="6">
        <v>0.2</v>
      </c>
      <c r="K305" s="6">
        <v>0.18179999999999999</v>
      </c>
      <c r="L305" s="6">
        <v>0.27</v>
      </c>
      <c r="M305" s="6">
        <v>0.28360000000000002</v>
      </c>
      <c r="N305" s="6">
        <v>6</v>
      </c>
      <c r="O305" s="6">
        <v>42</v>
      </c>
      <c r="P305" s="7">
        <v>48</v>
      </c>
    </row>
    <row r="306" spans="1:16" x14ac:dyDescent="0.25">
      <c r="A306" s="4">
        <v>915</v>
      </c>
      <c r="B306" s="5">
        <v>40584</v>
      </c>
      <c r="C306" s="6">
        <v>1</v>
      </c>
      <c r="D306" s="6">
        <v>0</v>
      </c>
      <c r="E306" s="6">
        <v>2</v>
      </c>
      <c r="F306" s="6">
        <v>15</v>
      </c>
      <c r="G306" s="6" t="b">
        <v>0</v>
      </c>
      <c r="H306" s="6">
        <v>4</v>
      </c>
      <c r="I306" s="6">
        <v>1</v>
      </c>
      <c r="J306" s="6">
        <v>0.2</v>
      </c>
      <c r="K306" s="6">
        <v>0.19700000000000001</v>
      </c>
      <c r="L306" s="6">
        <v>0.25</v>
      </c>
      <c r="M306" s="6">
        <v>0.25369999999999998</v>
      </c>
      <c r="N306" s="6">
        <v>0</v>
      </c>
      <c r="O306" s="6">
        <v>50</v>
      </c>
      <c r="P306" s="7">
        <v>50</v>
      </c>
    </row>
    <row r="307" spans="1:16" x14ac:dyDescent="0.25">
      <c r="A307" s="4">
        <v>916</v>
      </c>
      <c r="B307" s="5">
        <v>40584</v>
      </c>
      <c r="C307" s="6">
        <v>1</v>
      </c>
      <c r="D307" s="6">
        <v>0</v>
      </c>
      <c r="E307" s="6">
        <v>2</v>
      </c>
      <c r="F307" s="6">
        <v>16</v>
      </c>
      <c r="G307" s="6" t="b">
        <v>0</v>
      </c>
      <c r="H307" s="6">
        <v>4</v>
      </c>
      <c r="I307" s="6">
        <v>1</v>
      </c>
      <c r="J307" s="6">
        <v>0.2</v>
      </c>
      <c r="K307" s="6">
        <v>0.18179999999999999</v>
      </c>
      <c r="L307" s="6">
        <v>0.27</v>
      </c>
      <c r="M307" s="6">
        <v>0.29849999999999999</v>
      </c>
      <c r="N307" s="6">
        <v>4</v>
      </c>
      <c r="O307" s="6">
        <v>76</v>
      </c>
      <c r="P307" s="7">
        <v>80</v>
      </c>
    </row>
    <row r="308" spans="1:16" x14ac:dyDescent="0.25">
      <c r="A308" s="4">
        <v>917</v>
      </c>
      <c r="B308" s="5">
        <v>40584</v>
      </c>
      <c r="C308" s="6">
        <v>1</v>
      </c>
      <c r="D308" s="6">
        <v>0</v>
      </c>
      <c r="E308" s="6">
        <v>2</v>
      </c>
      <c r="F308" s="6">
        <v>17</v>
      </c>
      <c r="G308" s="6" t="b">
        <v>0</v>
      </c>
      <c r="H308" s="6">
        <v>4</v>
      </c>
      <c r="I308" s="6">
        <v>1</v>
      </c>
      <c r="J308" s="6">
        <v>0.18</v>
      </c>
      <c r="K308" s="6">
        <v>0.18179999999999999</v>
      </c>
      <c r="L308" s="6">
        <v>0.26</v>
      </c>
      <c r="M308" s="6">
        <v>0.19400000000000001</v>
      </c>
      <c r="N308" s="6">
        <v>6</v>
      </c>
      <c r="O308" s="6">
        <v>159</v>
      </c>
      <c r="P308" s="7">
        <v>165</v>
      </c>
    </row>
    <row r="309" spans="1:16" x14ac:dyDescent="0.25">
      <c r="A309" s="4">
        <v>918</v>
      </c>
      <c r="B309" s="5">
        <v>40584</v>
      </c>
      <c r="C309" s="6">
        <v>1</v>
      </c>
      <c r="D309" s="6">
        <v>0</v>
      </c>
      <c r="E309" s="6">
        <v>2</v>
      </c>
      <c r="F309" s="6">
        <v>18</v>
      </c>
      <c r="G309" s="6" t="b">
        <v>0</v>
      </c>
      <c r="H309" s="6">
        <v>4</v>
      </c>
      <c r="I309" s="6">
        <v>1</v>
      </c>
      <c r="J309" s="6">
        <v>0.16</v>
      </c>
      <c r="K309" s="6">
        <v>0.18179999999999999</v>
      </c>
      <c r="L309" s="6">
        <v>0.28000000000000003</v>
      </c>
      <c r="M309" s="6">
        <v>0.1343</v>
      </c>
      <c r="N309" s="6">
        <v>3</v>
      </c>
      <c r="O309" s="6">
        <v>157</v>
      </c>
      <c r="P309" s="7">
        <v>160</v>
      </c>
    </row>
    <row r="310" spans="1:16" x14ac:dyDescent="0.25">
      <c r="A310" s="4">
        <v>919</v>
      </c>
      <c r="B310" s="5">
        <v>40584</v>
      </c>
      <c r="C310" s="6">
        <v>1</v>
      </c>
      <c r="D310" s="6">
        <v>0</v>
      </c>
      <c r="E310" s="6">
        <v>2</v>
      </c>
      <c r="F310" s="6">
        <v>19</v>
      </c>
      <c r="G310" s="6" t="b">
        <v>0</v>
      </c>
      <c r="H310" s="6">
        <v>4</v>
      </c>
      <c r="I310" s="6">
        <v>1</v>
      </c>
      <c r="J310" s="6">
        <v>0.14000000000000001</v>
      </c>
      <c r="K310" s="6">
        <v>0.16669999999999999</v>
      </c>
      <c r="L310" s="6">
        <v>0.28000000000000003</v>
      </c>
      <c r="M310" s="6">
        <v>0.1045</v>
      </c>
      <c r="N310" s="6">
        <v>2</v>
      </c>
      <c r="O310" s="6">
        <v>110</v>
      </c>
      <c r="P310" s="7">
        <v>112</v>
      </c>
    </row>
    <row r="311" spans="1:16" x14ac:dyDescent="0.25">
      <c r="A311" s="4">
        <v>920</v>
      </c>
      <c r="B311" s="5">
        <v>40584</v>
      </c>
      <c r="C311" s="6">
        <v>1</v>
      </c>
      <c r="D311" s="6">
        <v>0</v>
      </c>
      <c r="E311" s="6">
        <v>2</v>
      </c>
      <c r="F311" s="6">
        <v>20</v>
      </c>
      <c r="G311" s="6" t="b">
        <v>0</v>
      </c>
      <c r="H311" s="6">
        <v>4</v>
      </c>
      <c r="I311" s="6">
        <v>1</v>
      </c>
      <c r="J311" s="6">
        <v>0.14000000000000001</v>
      </c>
      <c r="K311" s="6">
        <v>0.18179999999999999</v>
      </c>
      <c r="L311" s="6">
        <v>0.31</v>
      </c>
      <c r="M311" s="6">
        <v>8.9599999999999999E-2</v>
      </c>
      <c r="N311" s="6">
        <v>4</v>
      </c>
      <c r="O311" s="6">
        <v>93</v>
      </c>
      <c r="P311" s="7">
        <v>97</v>
      </c>
    </row>
    <row r="312" spans="1:16" x14ac:dyDescent="0.25">
      <c r="A312" s="4">
        <v>921</v>
      </c>
      <c r="B312" s="5">
        <v>40584</v>
      </c>
      <c r="C312" s="6">
        <v>1</v>
      </c>
      <c r="D312" s="6">
        <v>0</v>
      </c>
      <c r="E312" s="6">
        <v>2</v>
      </c>
      <c r="F312" s="6">
        <v>21</v>
      </c>
      <c r="G312" s="6" t="b">
        <v>0</v>
      </c>
      <c r="H312" s="6">
        <v>4</v>
      </c>
      <c r="I312" s="6">
        <v>1</v>
      </c>
      <c r="J312" s="6">
        <v>0.14000000000000001</v>
      </c>
      <c r="K312" s="6">
        <v>0.21210000000000001</v>
      </c>
      <c r="L312" s="6">
        <v>0.39</v>
      </c>
      <c r="M312" s="6">
        <v>0</v>
      </c>
      <c r="N312" s="6">
        <v>2</v>
      </c>
      <c r="O312" s="6">
        <v>70</v>
      </c>
      <c r="P312" s="7">
        <v>72</v>
      </c>
    </row>
    <row r="313" spans="1:16" x14ac:dyDescent="0.25">
      <c r="A313" s="4">
        <v>922</v>
      </c>
      <c r="B313" s="5">
        <v>40584</v>
      </c>
      <c r="C313" s="6">
        <v>1</v>
      </c>
      <c r="D313" s="6">
        <v>0</v>
      </c>
      <c r="E313" s="6">
        <v>2</v>
      </c>
      <c r="F313" s="6">
        <v>22</v>
      </c>
      <c r="G313" s="6" t="b">
        <v>0</v>
      </c>
      <c r="H313" s="6">
        <v>4</v>
      </c>
      <c r="I313" s="6">
        <v>1</v>
      </c>
      <c r="J313" s="6">
        <v>0.12</v>
      </c>
      <c r="K313" s="6">
        <v>0.19700000000000001</v>
      </c>
      <c r="L313" s="6">
        <v>0.39</v>
      </c>
      <c r="M313" s="6">
        <v>0</v>
      </c>
      <c r="N313" s="6">
        <v>4</v>
      </c>
      <c r="O313" s="6">
        <v>47</v>
      </c>
      <c r="P313" s="7">
        <v>51</v>
      </c>
    </row>
    <row r="314" spans="1:16" x14ac:dyDescent="0.25">
      <c r="A314" s="4">
        <v>923</v>
      </c>
      <c r="B314" s="5">
        <v>40584</v>
      </c>
      <c r="C314" s="6">
        <v>1</v>
      </c>
      <c r="D314" s="6">
        <v>0</v>
      </c>
      <c r="E314" s="6">
        <v>2</v>
      </c>
      <c r="F314" s="6">
        <v>23</v>
      </c>
      <c r="G314" s="6" t="b">
        <v>0</v>
      </c>
      <c r="H314" s="6">
        <v>4</v>
      </c>
      <c r="I314" s="6">
        <v>1</v>
      </c>
      <c r="J314" s="6">
        <v>0.12</v>
      </c>
      <c r="K314" s="6">
        <v>0.1515</v>
      </c>
      <c r="L314" s="6">
        <v>0.42</v>
      </c>
      <c r="M314" s="6">
        <v>0.1045</v>
      </c>
      <c r="N314" s="6">
        <v>1</v>
      </c>
      <c r="O314" s="6">
        <v>33</v>
      </c>
      <c r="P314" s="7">
        <v>34</v>
      </c>
    </row>
    <row r="315" spans="1:16" x14ac:dyDescent="0.25">
      <c r="A315" s="4">
        <v>924</v>
      </c>
      <c r="B315" s="5">
        <v>40585</v>
      </c>
      <c r="C315" s="6">
        <v>1</v>
      </c>
      <c r="D315" s="6">
        <v>0</v>
      </c>
      <c r="E315" s="6">
        <v>2</v>
      </c>
      <c r="F315" s="6">
        <v>0</v>
      </c>
      <c r="G315" s="6" t="b">
        <v>0</v>
      </c>
      <c r="H315" s="6">
        <v>5</v>
      </c>
      <c r="I315" s="6">
        <v>1</v>
      </c>
      <c r="J315" s="6">
        <v>0.1</v>
      </c>
      <c r="K315" s="6">
        <v>0.13639999999999999</v>
      </c>
      <c r="L315" s="6">
        <v>0.49</v>
      </c>
      <c r="M315" s="6">
        <v>0.1045</v>
      </c>
      <c r="N315" s="6">
        <v>2</v>
      </c>
      <c r="O315" s="6">
        <v>12</v>
      </c>
      <c r="P315" s="7">
        <v>14</v>
      </c>
    </row>
    <row r="316" spans="1:16" x14ac:dyDescent="0.25">
      <c r="A316" s="4">
        <v>925</v>
      </c>
      <c r="B316" s="5">
        <v>40585</v>
      </c>
      <c r="C316" s="6">
        <v>1</v>
      </c>
      <c r="D316" s="6">
        <v>0</v>
      </c>
      <c r="E316" s="6">
        <v>2</v>
      </c>
      <c r="F316" s="6">
        <v>1</v>
      </c>
      <c r="G316" s="6" t="b">
        <v>0</v>
      </c>
      <c r="H316" s="6">
        <v>5</v>
      </c>
      <c r="I316" s="6">
        <v>1</v>
      </c>
      <c r="J316" s="6">
        <v>0.1</v>
      </c>
      <c r="K316" s="6">
        <v>0.13639999999999999</v>
      </c>
      <c r="L316" s="6">
        <v>0.54</v>
      </c>
      <c r="M316" s="6">
        <v>8.9599999999999999E-2</v>
      </c>
      <c r="N316" s="6">
        <v>1</v>
      </c>
      <c r="O316" s="6">
        <v>6</v>
      </c>
      <c r="P316" s="7">
        <v>7</v>
      </c>
    </row>
    <row r="317" spans="1:16" x14ac:dyDescent="0.25">
      <c r="A317" s="4">
        <v>926</v>
      </c>
      <c r="B317" s="5">
        <v>40585</v>
      </c>
      <c r="C317" s="6">
        <v>1</v>
      </c>
      <c r="D317" s="6">
        <v>0</v>
      </c>
      <c r="E317" s="6">
        <v>2</v>
      </c>
      <c r="F317" s="6">
        <v>2</v>
      </c>
      <c r="G317" s="6" t="b">
        <v>0</v>
      </c>
      <c r="H317" s="6">
        <v>5</v>
      </c>
      <c r="I317" s="6">
        <v>1</v>
      </c>
      <c r="J317" s="6">
        <v>0.1</v>
      </c>
      <c r="K317" s="6">
        <v>0.13639999999999999</v>
      </c>
      <c r="L317" s="6">
        <v>0.54</v>
      </c>
      <c r="M317" s="6">
        <v>8.9599999999999999E-2</v>
      </c>
      <c r="N317" s="6">
        <v>0</v>
      </c>
      <c r="O317" s="6">
        <v>3</v>
      </c>
      <c r="P317" s="7">
        <v>3</v>
      </c>
    </row>
    <row r="318" spans="1:16" x14ac:dyDescent="0.25">
      <c r="A318" s="4">
        <v>927</v>
      </c>
      <c r="B318" s="5">
        <v>40585</v>
      </c>
      <c r="C318" s="6">
        <v>1</v>
      </c>
      <c r="D318" s="6">
        <v>0</v>
      </c>
      <c r="E318" s="6">
        <v>2</v>
      </c>
      <c r="F318" s="6">
        <v>5</v>
      </c>
      <c r="G318" s="6" t="b">
        <v>0</v>
      </c>
      <c r="H318" s="6">
        <v>5</v>
      </c>
      <c r="I318" s="6">
        <v>1</v>
      </c>
      <c r="J318" s="6">
        <v>0.08</v>
      </c>
      <c r="K318" s="6">
        <v>0.1212</v>
      </c>
      <c r="L318" s="6">
        <v>0.63</v>
      </c>
      <c r="M318" s="6">
        <v>8.9599999999999999E-2</v>
      </c>
      <c r="N318" s="6">
        <v>0</v>
      </c>
      <c r="O318" s="6">
        <v>4</v>
      </c>
      <c r="P318" s="7">
        <v>4</v>
      </c>
    </row>
    <row r="319" spans="1:16" x14ac:dyDescent="0.25">
      <c r="A319" s="4">
        <v>928</v>
      </c>
      <c r="B319" s="5">
        <v>40585</v>
      </c>
      <c r="C319" s="6">
        <v>1</v>
      </c>
      <c r="D319" s="6">
        <v>0</v>
      </c>
      <c r="E319" s="6">
        <v>2</v>
      </c>
      <c r="F319" s="6">
        <v>6</v>
      </c>
      <c r="G319" s="6" t="b">
        <v>0</v>
      </c>
      <c r="H319" s="6">
        <v>5</v>
      </c>
      <c r="I319" s="6">
        <v>1</v>
      </c>
      <c r="J319" s="6">
        <v>0.1</v>
      </c>
      <c r="K319" s="6">
        <v>0.18179999999999999</v>
      </c>
      <c r="L319" s="6">
        <v>0.68</v>
      </c>
      <c r="M319" s="6">
        <v>0</v>
      </c>
      <c r="N319" s="6">
        <v>1</v>
      </c>
      <c r="O319" s="6">
        <v>23</v>
      </c>
      <c r="P319" s="7">
        <v>24</v>
      </c>
    </row>
    <row r="320" spans="1:16" x14ac:dyDescent="0.25">
      <c r="A320" s="4">
        <v>929</v>
      </c>
      <c r="B320" s="5">
        <v>40585</v>
      </c>
      <c r="C320" s="6">
        <v>1</v>
      </c>
      <c r="D320" s="6">
        <v>0</v>
      </c>
      <c r="E320" s="6">
        <v>2</v>
      </c>
      <c r="F320" s="6">
        <v>7</v>
      </c>
      <c r="G320" s="6" t="b">
        <v>0</v>
      </c>
      <c r="H320" s="6">
        <v>5</v>
      </c>
      <c r="I320" s="6">
        <v>1</v>
      </c>
      <c r="J320" s="6">
        <v>0.08</v>
      </c>
      <c r="K320" s="6">
        <v>0.16669999999999999</v>
      </c>
      <c r="L320" s="6">
        <v>0.73</v>
      </c>
      <c r="M320" s="6">
        <v>0</v>
      </c>
      <c r="N320" s="6">
        <v>1</v>
      </c>
      <c r="O320" s="6">
        <v>73</v>
      </c>
      <c r="P320" s="7">
        <v>74</v>
      </c>
    </row>
    <row r="321" spans="1:16" x14ac:dyDescent="0.25">
      <c r="A321" s="4">
        <v>930</v>
      </c>
      <c r="B321" s="5">
        <v>40585</v>
      </c>
      <c r="C321" s="6">
        <v>1</v>
      </c>
      <c r="D321" s="6">
        <v>0</v>
      </c>
      <c r="E321" s="6">
        <v>2</v>
      </c>
      <c r="F321" s="6">
        <v>8</v>
      </c>
      <c r="G321" s="6" t="b">
        <v>0</v>
      </c>
      <c r="H321" s="6">
        <v>5</v>
      </c>
      <c r="I321" s="6">
        <v>1</v>
      </c>
      <c r="J321" s="6">
        <v>0.1</v>
      </c>
      <c r="K321" s="6">
        <v>0.1212</v>
      </c>
      <c r="L321" s="6">
        <v>0.74</v>
      </c>
      <c r="M321" s="6">
        <v>0.16420000000000001</v>
      </c>
      <c r="N321" s="6">
        <v>4</v>
      </c>
      <c r="O321" s="6">
        <v>212</v>
      </c>
      <c r="P321" s="7">
        <v>216</v>
      </c>
    </row>
    <row r="322" spans="1:16" x14ac:dyDescent="0.25">
      <c r="A322" s="4">
        <v>931</v>
      </c>
      <c r="B322" s="5">
        <v>40585</v>
      </c>
      <c r="C322" s="6">
        <v>1</v>
      </c>
      <c r="D322" s="6">
        <v>0</v>
      </c>
      <c r="E322" s="6">
        <v>2</v>
      </c>
      <c r="F322" s="6">
        <v>9</v>
      </c>
      <c r="G322" s="6" t="b">
        <v>0</v>
      </c>
      <c r="H322" s="6">
        <v>5</v>
      </c>
      <c r="I322" s="6">
        <v>1</v>
      </c>
      <c r="J322" s="6">
        <v>0.12</v>
      </c>
      <c r="K322" s="6">
        <v>0.1212</v>
      </c>
      <c r="L322" s="6">
        <v>0.74</v>
      </c>
      <c r="M322" s="6">
        <v>0.22389999999999999</v>
      </c>
      <c r="N322" s="6">
        <v>8</v>
      </c>
      <c r="O322" s="6">
        <v>132</v>
      </c>
      <c r="P322" s="7">
        <v>140</v>
      </c>
    </row>
    <row r="323" spans="1:16" x14ac:dyDescent="0.25">
      <c r="A323" s="4">
        <v>932</v>
      </c>
      <c r="B323" s="5">
        <v>40585</v>
      </c>
      <c r="C323" s="6">
        <v>1</v>
      </c>
      <c r="D323" s="6">
        <v>0</v>
      </c>
      <c r="E323" s="6">
        <v>2</v>
      </c>
      <c r="F323" s="6">
        <v>10</v>
      </c>
      <c r="G323" s="6" t="b">
        <v>0</v>
      </c>
      <c r="H323" s="6">
        <v>5</v>
      </c>
      <c r="I323" s="6">
        <v>1</v>
      </c>
      <c r="J323" s="6">
        <v>0.14000000000000001</v>
      </c>
      <c r="K323" s="6">
        <v>0.13639999999999999</v>
      </c>
      <c r="L323" s="6">
        <v>0.69</v>
      </c>
      <c r="M323" s="6">
        <v>0.19400000000000001</v>
      </c>
      <c r="N323" s="6">
        <v>5</v>
      </c>
      <c r="O323" s="6">
        <v>39</v>
      </c>
      <c r="P323" s="7">
        <v>44</v>
      </c>
    </row>
    <row r="324" spans="1:16" x14ac:dyDescent="0.25">
      <c r="A324" s="4">
        <v>933</v>
      </c>
      <c r="B324" s="5">
        <v>40585</v>
      </c>
      <c r="C324" s="6">
        <v>1</v>
      </c>
      <c r="D324" s="6">
        <v>0</v>
      </c>
      <c r="E324" s="6">
        <v>2</v>
      </c>
      <c r="F324" s="6">
        <v>11</v>
      </c>
      <c r="G324" s="6" t="b">
        <v>0</v>
      </c>
      <c r="H324" s="6">
        <v>5</v>
      </c>
      <c r="I324" s="6">
        <v>1</v>
      </c>
      <c r="J324" s="6">
        <v>0.22</v>
      </c>
      <c r="K324" s="6">
        <v>0.2273</v>
      </c>
      <c r="L324" s="6">
        <v>0.47</v>
      </c>
      <c r="M324" s="6">
        <v>0.1343</v>
      </c>
      <c r="N324" s="6">
        <v>12</v>
      </c>
      <c r="O324" s="6">
        <v>52</v>
      </c>
      <c r="P324" s="7">
        <v>64</v>
      </c>
    </row>
    <row r="325" spans="1:16" x14ac:dyDescent="0.25">
      <c r="A325" s="4">
        <v>934</v>
      </c>
      <c r="B325" s="5">
        <v>40585</v>
      </c>
      <c r="C325" s="6">
        <v>1</v>
      </c>
      <c r="D325" s="6">
        <v>0</v>
      </c>
      <c r="E325" s="6">
        <v>2</v>
      </c>
      <c r="F325" s="6">
        <v>12</v>
      </c>
      <c r="G325" s="6" t="b">
        <v>0</v>
      </c>
      <c r="H325" s="6">
        <v>5</v>
      </c>
      <c r="I325" s="6">
        <v>1</v>
      </c>
      <c r="J325" s="6">
        <v>0.22</v>
      </c>
      <c r="K325" s="6">
        <v>0.2273</v>
      </c>
      <c r="L325" s="6">
        <v>0.47</v>
      </c>
      <c r="M325" s="6">
        <v>0.1343</v>
      </c>
      <c r="N325" s="6">
        <v>7</v>
      </c>
      <c r="O325" s="6">
        <v>64</v>
      </c>
      <c r="P325" s="7">
        <v>71</v>
      </c>
    </row>
    <row r="326" spans="1:16" x14ac:dyDescent="0.25">
      <c r="A326" s="4">
        <v>935</v>
      </c>
      <c r="B326" s="5">
        <v>40585</v>
      </c>
      <c r="C326" s="6">
        <v>1</v>
      </c>
      <c r="D326" s="6">
        <v>0</v>
      </c>
      <c r="E326" s="6">
        <v>2</v>
      </c>
      <c r="F326" s="6">
        <v>13</v>
      </c>
      <c r="G326" s="6" t="b">
        <v>0</v>
      </c>
      <c r="H326" s="6">
        <v>5</v>
      </c>
      <c r="I326" s="6">
        <v>1</v>
      </c>
      <c r="J326" s="6">
        <v>0.24</v>
      </c>
      <c r="K326" s="6">
        <v>0.2273</v>
      </c>
      <c r="L326" s="6">
        <v>0.35</v>
      </c>
      <c r="M326" s="6">
        <v>0.19400000000000001</v>
      </c>
      <c r="N326" s="6">
        <v>21</v>
      </c>
      <c r="O326" s="6">
        <v>89</v>
      </c>
      <c r="P326" s="7">
        <v>110</v>
      </c>
    </row>
    <row r="327" spans="1:16" x14ac:dyDescent="0.25">
      <c r="A327" s="4">
        <v>936</v>
      </c>
      <c r="B327" s="5">
        <v>40585</v>
      </c>
      <c r="C327" s="6">
        <v>1</v>
      </c>
      <c r="D327" s="6">
        <v>0</v>
      </c>
      <c r="E327" s="6">
        <v>2</v>
      </c>
      <c r="F327" s="6">
        <v>14</v>
      </c>
      <c r="G327" s="6" t="b">
        <v>0</v>
      </c>
      <c r="H327" s="6">
        <v>5</v>
      </c>
      <c r="I327" s="6">
        <v>1</v>
      </c>
      <c r="J327" s="6">
        <v>0.3</v>
      </c>
      <c r="K327" s="6">
        <v>0.28789999999999999</v>
      </c>
      <c r="L327" s="6">
        <v>0.26</v>
      </c>
      <c r="M327" s="6">
        <v>0.25369999999999998</v>
      </c>
      <c r="N327" s="6">
        <v>17</v>
      </c>
      <c r="O327" s="6">
        <v>67</v>
      </c>
      <c r="P327" s="7">
        <v>84</v>
      </c>
    </row>
    <row r="328" spans="1:16" x14ac:dyDescent="0.25">
      <c r="A328" s="4">
        <v>937</v>
      </c>
      <c r="B328" s="5">
        <v>40585</v>
      </c>
      <c r="C328" s="6">
        <v>1</v>
      </c>
      <c r="D328" s="6">
        <v>0</v>
      </c>
      <c r="E328" s="6">
        <v>2</v>
      </c>
      <c r="F328" s="6">
        <v>15</v>
      </c>
      <c r="G328" s="6" t="b">
        <v>0</v>
      </c>
      <c r="H328" s="6">
        <v>5</v>
      </c>
      <c r="I328" s="6">
        <v>1</v>
      </c>
      <c r="J328" s="6">
        <v>0.32</v>
      </c>
      <c r="K328" s="6">
        <v>0.31819999999999998</v>
      </c>
      <c r="L328" s="6">
        <v>0.21</v>
      </c>
      <c r="M328" s="6">
        <v>0.16420000000000001</v>
      </c>
      <c r="N328" s="6">
        <v>12</v>
      </c>
      <c r="O328" s="6">
        <v>62</v>
      </c>
      <c r="P328" s="7">
        <v>74</v>
      </c>
    </row>
    <row r="329" spans="1:16" x14ac:dyDescent="0.25">
      <c r="A329" s="4">
        <v>938</v>
      </c>
      <c r="B329" s="5">
        <v>40585</v>
      </c>
      <c r="C329" s="6">
        <v>1</v>
      </c>
      <c r="D329" s="6">
        <v>0</v>
      </c>
      <c r="E329" s="6">
        <v>2</v>
      </c>
      <c r="F329" s="6">
        <v>16</v>
      </c>
      <c r="G329" s="6" t="b">
        <v>0</v>
      </c>
      <c r="H329" s="6">
        <v>5</v>
      </c>
      <c r="I329" s="6">
        <v>1</v>
      </c>
      <c r="J329" s="6">
        <v>0.3</v>
      </c>
      <c r="K329" s="6">
        <v>0.28789999999999999</v>
      </c>
      <c r="L329" s="6">
        <v>0.28000000000000003</v>
      </c>
      <c r="M329" s="6">
        <v>0.19400000000000001</v>
      </c>
      <c r="N329" s="6">
        <v>14</v>
      </c>
      <c r="O329" s="6">
        <v>111</v>
      </c>
      <c r="P329" s="7">
        <v>125</v>
      </c>
    </row>
    <row r="330" spans="1:16" x14ac:dyDescent="0.25">
      <c r="A330" s="4">
        <v>939</v>
      </c>
      <c r="B330" s="5">
        <v>40585</v>
      </c>
      <c r="C330" s="6">
        <v>1</v>
      </c>
      <c r="D330" s="6">
        <v>0</v>
      </c>
      <c r="E330" s="6">
        <v>2</v>
      </c>
      <c r="F330" s="6">
        <v>17</v>
      </c>
      <c r="G330" s="6" t="b">
        <v>0</v>
      </c>
      <c r="H330" s="6">
        <v>5</v>
      </c>
      <c r="I330" s="6">
        <v>1</v>
      </c>
      <c r="J330" s="6">
        <v>0.3</v>
      </c>
      <c r="K330" s="6">
        <v>0.33329999999999999</v>
      </c>
      <c r="L330" s="6">
        <v>0.24</v>
      </c>
      <c r="M330" s="6">
        <v>0</v>
      </c>
      <c r="N330" s="6">
        <v>18</v>
      </c>
      <c r="O330" s="6">
        <v>193</v>
      </c>
      <c r="P330" s="7">
        <v>211</v>
      </c>
    </row>
    <row r="331" spans="1:16" x14ac:dyDescent="0.25">
      <c r="A331" s="4">
        <v>940</v>
      </c>
      <c r="B331" s="5">
        <v>40585</v>
      </c>
      <c r="C331" s="6">
        <v>1</v>
      </c>
      <c r="D331" s="6">
        <v>0</v>
      </c>
      <c r="E331" s="6">
        <v>2</v>
      </c>
      <c r="F331" s="6">
        <v>18</v>
      </c>
      <c r="G331" s="6" t="b">
        <v>0</v>
      </c>
      <c r="H331" s="6">
        <v>5</v>
      </c>
      <c r="I331" s="6">
        <v>1</v>
      </c>
      <c r="J331" s="6">
        <v>0.28000000000000003</v>
      </c>
      <c r="K331" s="6">
        <v>0.31819999999999998</v>
      </c>
      <c r="L331" s="6">
        <v>0.28000000000000003</v>
      </c>
      <c r="M331" s="6">
        <v>0</v>
      </c>
      <c r="N331" s="6">
        <v>9</v>
      </c>
      <c r="O331" s="6">
        <v>165</v>
      </c>
      <c r="P331" s="7">
        <v>174</v>
      </c>
    </row>
    <row r="332" spans="1:16" x14ac:dyDescent="0.25">
      <c r="A332" s="4">
        <v>941</v>
      </c>
      <c r="B332" s="5">
        <v>40585</v>
      </c>
      <c r="C332" s="6">
        <v>1</v>
      </c>
      <c r="D332" s="6">
        <v>0</v>
      </c>
      <c r="E332" s="6">
        <v>2</v>
      </c>
      <c r="F332" s="6">
        <v>19</v>
      </c>
      <c r="G332" s="6" t="b">
        <v>0</v>
      </c>
      <c r="H332" s="6">
        <v>5</v>
      </c>
      <c r="I332" s="6">
        <v>1</v>
      </c>
      <c r="J332" s="6">
        <v>0.26</v>
      </c>
      <c r="K332" s="6">
        <v>0.30299999999999999</v>
      </c>
      <c r="L332" s="6">
        <v>0.33</v>
      </c>
      <c r="M332" s="6">
        <v>0</v>
      </c>
      <c r="N332" s="6">
        <v>7</v>
      </c>
      <c r="O332" s="6">
        <v>94</v>
      </c>
      <c r="P332" s="7">
        <v>101</v>
      </c>
    </row>
    <row r="333" spans="1:16" x14ac:dyDescent="0.25">
      <c r="A333" s="4">
        <v>942</v>
      </c>
      <c r="B333" s="5">
        <v>40585</v>
      </c>
      <c r="C333" s="6">
        <v>1</v>
      </c>
      <c r="D333" s="6">
        <v>0</v>
      </c>
      <c r="E333" s="6">
        <v>2</v>
      </c>
      <c r="F333" s="6">
        <v>20</v>
      </c>
      <c r="G333" s="6" t="b">
        <v>0</v>
      </c>
      <c r="H333" s="6">
        <v>5</v>
      </c>
      <c r="I333" s="6">
        <v>1</v>
      </c>
      <c r="J333" s="6">
        <v>0.22</v>
      </c>
      <c r="K333" s="6">
        <v>0.2273</v>
      </c>
      <c r="L333" s="6">
        <v>0.55000000000000004</v>
      </c>
      <c r="M333" s="6">
        <v>0.1343</v>
      </c>
      <c r="N333" s="6">
        <v>2</v>
      </c>
      <c r="O333" s="6">
        <v>61</v>
      </c>
      <c r="P333" s="7">
        <v>63</v>
      </c>
    </row>
    <row r="334" spans="1:16" x14ac:dyDescent="0.25">
      <c r="A334" s="4">
        <v>943</v>
      </c>
      <c r="B334" s="5">
        <v>40585</v>
      </c>
      <c r="C334" s="6">
        <v>1</v>
      </c>
      <c r="D334" s="6">
        <v>0</v>
      </c>
      <c r="E334" s="6">
        <v>2</v>
      </c>
      <c r="F334" s="6">
        <v>21</v>
      </c>
      <c r="G334" s="6" t="b">
        <v>0</v>
      </c>
      <c r="H334" s="6">
        <v>5</v>
      </c>
      <c r="I334" s="6">
        <v>1</v>
      </c>
      <c r="J334" s="6">
        <v>0.2</v>
      </c>
      <c r="K334" s="6">
        <v>0.21210000000000001</v>
      </c>
      <c r="L334" s="6">
        <v>0.59</v>
      </c>
      <c r="M334" s="6">
        <v>0.1343</v>
      </c>
      <c r="N334" s="6">
        <v>1</v>
      </c>
      <c r="O334" s="6">
        <v>46</v>
      </c>
      <c r="P334" s="7">
        <v>47</v>
      </c>
    </row>
    <row r="335" spans="1:16" x14ac:dyDescent="0.25">
      <c r="A335" s="4">
        <v>944</v>
      </c>
      <c r="B335" s="5">
        <v>40585</v>
      </c>
      <c r="C335" s="6">
        <v>1</v>
      </c>
      <c r="D335" s="6">
        <v>0</v>
      </c>
      <c r="E335" s="6">
        <v>2</v>
      </c>
      <c r="F335" s="6">
        <v>22</v>
      </c>
      <c r="G335" s="6" t="b">
        <v>0</v>
      </c>
      <c r="H335" s="6">
        <v>5</v>
      </c>
      <c r="I335" s="6">
        <v>1</v>
      </c>
      <c r="J335" s="6">
        <v>0.2</v>
      </c>
      <c r="K335" s="6">
        <v>0.2273</v>
      </c>
      <c r="L335" s="6">
        <v>0.64</v>
      </c>
      <c r="M335" s="6">
        <v>8.9599999999999999E-2</v>
      </c>
      <c r="N335" s="6">
        <v>2</v>
      </c>
      <c r="O335" s="6">
        <v>41</v>
      </c>
      <c r="P335" s="7">
        <v>43</v>
      </c>
    </row>
    <row r="336" spans="1:16" x14ac:dyDescent="0.25">
      <c r="A336" s="4">
        <v>945</v>
      </c>
      <c r="B336" s="5">
        <v>40585</v>
      </c>
      <c r="C336" s="6">
        <v>1</v>
      </c>
      <c r="D336" s="6">
        <v>0</v>
      </c>
      <c r="E336" s="6">
        <v>2</v>
      </c>
      <c r="F336" s="6">
        <v>23</v>
      </c>
      <c r="G336" s="6" t="b">
        <v>0</v>
      </c>
      <c r="H336" s="6">
        <v>5</v>
      </c>
      <c r="I336" s="6">
        <v>1</v>
      </c>
      <c r="J336" s="6">
        <v>0.18</v>
      </c>
      <c r="K336" s="6">
        <v>0.2424</v>
      </c>
      <c r="L336" s="6">
        <v>0.69</v>
      </c>
      <c r="M336" s="6">
        <v>0</v>
      </c>
      <c r="N336" s="6">
        <v>5</v>
      </c>
      <c r="O336" s="6">
        <v>48</v>
      </c>
      <c r="P336" s="7">
        <v>53</v>
      </c>
    </row>
    <row r="337" spans="1:16" x14ac:dyDescent="0.25">
      <c r="A337" s="4">
        <v>946</v>
      </c>
      <c r="B337" s="5">
        <v>40586</v>
      </c>
      <c r="C337" s="6">
        <v>1</v>
      </c>
      <c r="D337" s="6">
        <v>0</v>
      </c>
      <c r="E337" s="6">
        <v>2</v>
      </c>
      <c r="F337" s="6">
        <v>0</v>
      </c>
      <c r="G337" s="6" t="b">
        <v>0</v>
      </c>
      <c r="H337" s="6">
        <v>6</v>
      </c>
      <c r="I337" s="6">
        <v>1</v>
      </c>
      <c r="J337" s="6">
        <v>0.16</v>
      </c>
      <c r="K337" s="6">
        <v>0.19700000000000001</v>
      </c>
      <c r="L337" s="6">
        <v>0.69</v>
      </c>
      <c r="M337" s="6">
        <v>8.9599999999999999E-2</v>
      </c>
      <c r="N337" s="6">
        <v>3</v>
      </c>
      <c r="O337" s="6">
        <v>27</v>
      </c>
      <c r="P337" s="7">
        <v>30</v>
      </c>
    </row>
    <row r="338" spans="1:16" x14ac:dyDescent="0.25">
      <c r="A338" s="4">
        <v>947</v>
      </c>
      <c r="B338" s="5">
        <v>40586</v>
      </c>
      <c r="C338" s="6">
        <v>1</v>
      </c>
      <c r="D338" s="6">
        <v>0</v>
      </c>
      <c r="E338" s="6">
        <v>2</v>
      </c>
      <c r="F338" s="6">
        <v>1</v>
      </c>
      <c r="G338" s="6" t="b">
        <v>0</v>
      </c>
      <c r="H338" s="6">
        <v>6</v>
      </c>
      <c r="I338" s="6">
        <v>1</v>
      </c>
      <c r="J338" s="6">
        <v>0.14000000000000001</v>
      </c>
      <c r="K338" s="6">
        <v>0.21210000000000001</v>
      </c>
      <c r="L338" s="6">
        <v>0.86</v>
      </c>
      <c r="M338" s="6">
        <v>0</v>
      </c>
      <c r="N338" s="6">
        <v>2</v>
      </c>
      <c r="O338" s="6">
        <v>22</v>
      </c>
      <c r="P338" s="7">
        <v>24</v>
      </c>
    </row>
    <row r="339" spans="1:16" x14ac:dyDescent="0.25">
      <c r="A339" s="4">
        <v>948</v>
      </c>
      <c r="B339" s="5">
        <v>40586</v>
      </c>
      <c r="C339" s="6">
        <v>1</v>
      </c>
      <c r="D339" s="6">
        <v>0</v>
      </c>
      <c r="E339" s="6">
        <v>2</v>
      </c>
      <c r="F339" s="6">
        <v>2</v>
      </c>
      <c r="G339" s="6" t="b">
        <v>0</v>
      </c>
      <c r="H339" s="6">
        <v>6</v>
      </c>
      <c r="I339" s="6">
        <v>1</v>
      </c>
      <c r="J339" s="6">
        <v>0.14000000000000001</v>
      </c>
      <c r="K339" s="6">
        <v>0.21210000000000001</v>
      </c>
      <c r="L339" s="6">
        <v>0.8</v>
      </c>
      <c r="M339" s="6">
        <v>0</v>
      </c>
      <c r="N339" s="6">
        <v>2</v>
      </c>
      <c r="O339" s="6">
        <v>13</v>
      </c>
      <c r="P339" s="7">
        <v>15</v>
      </c>
    </row>
    <row r="340" spans="1:16" x14ac:dyDescent="0.25">
      <c r="A340" s="4">
        <v>949</v>
      </c>
      <c r="B340" s="5">
        <v>40586</v>
      </c>
      <c r="C340" s="6">
        <v>1</v>
      </c>
      <c r="D340" s="6">
        <v>0</v>
      </c>
      <c r="E340" s="6">
        <v>2</v>
      </c>
      <c r="F340" s="6">
        <v>3</v>
      </c>
      <c r="G340" s="6" t="b">
        <v>0</v>
      </c>
      <c r="H340" s="6">
        <v>6</v>
      </c>
      <c r="I340" s="6">
        <v>1</v>
      </c>
      <c r="J340" s="6">
        <v>0.12</v>
      </c>
      <c r="K340" s="6">
        <v>0.19700000000000001</v>
      </c>
      <c r="L340" s="6">
        <v>0.8</v>
      </c>
      <c r="M340" s="6">
        <v>0</v>
      </c>
      <c r="N340" s="6">
        <v>3</v>
      </c>
      <c r="O340" s="6">
        <v>7</v>
      </c>
      <c r="P340" s="7">
        <v>10</v>
      </c>
    </row>
    <row r="341" spans="1:16" x14ac:dyDescent="0.25">
      <c r="A341" s="4">
        <v>950</v>
      </c>
      <c r="B341" s="5">
        <v>40586</v>
      </c>
      <c r="C341" s="6">
        <v>1</v>
      </c>
      <c r="D341" s="6">
        <v>0</v>
      </c>
      <c r="E341" s="6">
        <v>2</v>
      </c>
      <c r="F341" s="6">
        <v>4</v>
      </c>
      <c r="G341" s="6" t="b">
        <v>0</v>
      </c>
      <c r="H341" s="6">
        <v>6</v>
      </c>
      <c r="I341" s="6">
        <v>1</v>
      </c>
      <c r="J341" s="6">
        <v>0.12</v>
      </c>
      <c r="K341" s="6">
        <v>0.16669999999999999</v>
      </c>
      <c r="L341" s="6">
        <v>0.74</v>
      </c>
      <c r="M341" s="6">
        <v>8.9599999999999999E-2</v>
      </c>
      <c r="N341" s="6">
        <v>0</v>
      </c>
      <c r="O341" s="6">
        <v>4</v>
      </c>
      <c r="P341" s="7">
        <v>4</v>
      </c>
    </row>
    <row r="342" spans="1:16" x14ac:dyDescent="0.25">
      <c r="A342" s="4">
        <v>951</v>
      </c>
      <c r="B342" s="5">
        <v>40586</v>
      </c>
      <c r="C342" s="6">
        <v>1</v>
      </c>
      <c r="D342" s="6">
        <v>0</v>
      </c>
      <c r="E342" s="6">
        <v>2</v>
      </c>
      <c r="F342" s="6">
        <v>5</v>
      </c>
      <c r="G342" s="6" t="b">
        <v>0</v>
      </c>
      <c r="H342" s="6">
        <v>6</v>
      </c>
      <c r="I342" s="6">
        <v>1</v>
      </c>
      <c r="J342" s="6">
        <v>0.12</v>
      </c>
      <c r="K342" s="6">
        <v>0.16669999999999999</v>
      </c>
      <c r="L342" s="6">
        <v>0.74</v>
      </c>
      <c r="M342" s="6">
        <v>8.9599999999999999E-2</v>
      </c>
      <c r="N342" s="6">
        <v>0</v>
      </c>
      <c r="O342" s="6">
        <v>1</v>
      </c>
      <c r="P342" s="7">
        <v>1</v>
      </c>
    </row>
    <row r="343" spans="1:16" x14ac:dyDescent="0.25">
      <c r="A343" s="4">
        <v>952</v>
      </c>
      <c r="B343" s="5">
        <v>40586</v>
      </c>
      <c r="C343" s="6">
        <v>1</v>
      </c>
      <c r="D343" s="6">
        <v>0</v>
      </c>
      <c r="E343" s="6">
        <v>2</v>
      </c>
      <c r="F343" s="6">
        <v>6</v>
      </c>
      <c r="G343" s="6" t="b">
        <v>0</v>
      </c>
      <c r="H343" s="6">
        <v>6</v>
      </c>
      <c r="I343" s="6">
        <v>1</v>
      </c>
      <c r="J343" s="6">
        <v>0.12</v>
      </c>
      <c r="K343" s="6">
        <v>0.13639999999999999</v>
      </c>
      <c r="L343" s="6">
        <v>0.93</v>
      </c>
      <c r="M343" s="6">
        <v>0.19400000000000001</v>
      </c>
      <c r="N343" s="6">
        <v>1</v>
      </c>
      <c r="O343" s="6">
        <v>1</v>
      </c>
      <c r="P343" s="7">
        <v>2</v>
      </c>
    </row>
    <row r="344" spans="1:16" x14ac:dyDescent="0.25">
      <c r="A344" s="4">
        <v>953</v>
      </c>
      <c r="B344" s="5">
        <v>40586</v>
      </c>
      <c r="C344" s="6">
        <v>1</v>
      </c>
      <c r="D344" s="6">
        <v>0</v>
      </c>
      <c r="E344" s="6">
        <v>2</v>
      </c>
      <c r="F344" s="6">
        <v>7</v>
      </c>
      <c r="G344" s="6" t="b">
        <v>0</v>
      </c>
      <c r="H344" s="6">
        <v>6</v>
      </c>
      <c r="I344" s="6">
        <v>1</v>
      </c>
      <c r="J344" s="6">
        <v>0.12</v>
      </c>
      <c r="K344" s="6">
        <v>0.1515</v>
      </c>
      <c r="L344" s="6">
        <v>0.8</v>
      </c>
      <c r="M344" s="6">
        <v>0.1045</v>
      </c>
      <c r="N344" s="6">
        <v>2</v>
      </c>
      <c r="O344" s="6">
        <v>9</v>
      </c>
      <c r="P344" s="7">
        <v>11</v>
      </c>
    </row>
    <row r="345" spans="1:16" x14ac:dyDescent="0.25">
      <c r="A345" s="4">
        <v>954</v>
      </c>
      <c r="B345" s="5">
        <v>40586</v>
      </c>
      <c r="C345" s="6">
        <v>1</v>
      </c>
      <c r="D345" s="6">
        <v>0</v>
      </c>
      <c r="E345" s="6">
        <v>2</v>
      </c>
      <c r="F345" s="6">
        <v>8</v>
      </c>
      <c r="G345" s="6" t="b">
        <v>0</v>
      </c>
      <c r="H345" s="6">
        <v>6</v>
      </c>
      <c r="I345" s="6">
        <v>1</v>
      </c>
      <c r="J345" s="6">
        <v>0.14000000000000001</v>
      </c>
      <c r="K345" s="6">
        <v>0.1515</v>
      </c>
      <c r="L345" s="6">
        <v>0.86</v>
      </c>
      <c r="M345" s="6">
        <v>0.1343</v>
      </c>
      <c r="N345" s="6">
        <v>2</v>
      </c>
      <c r="O345" s="6">
        <v>28</v>
      </c>
      <c r="P345" s="7">
        <v>30</v>
      </c>
    </row>
    <row r="346" spans="1:16" x14ac:dyDescent="0.25">
      <c r="A346" s="4">
        <v>955</v>
      </c>
      <c r="B346" s="5">
        <v>40586</v>
      </c>
      <c r="C346" s="6">
        <v>1</v>
      </c>
      <c r="D346" s="6">
        <v>0</v>
      </c>
      <c r="E346" s="6">
        <v>2</v>
      </c>
      <c r="F346" s="6">
        <v>9</v>
      </c>
      <c r="G346" s="6" t="b">
        <v>0</v>
      </c>
      <c r="H346" s="6">
        <v>6</v>
      </c>
      <c r="I346" s="6">
        <v>1</v>
      </c>
      <c r="J346" s="6">
        <v>0.16</v>
      </c>
      <c r="K346" s="6">
        <v>0.18179999999999999</v>
      </c>
      <c r="L346" s="6">
        <v>0.64</v>
      </c>
      <c r="M346" s="6">
        <v>0.1343</v>
      </c>
      <c r="N346" s="6">
        <v>5</v>
      </c>
      <c r="O346" s="6">
        <v>38</v>
      </c>
      <c r="P346" s="7">
        <v>43</v>
      </c>
    </row>
    <row r="347" spans="1:16" x14ac:dyDescent="0.25">
      <c r="A347" s="4">
        <v>956</v>
      </c>
      <c r="B347" s="5">
        <v>40586</v>
      </c>
      <c r="C347" s="6">
        <v>1</v>
      </c>
      <c r="D347" s="6">
        <v>0</v>
      </c>
      <c r="E347" s="6">
        <v>2</v>
      </c>
      <c r="F347" s="6">
        <v>10</v>
      </c>
      <c r="G347" s="6" t="b">
        <v>0</v>
      </c>
      <c r="H347" s="6">
        <v>6</v>
      </c>
      <c r="I347" s="6">
        <v>1</v>
      </c>
      <c r="J347" s="6">
        <v>0.22</v>
      </c>
      <c r="K347" s="6">
        <v>0.21210000000000001</v>
      </c>
      <c r="L347" s="6">
        <v>0.41</v>
      </c>
      <c r="M347" s="6">
        <v>0.25369999999999998</v>
      </c>
      <c r="N347" s="6">
        <v>13</v>
      </c>
      <c r="O347" s="6">
        <v>71</v>
      </c>
      <c r="P347" s="7">
        <v>84</v>
      </c>
    </row>
    <row r="348" spans="1:16" x14ac:dyDescent="0.25">
      <c r="A348" s="4">
        <v>957</v>
      </c>
      <c r="B348" s="5">
        <v>40586</v>
      </c>
      <c r="C348" s="6">
        <v>1</v>
      </c>
      <c r="D348" s="6">
        <v>0</v>
      </c>
      <c r="E348" s="6">
        <v>2</v>
      </c>
      <c r="F348" s="6">
        <v>11</v>
      </c>
      <c r="G348" s="6" t="b">
        <v>0</v>
      </c>
      <c r="H348" s="6">
        <v>6</v>
      </c>
      <c r="I348" s="6">
        <v>1</v>
      </c>
      <c r="J348" s="6">
        <v>0.3</v>
      </c>
      <c r="K348" s="6">
        <v>0.2727</v>
      </c>
      <c r="L348" s="6">
        <v>0.28000000000000003</v>
      </c>
      <c r="M348" s="6">
        <v>0.32840000000000003</v>
      </c>
      <c r="N348" s="6">
        <v>30</v>
      </c>
      <c r="O348" s="6">
        <v>84</v>
      </c>
      <c r="P348" s="7">
        <v>114</v>
      </c>
    </row>
    <row r="349" spans="1:16" x14ac:dyDescent="0.25">
      <c r="A349" s="4">
        <v>958</v>
      </c>
      <c r="B349" s="5">
        <v>40586</v>
      </c>
      <c r="C349" s="6">
        <v>1</v>
      </c>
      <c r="D349" s="6">
        <v>0</v>
      </c>
      <c r="E349" s="6">
        <v>2</v>
      </c>
      <c r="F349" s="6">
        <v>12</v>
      </c>
      <c r="G349" s="6" t="b">
        <v>0</v>
      </c>
      <c r="H349" s="6">
        <v>6</v>
      </c>
      <c r="I349" s="6">
        <v>1</v>
      </c>
      <c r="J349" s="6">
        <v>0.3</v>
      </c>
      <c r="K349" s="6">
        <v>0.2727</v>
      </c>
      <c r="L349" s="6">
        <v>0.39</v>
      </c>
      <c r="M349" s="6">
        <v>0.4627</v>
      </c>
      <c r="N349" s="6">
        <v>27</v>
      </c>
      <c r="O349" s="6">
        <v>93</v>
      </c>
      <c r="P349" s="7">
        <v>120</v>
      </c>
    </row>
    <row r="350" spans="1:16" x14ac:dyDescent="0.25">
      <c r="A350" s="4">
        <v>959</v>
      </c>
      <c r="B350" s="5">
        <v>40586</v>
      </c>
      <c r="C350" s="6">
        <v>1</v>
      </c>
      <c r="D350" s="6">
        <v>0</v>
      </c>
      <c r="E350" s="6">
        <v>2</v>
      </c>
      <c r="F350" s="6">
        <v>13</v>
      </c>
      <c r="G350" s="6" t="b">
        <v>0</v>
      </c>
      <c r="H350" s="6">
        <v>6</v>
      </c>
      <c r="I350" s="6">
        <v>1</v>
      </c>
      <c r="J350" s="6">
        <v>0.3</v>
      </c>
      <c r="K350" s="6">
        <v>0.2727</v>
      </c>
      <c r="L350" s="6">
        <v>0.39</v>
      </c>
      <c r="M350" s="6">
        <v>0.41789999999999999</v>
      </c>
      <c r="N350" s="6">
        <v>32</v>
      </c>
      <c r="O350" s="6">
        <v>103</v>
      </c>
      <c r="P350" s="7">
        <v>135</v>
      </c>
    </row>
    <row r="351" spans="1:16" x14ac:dyDescent="0.25">
      <c r="A351" s="4">
        <v>960</v>
      </c>
      <c r="B351" s="5">
        <v>40586</v>
      </c>
      <c r="C351" s="6">
        <v>1</v>
      </c>
      <c r="D351" s="6">
        <v>0</v>
      </c>
      <c r="E351" s="6">
        <v>2</v>
      </c>
      <c r="F351" s="6">
        <v>14</v>
      </c>
      <c r="G351" s="6" t="b">
        <v>0</v>
      </c>
      <c r="H351" s="6">
        <v>6</v>
      </c>
      <c r="I351" s="6">
        <v>1</v>
      </c>
      <c r="J351" s="6">
        <v>0.34</v>
      </c>
      <c r="K351" s="6">
        <v>0.31819999999999998</v>
      </c>
      <c r="L351" s="6">
        <v>0.31</v>
      </c>
      <c r="M351" s="6">
        <v>0.28360000000000002</v>
      </c>
      <c r="N351" s="6">
        <v>30</v>
      </c>
      <c r="O351" s="6">
        <v>90</v>
      </c>
      <c r="P351" s="7">
        <v>120</v>
      </c>
    </row>
    <row r="352" spans="1:16" x14ac:dyDescent="0.25">
      <c r="A352" s="4">
        <v>961</v>
      </c>
      <c r="B352" s="5">
        <v>40586</v>
      </c>
      <c r="C352" s="6">
        <v>1</v>
      </c>
      <c r="D352" s="6">
        <v>0</v>
      </c>
      <c r="E352" s="6">
        <v>2</v>
      </c>
      <c r="F352" s="6">
        <v>15</v>
      </c>
      <c r="G352" s="6" t="b">
        <v>0</v>
      </c>
      <c r="H352" s="6">
        <v>6</v>
      </c>
      <c r="I352" s="6">
        <v>1</v>
      </c>
      <c r="J352" s="6">
        <v>0.34</v>
      </c>
      <c r="K352" s="6">
        <v>0.30299999999999999</v>
      </c>
      <c r="L352" s="6">
        <v>0.28999999999999998</v>
      </c>
      <c r="M352" s="6">
        <v>0.41789999999999999</v>
      </c>
      <c r="N352" s="6">
        <v>47</v>
      </c>
      <c r="O352" s="6">
        <v>127</v>
      </c>
      <c r="P352" s="7">
        <v>174</v>
      </c>
    </row>
    <row r="353" spans="1:16" x14ac:dyDescent="0.25">
      <c r="A353" s="4">
        <v>962</v>
      </c>
      <c r="B353" s="5">
        <v>40586</v>
      </c>
      <c r="C353" s="6">
        <v>1</v>
      </c>
      <c r="D353" s="6">
        <v>0</v>
      </c>
      <c r="E353" s="6">
        <v>2</v>
      </c>
      <c r="F353" s="6">
        <v>16</v>
      </c>
      <c r="G353" s="6" t="b">
        <v>0</v>
      </c>
      <c r="H353" s="6">
        <v>6</v>
      </c>
      <c r="I353" s="6">
        <v>1</v>
      </c>
      <c r="J353" s="6">
        <v>0.34</v>
      </c>
      <c r="K353" s="6">
        <v>0.30299999999999999</v>
      </c>
      <c r="L353" s="6">
        <v>0.28999999999999998</v>
      </c>
      <c r="M353" s="6">
        <v>0.41789999999999999</v>
      </c>
      <c r="N353" s="6">
        <v>42</v>
      </c>
      <c r="O353" s="6">
        <v>103</v>
      </c>
      <c r="P353" s="7">
        <v>145</v>
      </c>
    </row>
    <row r="354" spans="1:16" x14ac:dyDescent="0.25">
      <c r="A354" s="4">
        <v>963</v>
      </c>
      <c r="B354" s="5">
        <v>40586</v>
      </c>
      <c r="C354" s="6">
        <v>1</v>
      </c>
      <c r="D354" s="6">
        <v>0</v>
      </c>
      <c r="E354" s="6">
        <v>2</v>
      </c>
      <c r="F354" s="6">
        <v>17</v>
      </c>
      <c r="G354" s="6" t="b">
        <v>0</v>
      </c>
      <c r="H354" s="6">
        <v>6</v>
      </c>
      <c r="I354" s="6">
        <v>1</v>
      </c>
      <c r="J354" s="6">
        <v>0.32</v>
      </c>
      <c r="K354" s="6">
        <v>0.28789999999999999</v>
      </c>
      <c r="L354" s="6">
        <v>0.31</v>
      </c>
      <c r="M354" s="6">
        <v>0.52239999999999998</v>
      </c>
      <c r="N354" s="6">
        <v>24</v>
      </c>
      <c r="O354" s="6">
        <v>113</v>
      </c>
      <c r="P354" s="7">
        <v>137</v>
      </c>
    </row>
    <row r="355" spans="1:16" x14ac:dyDescent="0.25">
      <c r="A355" s="4">
        <v>964</v>
      </c>
      <c r="B355" s="5">
        <v>40586</v>
      </c>
      <c r="C355" s="6">
        <v>1</v>
      </c>
      <c r="D355" s="6">
        <v>0</v>
      </c>
      <c r="E355" s="6">
        <v>2</v>
      </c>
      <c r="F355" s="6">
        <v>18</v>
      </c>
      <c r="G355" s="6" t="b">
        <v>0</v>
      </c>
      <c r="H355" s="6">
        <v>6</v>
      </c>
      <c r="I355" s="6">
        <v>1</v>
      </c>
      <c r="J355" s="6">
        <v>0.28000000000000003</v>
      </c>
      <c r="K355" s="6">
        <v>0.2576</v>
      </c>
      <c r="L355" s="6">
        <v>0.38</v>
      </c>
      <c r="M355" s="6">
        <v>0.32840000000000003</v>
      </c>
      <c r="N355" s="6">
        <v>4</v>
      </c>
      <c r="O355" s="6">
        <v>60</v>
      </c>
      <c r="P355" s="7">
        <v>64</v>
      </c>
    </row>
    <row r="356" spans="1:16" x14ac:dyDescent="0.25">
      <c r="A356" s="4">
        <v>965</v>
      </c>
      <c r="B356" s="5">
        <v>40586</v>
      </c>
      <c r="C356" s="6">
        <v>1</v>
      </c>
      <c r="D356" s="6">
        <v>0</v>
      </c>
      <c r="E356" s="6">
        <v>2</v>
      </c>
      <c r="F356" s="6">
        <v>19</v>
      </c>
      <c r="G356" s="6" t="b">
        <v>0</v>
      </c>
      <c r="H356" s="6">
        <v>6</v>
      </c>
      <c r="I356" s="6">
        <v>1</v>
      </c>
      <c r="J356" s="6">
        <v>0.28000000000000003</v>
      </c>
      <c r="K356" s="6">
        <v>0.2727</v>
      </c>
      <c r="L356" s="6">
        <v>0.38</v>
      </c>
      <c r="M356" s="6">
        <v>0.16420000000000001</v>
      </c>
      <c r="N356" s="6">
        <v>2</v>
      </c>
      <c r="O356" s="6">
        <v>39</v>
      </c>
      <c r="P356" s="7">
        <v>41</v>
      </c>
    </row>
    <row r="357" spans="1:16" x14ac:dyDescent="0.25">
      <c r="A357" s="4">
        <v>966</v>
      </c>
      <c r="B357" s="5">
        <v>40586</v>
      </c>
      <c r="C357" s="6">
        <v>1</v>
      </c>
      <c r="D357" s="6">
        <v>0</v>
      </c>
      <c r="E357" s="6">
        <v>2</v>
      </c>
      <c r="F357" s="6">
        <v>20</v>
      </c>
      <c r="G357" s="6" t="b">
        <v>0</v>
      </c>
      <c r="H357" s="6">
        <v>6</v>
      </c>
      <c r="I357" s="6">
        <v>1</v>
      </c>
      <c r="J357" s="6">
        <v>0.26</v>
      </c>
      <c r="K357" s="6">
        <v>0.2576</v>
      </c>
      <c r="L357" s="6">
        <v>0.41</v>
      </c>
      <c r="M357" s="6">
        <v>0.22389999999999999</v>
      </c>
      <c r="N357" s="6">
        <v>1</v>
      </c>
      <c r="O357" s="6">
        <v>39</v>
      </c>
      <c r="P357" s="7">
        <v>40</v>
      </c>
    </row>
    <row r="358" spans="1:16" x14ac:dyDescent="0.25">
      <c r="A358" s="4">
        <v>967</v>
      </c>
      <c r="B358" s="5">
        <v>40586</v>
      </c>
      <c r="C358" s="6">
        <v>1</v>
      </c>
      <c r="D358" s="6">
        <v>0</v>
      </c>
      <c r="E358" s="6">
        <v>2</v>
      </c>
      <c r="F358" s="6">
        <v>21</v>
      </c>
      <c r="G358" s="6" t="b">
        <v>0</v>
      </c>
      <c r="H358" s="6">
        <v>6</v>
      </c>
      <c r="I358" s="6">
        <v>1</v>
      </c>
      <c r="J358" s="6">
        <v>0.26</v>
      </c>
      <c r="K358" s="6">
        <v>0.30299999999999999</v>
      </c>
      <c r="L358" s="6">
        <v>0.41</v>
      </c>
      <c r="M358" s="6">
        <v>0</v>
      </c>
      <c r="N358" s="6">
        <v>9</v>
      </c>
      <c r="O358" s="6">
        <v>42</v>
      </c>
      <c r="P358" s="7">
        <v>51</v>
      </c>
    </row>
    <row r="359" spans="1:16" x14ac:dyDescent="0.25">
      <c r="A359" s="4">
        <v>968</v>
      </c>
      <c r="B359" s="5">
        <v>40586</v>
      </c>
      <c r="C359" s="6">
        <v>1</v>
      </c>
      <c r="D359" s="6">
        <v>0</v>
      </c>
      <c r="E359" s="6">
        <v>2</v>
      </c>
      <c r="F359" s="6">
        <v>22</v>
      </c>
      <c r="G359" s="6" t="b">
        <v>0</v>
      </c>
      <c r="H359" s="6">
        <v>6</v>
      </c>
      <c r="I359" s="6">
        <v>1</v>
      </c>
      <c r="J359" s="6">
        <v>0.24</v>
      </c>
      <c r="K359" s="6">
        <v>0.2576</v>
      </c>
      <c r="L359" s="6">
        <v>0.44</v>
      </c>
      <c r="M359" s="6">
        <v>8.9599999999999999E-2</v>
      </c>
      <c r="N359" s="6">
        <v>6</v>
      </c>
      <c r="O359" s="6">
        <v>39</v>
      </c>
      <c r="P359" s="7">
        <v>45</v>
      </c>
    </row>
    <row r="360" spans="1:16" x14ac:dyDescent="0.25">
      <c r="A360" s="4">
        <v>969</v>
      </c>
      <c r="B360" s="5">
        <v>40586</v>
      </c>
      <c r="C360" s="6">
        <v>1</v>
      </c>
      <c r="D360" s="6">
        <v>0</v>
      </c>
      <c r="E360" s="6">
        <v>2</v>
      </c>
      <c r="F360" s="6">
        <v>23</v>
      </c>
      <c r="G360" s="6" t="b">
        <v>0</v>
      </c>
      <c r="H360" s="6">
        <v>6</v>
      </c>
      <c r="I360" s="6">
        <v>1</v>
      </c>
      <c r="J360" s="6">
        <v>0.22</v>
      </c>
      <c r="K360" s="6">
        <v>0.2273</v>
      </c>
      <c r="L360" s="6">
        <v>0.51</v>
      </c>
      <c r="M360" s="6">
        <v>0.1343</v>
      </c>
      <c r="N360" s="6">
        <v>1</v>
      </c>
      <c r="O360" s="6">
        <v>31</v>
      </c>
      <c r="P360" s="7">
        <v>32</v>
      </c>
    </row>
    <row r="361" spans="1:16" x14ac:dyDescent="0.25">
      <c r="A361" s="4">
        <v>970</v>
      </c>
      <c r="B361" s="5">
        <v>40587</v>
      </c>
      <c r="C361" s="6">
        <v>1</v>
      </c>
      <c r="D361" s="6">
        <v>0</v>
      </c>
      <c r="E361" s="6">
        <v>2</v>
      </c>
      <c r="F361" s="6">
        <v>0</v>
      </c>
      <c r="G361" s="6" t="b">
        <v>0</v>
      </c>
      <c r="H361" s="6">
        <v>0</v>
      </c>
      <c r="I361" s="6">
        <v>1</v>
      </c>
      <c r="J361" s="6">
        <v>0.2</v>
      </c>
      <c r="K361" s="6">
        <v>0.2273</v>
      </c>
      <c r="L361" s="6">
        <v>0.64</v>
      </c>
      <c r="M361" s="6">
        <v>0.1045</v>
      </c>
      <c r="N361" s="6">
        <v>5</v>
      </c>
      <c r="O361" s="6">
        <v>34</v>
      </c>
      <c r="P361" s="7">
        <v>39</v>
      </c>
    </row>
    <row r="362" spans="1:16" x14ac:dyDescent="0.25">
      <c r="A362" s="4">
        <v>971</v>
      </c>
      <c r="B362" s="5">
        <v>40587</v>
      </c>
      <c r="C362" s="6">
        <v>1</v>
      </c>
      <c r="D362" s="6">
        <v>0</v>
      </c>
      <c r="E362" s="6">
        <v>2</v>
      </c>
      <c r="F362" s="6">
        <v>1</v>
      </c>
      <c r="G362" s="6" t="b">
        <v>0</v>
      </c>
      <c r="H362" s="6">
        <v>0</v>
      </c>
      <c r="I362" s="6">
        <v>1</v>
      </c>
      <c r="J362" s="6">
        <v>0.2</v>
      </c>
      <c r="K362" s="6">
        <v>0.2273</v>
      </c>
      <c r="L362" s="6">
        <v>0.59</v>
      </c>
      <c r="M362" s="6">
        <v>8.9599999999999999E-2</v>
      </c>
      <c r="N362" s="6">
        <v>1</v>
      </c>
      <c r="O362" s="6">
        <v>23</v>
      </c>
      <c r="P362" s="7">
        <v>24</v>
      </c>
    </row>
    <row r="363" spans="1:16" x14ac:dyDescent="0.25">
      <c r="A363" s="4">
        <v>972</v>
      </c>
      <c r="B363" s="5">
        <v>40587</v>
      </c>
      <c r="C363" s="6">
        <v>1</v>
      </c>
      <c r="D363" s="6">
        <v>0</v>
      </c>
      <c r="E363" s="6">
        <v>2</v>
      </c>
      <c r="F363" s="6">
        <v>2</v>
      </c>
      <c r="G363" s="6" t="b">
        <v>0</v>
      </c>
      <c r="H363" s="6">
        <v>0</v>
      </c>
      <c r="I363" s="6">
        <v>2</v>
      </c>
      <c r="J363" s="6">
        <v>0.2</v>
      </c>
      <c r="K363" s="6">
        <v>0.2273</v>
      </c>
      <c r="L363" s="6">
        <v>0.75</v>
      </c>
      <c r="M363" s="6">
        <v>8.9599999999999999E-2</v>
      </c>
      <c r="N363" s="6">
        <v>1</v>
      </c>
      <c r="O363" s="6">
        <v>19</v>
      </c>
      <c r="P363" s="7">
        <v>20</v>
      </c>
    </row>
    <row r="364" spans="1:16" x14ac:dyDescent="0.25">
      <c r="A364" s="4">
        <v>973</v>
      </c>
      <c r="B364" s="5">
        <v>40587</v>
      </c>
      <c r="C364" s="6">
        <v>1</v>
      </c>
      <c r="D364" s="6">
        <v>0</v>
      </c>
      <c r="E364" s="6">
        <v>2</v>
      </c>
      <c r="F364" s="6">
        <v>3</v>
      </c>
      <c r="G364" s="6" t="b">
        <v>0</v>
      </c>
      <c r="H364" s="6">
        <v>0</v>
      </c>
      <c r="I364" s="6">
        <v>2</v>
      </c>
      <c r="J364" s="6">
        <v>0.2</v>
      </c>
      <c r="K364" s="6">
        <v>0.2273</v>
      </c>
      <c r="L364" s="6">
        <v>0.69</v>
      </c>
      <c r="M364" s="6">
        <v>0.1045</v>
      </c>
      <c r="N364" s="6">
        <v>4</v>
      </c>
      <c r="O364" s="6">
        <v>8</v>
      </c>
      <c r="P364" s="7">
        <v>12</v>
      </c>
    </row>
    <row r="365" spans="1:16" x14ac:dyDescent="0.25">
      <c r="A365" s="4">
        <v>974</v>
      </c>
      <c r="B365" s="5">
        <v>40587</v>
      </c>
      <c r="C365" s="6">
        <v>1</v>
      </c>
      <c r="D365" s="6">
        <v>0</v>
      </c>
      <c r="E365" s="6">
        <v>2</v>
      </c>
      <c r="F365" s="6">
        <v>4</v>
      </c>
      <c r="G365" s="6" t="b">
        <v>0</v>
      </c>
      <c r="H365" s="6">
        <v>0</v>
      </c>
      <c r="I365" s="6">
        <v>2</v>
      </c>
      <c r="J365" s="6">
        <v>0.2</v>
      </c>
      <c r="K365" s="6">
        <v>0.21210000000000001</v>
      </c>
      <c r="L365" s="6">
        <v>0.69</v>
      </c>
      <c r="M365" s="6">
        <v>0.16420000000000001</v>
      </c>
      <c r="N365" s="6">
        <v>0</v>
      </c>
      <c r="O365" s="6">
        <v>2</v>
      </c>
      <c r="P365" s="7">
        <v>2</v>
      </c>
    </row>
    <row r="366" spans="1:16" x14ac:dyDescent="0.25">
      <c r="A366" s="4">
        <v>975</v>
      </c>
      <c r="B366" s="5">
        <v>40587</v>
      </c>
      <c r="C366" s="6">
        <v>1</v>
      </c>
      <c r="D366" s="6">
        <v>0</v>
      </c>
      <c r="E366" s="6">
        <v>2</v>
      </c>
      <c r="F366" s="6">
        <v>6</v>
      </c>
      <c r="G366" s="6" t="b">
        <v>0</v>
      </c>
      <c r="H366" s="6">
        <v>0</v>
      </c>
      <c r="I366" s="6">
        <v>2</v>
      </c>
      <c r="J366" s="6">
        <v>0.2</v>
      </c>
      <c r="K366" s="6">
        <v>0.21210000000000001</v>
      </c>
      <c r="L366" s="6">
        <v>0.69</v>
      </c>
      <c r="M366" s="6">
        <v>0.1343</v>
      </c>
      <c r="N366" s="6">
        <v>2</v>
      </c>
      <c r="O366" s="6">
        <v>3</v>
      </c>
      <c r="P366" s="7">
        <v>5</v>
      </c>
    </row>
    <row r="367" spans="1:16" x14ac:dyDescent="0.25">
      <c r="A367" s="4">
        <v>976</v>
      </c>
      <c r="B367" s="5">
        <v>40587</v>
      </c>
      <c r="C367" s="6">
        <v>1</v>
      </c>
      <c r="D367" s="6">
        <v>0</v>
      </c>
      <c r="E367" s="6">
        <v>2</v>
      </c>
      <c r="F367" s="6">
        <v>7</v>
      </c>
      <c r="G367" s="6" t="b">
        <v>0</v>
      </c>
      <c r="H367" s="6">
        <v>0</v>
      </c>
      <c r="I367" s="6">
        <v>2</v>
      </c>
      <c r="J367" s="6">
        <v>0.22</v>
      </c>
      <c r="K367" s="6">
        <v>0.2727</v>
      </c>
      <c r="L367" s="6">
        <v>0.55000000000000004</v>
      </c>
      <c r="M367" s="6">
        <v>0</v>
      </c>
      <c r="N367" s="6">
        <v>0</v>
      </c>
      <c r="O367" s="6">
        <v>3</v>
      </c>
      <c r="P367" s="7">
        <v>3</v>
      </c>
    </row>
    <row r="368" spans="1:16" x14ac:dyDescent="0.25">
      <c r="A368" s="4">
        <v>977</v>
      </c>
      <c r="B368" s="5">
        <v>40587</v>
      </c>
      <c r="C368" s="6">
        <v>1</v>
      </c>
      <c r="D368" s="6">
        <v>0</v>
      </c>
      <c r="E368" s="6">
        <v>2</v>
      </c>
      <c r="F368" s="6">
        <v>8</v>
      </c>
      <c r="G368" s="6" t="b">
        <v>0</v>
      </c>
      <c r="H368" s="6">
        <v>0</v>
      </c>
      <c r="I368" s="6">
        <v>2</v>
      </c>
      <c r="J368" s="6">
        <v>0.22</v>
      </c>
      <c r="K368" s="6">
        <v>0.2273</v>
      </c>
      <c r="L368" s="6">
        <v>0.64</v>
      </c>
      <c r="M368" s="6">
        <v>0.19400000000000001</v>
      </c>
      <c r="N368" s="6">
        <v>1</v>
      </c>
      <c r="O368" s="6">
        <v>11</v>
      </c>
      <c r="P368" s="7">
        <v>12</v>
      </c>
    </row>
    <row r="369" spans="1:16" x14ac:dyDescent="0.25">
      <c r="A369" s="4">
        <v>978</v>
      </c>
      <c r="B369" s="5">
        <v>40587</v>
      </c>
      <c r="C369" s="6">
        <v>1</v>
      </c>
      <c r="D369" s="6">
        <v>0</v>
      </c>
      <c r="E369" s="6">
        <v>2</v>
      </c>
      <c r="F369" s="6">
        <v>9</v>
      </c>
      <c r="G369" s="6" t="b">
        <v>0</v>
      </c>
      <c r="H369" s="6">
        <v>0</v>
      </c>
      <c r="I369" s="6">
        <v>2</v>
      </c>
      <c r="J369" s="6">
        <v>0.24</v>
      </c>
      <c r="K369" s="6">
        <v>0.2273</v>
      </c>
      <c r="L369" s="6">
        <v>0.6</v>
      </c>
      <c r="M369" s="6">
        <v>0.22389999999999999</v>
      </c>
      <c r="N369" s="6">
        <v>12</v>
      </c>
      <c r="O369" s="6">
        <v>35</v>
      </c>
      <c r="P369" s="7">
        <v>47</v>
      </c>
    </row>
    <row r="370" spans="1:16" x14ac:dyDescent="0.25">
      <c r="A370" s="4">
        <v>979</v>
      </c>
      <c r="B370" s="5">
        <v>40587</v>
      </c>
      <c r="C370" s="6">
        <v>1</v>
      </c>
      <c r="D370" s="6">
        <v>0</v>
      </c>
      <c r="E370" s="6">
        <v>2</v>
      </c>
      <c r="F370" s="6">
        <v>10</v>
      </c>
      <c r="G370" s="6" t="b">
        <v>0</v>
      </c>
      <c r="H370" s="6">
        <v>0</v>
      </c>
      <c r="I370" s="6">
        <v>1</v>
      </c>
      <c r="J370" s="6">
        <v>0.3</v>
      </c>
      <c r="K370" s="6">
        <v>0.2727</v>
      </c>
      <c r="L370" s="6">
        <v>0.45</v>
      </c>
      <c r="M370" s="6">
        <v>0.32840000000000003</v>
      </c>
      <c r="N370" s="6">
        <v>19</v>
      </c>
      <c r="O370" s="6">
        <v>86</v>
      </c>
      <c r="P370" s="7">
        <v>105</v>
      </c>
    </row>
    <row r="371" spans="1:16" x14ac:dyDescent="0.25">
      <c r="A371" s="4">
        <v>980</v>
      </c>
      <c r="B371" s="5">
        <v>40587</v>
      </c>
      <c r="C371" s="6">
        <v>1</v>
      </c>
      <c r="D371" s="6">
        <v>0</v>
      </c>
      <c r="E371" s="6">
        <v>2</v>
      </c>
      <c r="F371" s="6">
        <v>11</v>
      </c>
      <c r="G371" s="6" t="b">
        <v>0</v>
      </c>
      <c r="H371" s="6">
        <v>0</v>
      </c>
      <c r="I371" s="6">
        <v>1</v>
      </c>
      <c r="J371" s="6">
        <v>0.32</v>
      </c>
      <c r="K371" s="6">
        <v>0.28789999999999999</v>
      </c>
      <c r="L371" s="6">
        <v>0.39</v>
      </c>
      <c r="M371" s="6">
        <v>0.44779999999999998</v>
      </c>
      <c r="N371" s="6">
        <v>26</v>
      </c>
      <c r="O371" s="6">
        <v>86</v>
      </c>
      <c r="P371" s="7">
        <v>112</v>
      </c>
    </row>
    <row r="372" spans="1:16" x14ac:dyDescent="0.25">
      <c r="A372" s="4">
        <v>981</v>
      </c>
      <c r="B372" s="5">
        <v>40587</v>
      </c>
      <c r="C372" s="6">
        <v>1</v>
      </c>
      <c r="D372" s="6">
        <v>0</v>
      </c>
      <c r="E372" s="6">
        <v>2</v>
      </c>
      <c r="F372" s="6">
        <v>12</v>
      </c>
      <c r="G372" s="6" t="b">
        <v>0</v>
      </c>
      <c r="H372" s="6">
        <v>0</v>
      </c>
      <c r="I372" s="6">
        <v>1</v>
      </c>
      <c r="J372" s="6">
        <v>0.36</v>
      </c>
      <c r="K372" s="6">
        <v>0.31819999999999998</v>
      </c>
      <c r="L372" s="6">
        <v>0.32</v>
      </c>
      <c r="M372" s="6">
        <v>0.4627</v>
      </c>
      <c r="N372" s="6">
        <v>58</v>
      </c>
      <c r="O372" s="6">
        <v>94</v>
      </c>
      <c r="P372" s="7">
        <v>152</v>
      </c>
    </row>
    <row r="373" spans="1:16" x14ac:dyDescent="0.25">
      <c r="A373" s="4">
        <v>982</v>
      </c>
      <c r="B373" s="5">
        <v>40587</v>
      </c>
      <c r="C373" s="6">
        <v>1</v>
      </c>
      <c r="D373" s="6">
        <v>0</v>
      </c>
      <c r="E373" s="6">
        <v>2</v>
      </c>
      <c r="F373" s="6">
        <v>13</v>
      </c>
      <c r="G373" s="6" t="b">
        <v>0</v>
      </c>
      <c r="H373" s="6">
        <v>0</v>
      </c>
      <c r="I373" s="6">
        <v>1</v>
      </c>
      <c r="J373" s="6">
        <v>0.38</v>
      </c>
      <c r="K373" s="6">
        <v>0.39389999999999997</v>
      </c>
      <c r="L373" s="6">
        <v>0.28999999999999998</v>
      </c>
      <c r="M373" s="6">
        <v>0.35820000000000002</v>
      </c>
      <c r="N373" s="6">
        <v>62</v>
      </c>
      <c r="O373" s="6">
        <v>92</v>
      </c>
      <c r="P373" s="7">
        <v>154</v>
      </c>
    </row>
    <row r="374" spans="1:16" x14ac:dyDescent="0.25">
      <c r="A374" s="4">
        <v>983</v>
      </c>
      <c r="B374" s="5">
        <v>40587</v>
      </c>
      <c r="C374" s="6">
        <v>1</v>
      </c>
      <c r="D374" s="6">
        <v>0</v>
      </c>
      <c r="E374" s="6">
        <v>2</v>
      </c>
      <c r="F374" s="6">
        <v>14</v>
      </c>
      <c r="G374" s="6" t="b">
        <v>0</v>
      </c>
      <c r="H374" s="6">
        <v>0</v>
      </c>
      <c r="I374" s="6">
        <v>2</v>
      </c>
      <c r="J374" s="6">
        <v>0.4</v>
      </c>
      <c r="K374" s="6">
        <v>0.40910000000000002</v>
      </c>
      <c r="L374" s="6">
        <v>0.3</v>
      </c>
      <c r="M374" s="6">
        <v>0.41789999999999999</v>
      </c>
      <c r="N374" s="6">
        <v>51</v>
      </c>
      <c r="O374" s="6">
        <v>110</v>
      </c>
      <c r="P374" s="7">
        <v>161</v>
      </c>
    </row>
    <row r="375" spans="1:16" x14ac:dyDescent="0.25">
      <c r="A375" s="4">
        <v>984</v>
      </c>
      <c r="B375" s="5">
        <v>40587</v>
      </c>
      <c r="C375" s="6">
        <v>1</v>
      </c>
      <c r="D375" s="6">
        <v>0</v>
      </c>
      <c r="E375" s="6">
        <v>2</v>
      </c>
      <c r="F375" s="6">
        <v>15</v>
      </c>
      <c r="G375" s="6" t="b">
        <v>0</v>
      </c>
      <c r="H375" s="6">
        <v>0</v>
      </c>
      <c r="I375" s="6">
        <v>2</v>
      </c>
      <c r="J375" s="6">
        <v>0.4</v>
      </c>
      <c r="K375" s="6">
        <v>0.40910000000000002</v>
      </c>
      <c r="L375" s="6">
        <v>0.3</v>
      </c>
      <c r="M375" s="6">
        <v>0.29849999999999999</v>
      </c>
      <c r="N375" s="6">
        <v>40</v>
      </c>
      <c r="O375" s="6">
        <v>122</v>
      </c>
      <c r="P375" s="7">
        <v>162</v>
      </c>
    </row>
    <row r="376" spans="1:16" x14ac:dyDescent="0.25">
      <c r="A376" s="4">
        <v>985</v>
      </c>
      <c r="B376" s="5">
        <v>40587</v>
      </c>
      <c r="C376" s="6">
        <v>1</v>
      </c>
      <c r="D376" s="6">
        <v>0</v>
      </c>
      <c r="E376" s="6">
        <v>2</v>
      </c>
      <c r="F376" s="6">
        <v>16</v>
      </c>
      <c r="G376" s="6" t="b">
        <v>0</v>
      </c>
      <c r="H376" s="6">
        <v>0</v>
      </c>
      <c r="I376" s="6">
        <v>2</v>
      </c>
      <c r="J376" s="6">
        <v>0.42</v>
      </c>
      <c r="K376" s="6">
        <v>0.42420000000000002</v>
      </c>
      <c r="L376" s="6">
        <v>0.28000000000000003</v>
      </c>
      <c r="M376" s="6">
        <v>0.32840000000000003</v>
      </c>
      <c r="N376" s="6">
        <v>28</v>
      </c>
      <c r="O376" s="6">
        <v>106</v>
      </c>
      <c r="P376" s="7">
        <v>134</v>
      </c>
    </row>
    <row r="377" spans="1:16" x14ac:dyDescent="0.25">
      <c r="A377" s="4">
        <v>986</v>
      </c>
      <c r="B377" s="5">
        <v>40587</v>
      </c>
      <c r="C377" s="6">
        <v>1</v>
      </c>
      <c r="D377" s="6">
        <v>0</v>
      </c>
      <c r="E377" s="6">
        <v>2</v>
      </c>
      <c r="F377" s="6">
        <v>17</v>
      </c>
      <c r="G377" s="6" t="b">
        <v>0</v>
      </c>
      <c r="H377" s="6">
        <v>0</v>
      </c>
      <c r="I377" s="6">
        <v>1</v>
      </c>
      <c r="J377" s="6">
        <v>0.42</v>
      </c>
      <c r="K377" s="6">
        <v>0.42420000000000002</v>
      </c>
      <c r="L377" s="6">
        <v>0.28000000000000003</v>
      </c>
      <c r="M377" s="6">
        <v>0.32840000000000003</v>
      </c>
      <c r="N377" s="6">
        <v>30</v>
      </c>
      <c r="O377" s="6">
        <v>95</v>
      </c>
      <c r="P377" s="7">
        <v>125</v>
      </c>
    </row>
    <row r="378" spans="1:16" x14ac:dyDescent="0.25">
      <c r="A378" s="4">
        <v>987</v>
      </c>
      <c r="B378" s="5">
        <v>40587</v>
      </c>
      <c r="C378" s="6">
        <v>1</v>
      </c>
      <c r="D378" s="6">
        <v>0</v>
      </c>
      <c r="E378" s="6">
        <v>2</v>
      </c>
      <c r="F378" s="6">
        <v>18</v>
      </c>
      <c r="G378" s="6" t="b">
        <v>0</v>
      </c>
      <c r="H378" s="6">
        <v>0</v>
      </c>
      <c r="I378" s="6">
        <v>1</v>
      </c>
      <c r="J378" s="6">
        <v>0.4</v>
      </c>
      <c r="K378" s="6">
        <v>0.40910000000000002</v>
      </c>
      <c r="L378" s="6">
        <v>0.32</v>
      </c>
      <c r="M378" s="6">
        <v>0.29849999999999999</v>
      </c>
      <c r="N378" s="6">
        <v>17</v>
      </c>
      <c r="O378" s="6">
        <v>78</v>
      </c>
      <c r="P378" s="7">
        <v>95</v>
      </c>
    </row>
    <row r="379" spans="1:16" x14ac:dyDescent="0.25">
      <c r="A379" s="4">
        <v>988</v>
      </c>
      <c r="B379" s="5">
        <v>40587</v>
      </c>
      <c r="C379" s="6">
        <v>1</v>
      </c>
      <c r="D379" s="6">
        <v>0</v>
      </c>
      <c r="E379" s="6">
        <v>2</v>
      </c>
      <c r="F379" s="6">
        <v>19</v>
      </c>
      <c r="G379" s="6" t="b">
        <v>0</v>
      </c>
      <c r="H379" s="6">
        <v>0</v>
      </c>
      <c r="I379" s="6">
        <v>1</v>
      </c>
      <c r="J379" s="6">
        <v>0.4</v>
      </c>
      <c r="K379" s="6">
        <v>0.40910000000000002</v>
      </c>
      <c r="L379" s="6">
        <v>0.35</v>
      </c>
      <c r="M379" s="6">
        <v>0.28360000000000002</v>
      </c>
      <c r="N379" s="6">
        <v>11</v>
      </c>
      <c r="O379" s="6">
        <v>50</v>
      </c>
      <c r="P379" s="7">
        <v>61</v>
      </c>
    </row>
    <row r="380" spans="1:16" x14ac:dyDescent="0.25">
      <c r="A380" s="4">
        <v>989</v>
      </c>
      <c r="B380" s="5">
        <v>40587</v>
      </c>
      <c r="C380" s="6">
        <v>1</v>
      </c>
      <c r="D380" s="6">
        <v>0</v>
      </c>
      <c r="E380" s="6">
        <v>2</v>
      </c>
      <c r="F380" s="6">
        <v>20</v>
      </c>
      <c r="G380" s="6" t="b">
        <v>0</v>
      </c>
      <c r="H380" s="6">
        <v>0</v>
      </c>
      <c r="I380" s="6">
        <v>1</v>
      </c>
      <c r="J380" s="6">
        <v>0.4</v>
      </c>
      <c r="K380" s="6">
        <v>0.40910000000000002</v>
      </c>
      <c r="L380" s="6">
        <v>0.35</v>
      </c>
      <c r="M380" s="6">
        <v>0.32840000000000003</v>
      </c>
      <c r="N380" s="6">
        <v>15</v>
      </c>
      <c r="O380" s="6">
        <v>32</v>
      </c>
      <c r="P380" s="7">
        <v>47</v>
      </c>
    </row>
    <row r="381" spans="1:16" x14ac:dyDescent="0.25">
      <c r="A381" s="4">
        <v>990</v>
      </c>
      <c r="B381" s="5">
        <v>40587</v>
      </c>
      <c r="C381" s="6">
        <v>1</v>
      </c>
      <c r="D381" s="6">
        <v>0</v>
      </c>
      <c r="E381" s="6">
        <v>2</v>
      </c>
      <c r="F381" s="6">
        <v>21</v>
      </c>
      <c r="G381" s="6" t="b">
        <v>0</v>
      </c>
      <c r="H381" s="6">
        <v>0</v>
      </c>
      <c r="I381" s="6">
        <v>1</v>
      </c>
      <c r="J381" s="6">
        <v>0.4</v>
      </c>
      <c r="K381" s="6">
        <v>0.40910000000000002</v>
      </c>
      <c r="L381" s="6">
        <v>0.35</v>
      </c>
      <c r="M381" s="6">
        <v>0.35820000000000002</v>
      </c>
      <c r="N381" s="6">
        <v>6</v>
      </c>
      <c r="O381" s="6">
        <v>45</v>
      </c>
      <c r="P381" s="7">
        <v>51</v>
      </c>
    </row>
    <row r="382" spans="1:16" x14ac:dyDescent="0.25">
      <c r="A382" s="4">
        <v>991</v>
      </c>
      <c r="B382" s="5">
        <v>40587</v>
      </c>
      <c r="C382" s="6">
        <v>1</v>
      </c>
      <c r="D382" s="6">
        <v>0</v>
      </c>
      <c r="E382" s="6">
        <v>2</v>
      </c>
      <c r="F382" s="6">
        <v>22</v>
      </c>
      <c r="G382" s="6" t="b">
        <v>0</v>
      </c>
      <c r="H382" s="6">
        <v>0</v>
      </c>
      <c r="I382" s="6">
        <v>1</v>
      </c>
      <c r="J382" s="6">
        <v>0.4</v>
      </c>
      <c r="K382" s="6">
        <v>0.40910000000000002</v>
      </c>
      <c r="L382" s="6">
        <v>0.35</v>
      </c>
      <c r="M382" s="6">
        <v>0.29849999999999999</v>
      </c>
      <c r="N382" s="6">
        <v>5</v>
      </c>
      <c r="O382" s="6">
        <v>31</v>
      </c>
      <c r="P382" s="7">
        <v>36</v>
      </c>
    </row>
    <row r="383" spans="1:16" x14ac:dyDescent="0.25">
      <c r="A383" s="4">
        <v>992</v>
      </c>
      <c r="B383" s="5">
        <v>40587</v>
      </c>
      <c r="C383" s="6">
        <v>1</v>
      </c>
      <c r="D383" s="6">
        <v>0</v>
      </c>
      <c r="E383" s="6">
        <v>2</v>
      </c>
      <c r="F383" s="6">
        <v>23</v>
      </c>
      <c r="G383" s="6" t="b">
        <v>0</v>
      </c>
      <c r="H383" s="6">
        <v>0</v>
      </c>
      <c r="I383" s="6">
        <v>1</v>
      </c>
      <c r="J383" s="6">
        <v>0.4</v>
      </c>
      <c r="K383" s="6">
        <v>0.40910000000000002</v>
      </c>
      <c r="L383" s="6">
        <v>0.35</v>
      </c>
      <c r="M383" s="6">
        <v>0.35820000000000002</v>
      </c>
      <c r="N383" s="6">
        <v>3</v>
      </c>
      <c r="O383" s="6">
        <v>27</v>
      </c>
      <c r="P383" s="7">
        <v>30</v>
      </c>
    </row>
    <row r="384" spans="1:16" x14ac:dyDescent="0.25">
      <c r="A384" s="4">
        <v>993</v>
      </c>
      <c r="B384" s="5">
        <v>40588</v>
      </c>
      <c r="C384" s="6">
        <v>1</v>
      </c>
      <c r="D384" s="6">
        <v>0</v>
      </c>
      <c r="E384" s="6">
        <v>2</v>
      </c>
      <c r="F384" s="6">
        <v>0</v>
      </c>
      <c r="G384" s="6" t="b">
        <v>0</v>
      </c>
      <c r="H384" s="6">
        <v>1</v>
      </c>
      <c r="I384" s="6">
        <v>1</v>
      </c>
      <c r="J384" s="6">
        <v>0.38</v>
      </c>
      <c r="K384" s="6">
        <v>0.39389999999999997</v>
      </c>
      <c r="L384" s="6">
        <v>0.37</v>
      </c>
      <c r="M384" s="6">
        <v>0.35820000000000002</v>
      </c>
      <c r="N384" s="6">
        <v>3</v>
      </c>
      <c r="O384" s="6">
        <v>8</v>
      </c>
      <c r="P384" s="7">
        <v>11</v>
      </c>
    </row>
    <row r="385" spans="1:16" x14ac:dyDescent="0.25">
      <c r="A385" s="4">
        <v>994</v>
      </c>
      <c r="B385" s="5">
        <v>40588</v>
      </c>
      <c r="C385" s="6">
        <v>1</v>
      </c>
      <c r="D385" s="6">
        <v>0</v>
      </c>
      <c r="E385" s="6">
        <v>2</v>
      </c>
      <c r="F385" s="6">
        <v>1</v>
      </c>
      <c r="G385" s="6" t="b">
        <v>0</v>
      </c>
      <c r="H385" s="6">
        <v>1</v>
      </c>
      <c r="I385" s="6">
        <v>1</v>
      </c>
      <c r="J385" s="6">
        <v>0.38</v>
      </c>
      <c r="K385" s="6">
        <v>0.39389999999999997</v>
      </c>
      <c r="L385" s="6">
        <v>0.37</v>
      </c>
      <c r="M385" s="6">
        <v>0.35820000000000002</v>
      </c>
      <c r="N385" s="6">
        <v>1</v>
      </c>
      <c r="O385" s="6">
        <v>6</v>
      </c>
      <c r="P385" s="7">
        <v>7</v>
      </c>
    </row>
    <row r="386" spans="1:16" x14ac:dyDescent="0.25">
      <c r="A386" s="4">
        <v>995</v>
      </c>
      <c r="B386" s="5">
        <v>40588</v>
      </c>
      <c r="C386" s="6">
        <v>1</v>
      </c>
      <c r="D386" s="6">
        <v>0</v>
      </c>
      <c r="E386" s="6">
        <v>2</v>
      </c>
      <c r="F386" s="6">
        <v>2</v>
      </c>
      <c r="G386" s="6" t="b">
        <v>0</v>
      </c>
      <c r="H386" s="6">
        <v>1</v>
      </c>
      <c r="I386" s="6">
        <v>1</v>
      </c>
      <c r="J386" s="6">
        <v>0.36</v>
      </c>
      <c r="K386" s="6">
        <v>0.33329999999999999</v>
      </c>
      <c r="L386" s="6">
        <v>0.4</v>
      </c>
      <c r="M386" s="6">
        <v>0.29849999999999999</v>
      </c>
      <c r="N386" s="6">
        <v>0</v>
      </c>
      <c r="O386" s="6">
        <v>2</v>
      </c>
      <c r="P386" s="7">
        <v>2</v>
      </c>
    </row>
    <row r="387" spans="1:16" x14ac:dyDescent="0.25">
      <c r="A387" s="4">
        <v>996</v>
      </c>
      <c r="B387" s="5">
        <v>40588</v>
      </c>
      <c r="C387" s="6">
        <v>1</v>
      </c>
      <c r="D387" s="6">
        <v>0</v>
      </c>
      <c r="E387" s="6">
        <v>2</v>
      </c>
      <c r="F387" s="6">
        <v>3</v>
      </c>
      <c r="G387" s="6" t="b">
        <v>0</v>
      </c>
      <c r="H387" s="6">
        <v>1</v>
      </c>
      <c r="I387" s="6">
        <v>1</v>
      </c>
      <c r="J387" s="6">
        <v>0.34</v>
      </c>
      <c r="K387" s="6">
        <v>0.31819999999999998</v>
      </c>
      <c r="L387" s="6">
        <v>0.46</v>
      </c>
      <c r="M387" s="6">
        <v>0.22389999999999999</v>
      </c>
      <c r="N387" s="6">
        <v>1</v>
      </c>
      <c r="O387" s="6">
        <v>1</v>
      </c>
      <c r="P387" s="7">
        <v>2</v>
      </c>
    </row>
    <row r="388" spans="1:16" x14ac:dyDescent="0.25">
      <c r="A388" s="4">
        <v>997</v>
      </c>
      <c r="B388" s="5">
        <v>40588</v>
      </c>
      <c r="C388" s="6">
        <v>1</v>
      </c>
      <c r="D388" s="6">
        <v>0</v>
      </c>
      <c r="E388" s="6">
        <v>2</v>
      </c>
      <c r="F388" s="6">
        <v>4</v>
      </c>
      <c r="G388" s="6" t="b">
        <v>0</v>
      </c>
      <c r="H388" s="6">
        <v>1</v>
      </c>
      <c r="I388" s="6">
        <v>1</v>
      </c>
      <c r="J388" s="6">
        <v>0.32</v>
      </c>
      <c r="K388" s="6">
        <v>0.30299999999999999</v>
      </c>
      <c r="L388" s="6">
        <v>0.53</v>
      </c>
      <c r="M388" s="6">
        <v>0.28360000000000002</v>
      </c>
      <c r="N388" s="6">
        <v>0</v>
      </c>
      <c r="O388" s="6">
        <v>2</v>
      </c>
      <c r="P388" s="7">
        <v>2</v>
      </c>
    </row>
    <row r="389" spans="1:16" x14ac:dyDescent="0.25">
      <c r="A389" s="4">
        <v>998</v>
      </c>
      <c r="B389" s="5">
        <v>40588</v>
      </c>
      <c r="C389" s="6">
        <v>1</v>
      </c>
      <c r="D389" s="6">
        <v>0</v>
      </c>
      <c r="E389" s="6">
        <v>2</v>
      </c>
      <c r="F389" s="6">
        <v>5</v>
      </c>
      <c r="G389" s="6" t="b">
        <v>0</v>
      </c>
      <c r="H389" s="6">
        <v>1</v>
      </c>
      <c r="I389" s="6">
        <v>1</v>
      </c>
      <c r="J389" s="6">
        <v>0.32</v>
      </c>
      <c r="K389" s="6">
        <v>0.30299999999999999</v>
      </c>
      <c r="L389" s="6">
        <v>0.53</v>
      </c>
      <c r="M389" s="6">
        <v>0.28360000000000002</v>
      </c>
      <c r="N389" s="6">
        <v>0</v>
      </c>
      <c r="O389" s="6">
        <v>3</v>
      </c>
      <c r="P389" s="7">
        <v>3</v>
      </c>
    </row>
    <row r="390" spans="1:16" x14ac:dyDescent="0.25">
      <c r="A390" s="4">
        <v>999</v>
      </c>
      <c r="B390" s="5">
        <v>40588</v>
      </c>
      <c r="C390" s="6">
        <v>1</v>
      </c>
      <c r="D390" s="6">
        <v>0</v>
      </c>
      <c r="E390" s="6">
        <v>2</v>
      </c>
      <c r="F390" s="6">
        <v>6</v>
      </c>
      <c r="G390" s="6" t="b">
        <v>0</v>
      </c>
      <c r="H390" s="6">
        <v>1</v>
      </c>
      <c r="I390" s="6">
        <v>1</v>
      </c>
      <c r="J390" s="6">
        <v>0.34</v>
      </c>
      <c r="K390" s="6">
        <v>0.30299999999999999</v>
      </c>
      <c r="L390" s="6">
        <v>0.46</v>
      </c>
      <c r="M390" s="6">
        <v>0.29849999999999999</v>
      </c>
      <c r="N390" s="6">
        <v>1</v>
      </c>
      <c r="O390" s="6">
        <v>25</v>
      </c>
      <c r="P390" s="7">
        <v>26</v>
      </c>
    </row>
    <row r="391" spans="1:16" x14ac:dyDescent="0.25">
      <c r="A391" s="4">
        <v>1000</v>
      </c>
      <c r="B391" s="5">
        <v>40588</v>
      </c>
      <c r="C391" s="6">
        <v>1</v>
      </c>
      <c r="D391" s="6">
        <v>0</v>
      </c>
      <c r="E391" s="6">
        <v>2</v>
      </c>
      <c r="F391" s="6">
        <v>7</v>
      </c>
      <c r="G391" s="6" t="b">
        <v>0</v>
      </c>
      <c r="H391" s="6">
        <v>1</v>
      </c>
      <c r="I391" s="6">
        <v>1</v>
      </c>
      <c r="J391" s="6">
        <v>0.34</v>
      </c>
      <c r="K391" s="6">
        <v>0.30299999999999999</v>
      </c>
      <c r="L391" s="6">
        <v>0.46</v>
      </c>
      <c r="M391" s="6">
        <v>0.29849999999999999</v>
      </c>
      <c r="N391" s="6">
        <v>2</v>
      </c>
      <c r="O391" s="6">
        <v>96</v>
      </c>
      <c r="P391" s="7">
        <v>98</v>
      </c>
    </row>
  </sheetData>
  <conditionalFormatting sqref="A1:P391">
    <cfRule type="expression" dxfId="26" priority="2">
      <formula>$F2&gt;30</formula>
    </cfRule>
  </conditionalFormatting>
  <conditionalFormatting sqref="N1:N391">
    <cfRule type="expression" dxfId="25" priority="1">
      <formula>$N2=0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DCEF-4178-44F4-BDAE-78759BE53178}">
  <sheetPr codeName="Sheet4"/>
  <dimension ref="A1:Q1001"/>
  <sheetViews>
    <sheetView workbookViewId="0">
      <selection activeCell="M2" sqref="M2"/>
    </sheetView>
  </sheetViews>
  <sheetFormatPr defaultRowHeight="13.2" x14ac:dyDescent="0.25"/>
  <cols>
    <col min="1" max="1" width="8.6640625" customWidth="1"/>
    <col min="2" max="2" width="12.77734375" customWidth="1"/>
    <col min="3" max="3" width="9.33203125" customWidth="1"/>
    <col min="4" max="4" width="7.77734375" customWidth="1"/>
    <col min="5" max="5" width="8.77734375" customWidth="1"/>
    <col min="6" max="6" width="7.88671875" customWidth="1"/>
    <col min="7" max="7" width="9.5546875" customWidth="1"/>
    <col min="8" max="9" width="11.109375" customWidth="1"/>
    <col min="10" max="10" width="13.6640625" customWidth="1"/>
    <col min="11" max="11" width="21.109375" customWidth="1"/>
    <col min="12" max="12" width="10.88671875" customWidth="1"/>
    <col min="13" max="13" width="13.44140625" customWidth="1"/>
    <col min="14" max="14" width="9.6640625" customWidth="1"/>
    <col min="15" max="16" width="12.88671875" customWidth="1"/>
    <col min="17" max="17" width="6.44140625" customWidth="1"/>
  </cols>
  <sheetData>
    <row r="1" spans="1:17" s="23" customFormat="1" x14ac:dyDescent="0.25">
      <c r="A1" s="24" t="s">
        <v>1</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5" t="s">
        <v>18</v>
      </c>
      <c r="Q1" s="24" t="s">
        <v>17</v>
      </c>
    </row>
    <row r="2" spans="1:17" x14ac:dyDescent="0.25">
      <c r="A2" s="22">
        <v>1</v>
      </c>
      <c r="B2" s="5">
        <v>40544</v>
      </c>
      <c r="C2" s="22">
        <v>1</v>
      </c>
      <c r="D2" s="22">
        <v>0</v>
      </c>
      <c r="E2" s="22">
        <v>1</v>
      </c>
      <c r="F2" s="22">
        <v>0</v>
      </c>
      <c r="G2" s="22" t="b">
        <v>0</v>
      </c>
      <c r="H2" s="22">
        <v>6</v>
      </c>
      <c r="I2" s="22">
        <v>1</v>
      </c>
      <c r="J2" s="22">
        <v>0.24</v>
      </c>
      <c r="K2" s="22">
        <v>0.28789999999999999</v>
      </c>
      <c r="L2" s="22">
        <v>0.81</v>
      </c>
      <c r="M2" s="22">
        <v>0</v>
      </c>
      <c r="N2" s="22">
        <v>3</v>
      </c>
      <c r="O2" s="22">
        <v>13</v>
      </c>
      <c r="P2" s="22" t="str">
        <f t="shared" ref="P2:P65" si="0">IF(Q2&gt;30, "High Usage", "Normal")</f>
        <v>Normal</v>
      </c>
      <c r="Q2" s="22">
        <v>16</v>
      </c>
    </row>
    <row r="3" spans="1:17" x14ac:dyDescent="0.25">
      <c r="A3" s="22">
        <v>2</v>
      </c>
      <c r="B3" s="5">
        <v>40544</v>
      </c>
      <c r="C3" s="22">
        <v>1</v>
      </c>
      <c r="D3" s="22">
        <v>0</v>
      </c>
      <c r="E3" s="22">
        <v>1</v>
      </c>
      <c r="F3" s="22">
        <v>1</v>
      </c>
      <c r="G3" s="22" t="b">
        <v>0</v>
      </c>
      <c r="H3" s="22">
        <v>6</v>
      </c>
      <c r="I3" s="22">
        <v>1</v>
      </c>
      <c r="J3" s="22">
        <v>0.22</v>
      </c>
      <c r="K3" s="22">
        <v>0.2727</v>
      </c>
      <c r="L3" s="22">
        <v>0.8</v>
      </c>
      <c r="M3" s="22">
        <v>0</v>
      </c>
      <c r="N3" s="22">
        <v>8</v>
      </c>
      <c r="O3" s="22">
        <v>32</v>
      </c>
      <c r="P3" s="22" t="str">
        <f>IF(Q3&gt;30, "High Usage", "Normal")</f>
        <v>High Usage</v>
      </c>
      <c r="Q3" s="22">
        <v>40</v>
      </c>
    </row>
    <row r="4" spans="1:17" x14ac:dyDescent="0.25">
      <c r="A4" s="22">
        <v>3</v>
      </c>
      <c r="B4" s="5">
        <v>40544</v>
      </c>
      <c r="C4" s="22">
        <v>1</v>
      </c>
      <c r="D4" s="22">
        <v>0</v>
      </c>
      <c r="E4" s="22">
        <v>1</v>
      </c>
      <c r="F4" s="22">
        <v>2</v>
      </c>
      <c r="G4" s="22" t="b">
        <v>0</v>
      </c>
      <c r="H4" s="22">
        <v>6</v>
      </c>
      <c r="I4" s="22">
        <v>1</v>
      </c>
      <c r="J4" s="22">
        <v>0.22</v>
      </c>
      <c r="K4" s="22">
        <v>0.2727</v>
      </c>
      <c r="L4" s="22">
        <v>0.8</v>
      </c>
      <c r="M4" s="22">
        <v>0</v>
      </c>
      <c r="N4" s="22">
        <v>5</v>
      </c>
      <c r="O4" s="22">
        <v>27</v>
      </c>
      <c r="P4" s="22" t="str">
        <f t="shared" si="0"/>
        <v>High Usage</v>
      </c>
      <c r="Q4" s="22">
        <v>32</v>
      </c>
    </row>
    <row r="5" spans="1:17" x14ac:dyDescent="0.25">
      <c r="A5" s="22">
        <v>4</v>
      </c>
      <c r="B5" s="5">
        <v>40544</v>
      </c>
      <c r="C5" s="22">
        <v>1</v>
      </c>
      <c r="D5" s="22">
        <v>0</v>
      </c>
      <c r="E5" s="22">
        <v>1</v>
      </c>
      <c r="F5" s="22">
        <v>3</v>
      </c>
      <c r="G5" s="22" t="b">
        <v>0</v>
      </c>
      <c r="H5" s="22">
        <v>6</v>
      </c>
      <c r="I5" s="22">
        <v>1</v>
      </c>
      <c r="J5" s="22">
        <v>0.24</v>
      </c>
      <c r="K5" s="22">
        <v>0.28789999999999999</v>
      </c>
      <c r="L5" s="22">
        <v>0.75</v>
      </c>
      <c r="M5" s="22">
        <v>0</v>
      </c>
      <c r="N5" s="22">
        <v>3</v>
      </c>
      <c r="O5" s="22">
        <v>10</v>
      </c>
      <c r="P5" s="22" t="str">
        <f t="shared" si="0"/>
        <v>Normal</v>
      </c>
      <c r="Q5" s="22">
        <v>13</v>
      </c>
    </row>
    <row r="6" spans="1:17" x14ac:dyDescent="0.25">
      <c r="A6" s="22">
        <v>5</v>
      </c>
      <c r="B6" s="5">
        <v>40544</v>
      </c>
      <c r="C6" s="22">
        <v>1</v>
      </c>
      <c r="D6" s="22">
        <v>0</v>
      </c>
      <c r="E6" s="22">
        <v>1</v>
      </c>
      <c r="F6" s="22">
        <v>4</v>
      </c>
      <c r="G6" s="22" t="b">
        <v>0</v>
      </c>
      <c r="H6" s="22">
        <v>6</v>
      </c>
      <c r="I6" s="22">
        <v>1</v>
      </c>
      <c r="J6" s="22">
        <v>0.24</v>
      </c>
      <c r="K6" s="22">
        <v>0.28789999999999999</v>
      </c>
      <c r="L6" s="22">
        <v>0.75</v>
      </c>
      <c r="M6" s="22">
        <v>0</v>
      </c>
      <c r="N6" s="22">
        <v>0</v>
      </c>
      <c r="O6" s="22">
        <v>1</v>
      </c>
      <c r="P6" s="22" t="str">
        <f t="shared" si="0"/>
        <v>Normal</v>
      </c>
      <c r="Q6" s="22">
        <v>1</v>
      </c>
    </row>
    <row r="7" spans="1:17" x14ac:dyDescent="0.25">
      <c r="A7" s="22">
        <v>6</v>
      </c>
      <c r="B7" s="5">
        <v>40544</v>
      </c>
      <c r="C7" s="22">
        <v>1</v>
      </c>
      <c r="D7" s="22">
        <v>0</v>
      </c>
      <c r="E7" s="22">
        <v>1</v>
      </c>
      <c r="F7" s="22">
        <v>5</v>
      </c>
      <c r="G7" s="22" t="b">
        <v>0</v>
      </c>
      <c r="H7" s="22">
        <v>6</v>
      </c>
      <c r="I7" s="22">
        <v>2</v>
      </c>
      <c r="J7" s="22">
        <v>0.24</v>
      </c>
      <c r="K7" s="22">
        <v>0.2576</v>
      </c>
      <c r="L7" s="22">
        <v>0.75</v>
      </c>
      <c r="M7" s="22">
        <v>8.9599999999999999E-2</v>
      </c>
      <c r="N7" s="22">
        <v>0</v>
      </c>
      <c r="O7" s="22">
        <v>1</v>
      </c>
      <c r="P7" s="22" t="str">
        <f t="shared" si="0"/>
        <v>Normal</v>
      </c>
      <c r="Q7" s="22">
        <v>1</v>
      </c>
    </row>
    <row r="8" spans="1:17" x14ac:dyDescent="0.25">
      <c r="A8" s="22">
        <v>7</v>
      </c>
      <c r="B8" s="5">
        <v>40544</v>
      </c>
      <c r="C8" s="22">
        <v>1</v>
      </c>
      <c r="D8" s="22">
        <v>0</v>
      </c>
      <c r="E8" s="22">
        <v>1</v>
      </c>
      <c r="F8" s="22">
        <v>6</v>
      </c>
      <c r="G8" s="22" t="b">
        <v>0</v>
      </c>
      <c r="H8" s="22">
        <v>6</v>
      </c>
      <c r="I8" s="22">
        <v>1</v>
      </c>
      <c r="J8" s="22">
        <v>0.22</v>
      </c>
      <c r="K8" s="22">
        <v>0.2727</v>
      </c>
      <c r="L8" s="22">
        <v>0.8</v>
      </c>
      <c r="M8" s="22">
        <v>0</v>
      </c>
      <c r="N8" s="22">
        <v>2</v>
      </c>
      <c r="O8" s="22">
        <v>0</v>
      </c>
      <c r="P8" s="22" t="str">
        <f t="shared" si="0"/>
        <v>Normal</v>
      </c>
      <c r="Q8" s="22">
        <v>2</v>
      </c>
    </row>
    <row r="9" spans="1:17" x14ac:dyDescent="0.25">
      <c r="A9" s="22">
        <v>8</v>
      </c>
      <c r="B9" s="5">
        <v>40544</v>
      </c>
      <c r="C9" s="22">
        <v>1</v>
      </c>
      <c r="D9" s="22">
        <v>0</v>
      </c>
      <c r="E9" s="22">
        <v>1</v>
      </c>
      <c r="F9" s="22">
        <v>7</v>
      </c>
      <c r="G9" s="22" t="b">
        <v>0</v>
      </c>
      <c r="H9" s="22">
        <v>6</v>
      </c>
      <c r="I9" s="22">
        <v>1</v>
      </c>
      <c r="J9" s="22">
        <v>0.2</v>
      </c>
      <c r="K9" s="22">
        <v>0.2576</v>
      </c>
      <c r="L9" s="22">
        <v>0.86</v>
      </c>
      <c r="M9" s="22">
        <v>0</v>
      </c>
      <c r="N9" s="22">
        <v>1</v>
      </c>
      <c r="O9" s="22">
        <v>2</v>
      </c>
      <c r="P9" s="22" t="str">
        <f t="shared" si="0"/>
        <v>Normal</v>
      </c>
      <c r="Q9" s="22">
        <v>3</v>
      </c>
    </row>
    <row r="10" spans="1:17" x14ac:dyDescent="0.25">
      <c r="A10" s="22">
        <v>9</v>
      </c>
      <c r="B10" s="5">
        <v>40544</v>
      </c>
      <c r="C10" s="22">
        <v>1</v>
      </c>
      <c r="D10" s="22">
        <v>0</v>
      </c>
      <c r="E10" s="22">
        <v>1</v>
      </c>
      <c r="F10" s="22">
        <v>8</v>
      </c>
      <c r="G10" s="22" t="b">
        <v>0</v>
      </c>
      <c r="H10" s="22">
        <v>6</v>
      </c>
      <c r="I10" s="22">
        <v>1</v>
      </c>
      <c r="J10" s="22">
        <v>0.24</v>
      </c>
      <c r="K10" s="22">
        <v>0.27274999999999999</v>
      </c>
      <c r="L10" s="22">
        <v>0.75</v>
      </c>
      <c r="M10" s="22">
        <v>0</v>
      </c>
      <c r="N10" s="22">
        <v>1</v>
      </c>
      <c r="O10" s="22">
        <v>7</v>
      </c>
      <c r="P10" s="22" t="str">
        <f t="shared" si="0"/>
        <v>Normal</v>
      </c>
      <c r="Q10" s="22">
        <v>8</v>
      </c>
    </row>
    <row r="11" spans="1:17" x14ac:dyDescent="0.25">
      <c r="A11" s="22">
        <v>10</v>
      </c>
      <c r="B11" s="5">
        <v>40544</v>
      </c>
      <c r="C11" s="22">
        <v>1</v>
      </c>
      <c r="D11" s="22">
        <v>0</v>
      </c>
      <c r="E11" s="22">
        <v>1</v>
      </c>
      <c r="F11" s="22">
        <v>9</v>
      </c>
      <c r="G11" s="22" t="b">
        <v>0</v>
      </c>
      <c r="H11" s="22">
        <v>6</v>
      </c>
      <c r="I11" s="22">
        <v>1</v>
      </c>
      <c r="J11" s="22">
        <v>0.32</v>
      </c>
      <c r="K11" s="22">
        <v>0.34849999999999998</v>
      </c>
      <c r="L11" s="22">
        <v>0.76</v>
      </c>
      <c r="M11" s="22">
        <v>0</v>
      </c>
      <c r="N11" s="22">
        <v>8</v>
      </c>
      <c r="O11" s="22">
        <v>6</v>
      </c>
      <c r="P11" s="22" t="str">
        <f t="shared" si="0"/>
        <v>Normal</v>
      </c>
      <c r="Q11" s="22">
        <v>14</v>
      </c>
    </row>
    <row r="12" spans="1:17" x14ac:dyDescent="0.25">
      <c r="A12" s="22">
        <v>11</v>
      </c>
      <c r="B12" s="5">
        <v>40544</v>
      </c>
      <c r="C12" s="22">
        <v>1</v>
      </c>
      <c r="D12" s="22">
        <v>0</v>
      </c>
      <c r="E12" s="22">
        <v>1</v>
      </c>
      <c r="F12" s="22">
        <v>10</v>
      </c>
      <c r="G12" s="22" t="b">
        <v>0</v>
      </c>
      <c r="H12" s="22">
        <v>6</v>
      </c>
      <c r="I12" s="22">
        <v>1</v>
      </c>
      <c r="J12" s="22">
        <v>0.38</v>
      </c>
      <c r="K12" s="22">
        <v>0.39389999999999997</v>
      </c>
      <c r="L12" s="22">
        <v>0.76</v>
      </c>
      <c r="M12" s="22">
        <v>0.25369999999999998</v>
      </c>
      <c r="N12" s="22">
        <v>12</v>
      </c>
      <c r="O12" s="22">
        <v>24</v>
      </c>
      <c r="P12" s="22" t="str">
        <f t="shared" si="0"/>
        <v>High Usage</v>
      </c>
      <c r="Q12" s="22">
        <v>36</v>
      </c>
    </row>
    <row r="13" spans="1:17" x14ac:dyDescent="0.25">
      <c r="A13" s="22">
        <v>12</v>
      </c>
      <c r="B13" s="5">
        <v>40544</v>
      </c>
      <c r="C13" s="22">
        <v>1</v>
      </c>
      <c r="D13" s="22">
        <v>0</v>
      </c>
      <c r="E13" s="22">
        <v>1</v>
      </c>
      <c r="F13" s="22">
        <v>11</v>
      </c>
      <c r="G13" s="22" t="b">
        <v>0</v>
      </c>
      <c r="H13" s="22">
        <v>6</v>
      </c>
      <c r="I13" s="22">
        <v>1</v>
      </c>
      <c r="J13" s="22">
        <v>0.36</v>
      </c>
      <c r="K13" s="22">
        <v>0.33329999999999999</v>
      </c>
      <c r="L13" s="22">
        <v>0.81</v>
      </c>
      <c r="M13" s="22">
        <v>0.28360000000000002</v>
      </c>
      <c r="N13" s="22">
        <v>26</v>
      </c>
      <c r="O13" s="22">
        <v>30</v>
      </c>
      <c r="P13" s="22" t="str">
        <f t="shared" si="0"/>
        <v>High Usage</v>
      </c>
      <c r="Q13" s="22">
        <v>56</v>
      </c>
    </row>
    <row r="14" spans="1:17" x14ac:dyDescent="0.25">
      <c r="A14" s="22">
        <v>13</v>
      </c>
      <c r="B14" s="5">
        <v>40544</v>
      </c>
      <c r="C14" s="22">
        <v>1</v>
      </c>
      <c r="D14" s="22">
        <v>0</v>
      </c>
      <c r="E14" s="22">
        <v>1</v>
      </c>
      <c r="F14" s="22">
        <v>12</v>
      </c>
      <c r="G14" s="22" t="b">
        <v>0</v>
      </c>
      <c r="H14" s="22">
        <v>6</v>
      </c>
      <c r="I14" s="22">
        <v>1</v>
      </c>
      <c r="J14" s="22">
        <v>0.42</v>
      </c>
      <c r="K14" s="22">
        <v>0.42420000000000002</v>
      </c>
      <c r="L14" s="22">
        <v>0.77</v>
      </c>
      <c r="M14" s="22">
        <v>0.28360000000000002</v>
      </c>
      <c r="N14" s="22">
        <v>29</v>
      </c>
      <c r="O14" s="22">
        <v>55</v>
      </c>
      <c r="P14" s="22" t="str">
        <f t="shared" si="0"/>
        <v>High Usage</v>
      </c>
      <c r="Q14" s="22">
        <v>84</v>
      </c>
    </row>
    <row r="15" spans="1:17" x14ac:dyDescent="0.25">
      <c r="A15" s="22">
        <v>14</v>
      </c>
      <c r="B15" s="5">
        <v>40544</v>
      </c>
      <c r="C15" s="22">
        <v>1</v>
      </c>
      <c r="D15" s="22">
        <v>0</v>
      </c>
      <c r="E15" s="22">
        <v>1</v>
      </c>
      <c r="F15" s="22">
        <v>13</v>
      </c>
      <c r="G15" s="22" t="b">
        <v>0</v>
      </c>
      <c r="H15" s="22">
        <v>6</v>
      </c>
      <c r="I15" s="22">
        <v>2</v>
      </c>
      <c r="J15" s="22">
        <v>0.46</v>
      </c>
      <c r="K15" s="22">
        <v>0.45450000000000002</v>
      </c>
      <c r="L15" s="22">
        <v>0.72</v>
      </c>
      <c r="M15" s="22">
        <v>0.29849999999999999</v>
      </c>
      <c r="N15" s="22">
        <v>47</v>
      </c>
      <c r="O15" s="22">
        <v>47</v>
      </c>
      <c r="P15" s="22" t="str">
        <f t="shared" si="0"/>
        <v>High Usage</v>
      </c>
      <c r="Q15" s="22">
        <v>94</v>
      </c>
    </row>
    <row r="16" spans="1:17" x14ac:dyDescent="0.25">
      <c r="A16" s="22">
        <v>15</v>
      </c>
      <c r="B16" s="5">
        <v>40544</v>
      </c>
      <c r="C16" s="22">
        <v>1</v>
      </c>
      <c r="D16" s="22">
        <v>0</v>
      </c>
      <c r="E16" s="22">
        <v>1</v>
      </c>
      <c r="F16" s="22">
        <v>14</v>
      </c>
      <c r="G16" s="22" t="b">
        <v>0</v>
      </c>
      <c r="H16" s="22">
        <v>6</v>
      </c>
      <c r="I16" s="22">
        <v>2</v>
      </c>
      <c r="J16" s="22">
        <v>0.46</v>
      </c>
      <c r="K16" s="22">
        <v>0.45450000000000002</v>
      </c>
      <c r="L16" s="22">
        <v>0.72</v>
      </c>
      <c r="M16" s="22">
        <v>0.28360000000000002</v>
      </c>
      <c r="N16" s="22">
        <v>35</v>
      </c>
      <c r="O16" s="22">
        <v>71</v>
      </c>
      <c r="P16" s="22" t="str">
        <f t="shared" si="0"/>
        <v>High Usage</v>
      </c>
      <c r="Q16" s="22">
        <v>106</v>
      </c>
    </row>
    <row r="17" spans="1:17" x14ac:dyDescent="0.25">
      <c r="A17" s="22">
        <v>16</v>
      </c>
      <c r="B17" s="5">
        <v>40544</v>
      </c>
      <c r="C17" s="22">
        <v>1</v>
      </c>
      <c r="D17" s="22">
        <v>0</v>
      </c>
      <c r="E17" s="22">
        <v>1</v>
      </c>
      <c r="F17" s="22">
        <v>15</v>
      </c>
      <c r="G17" s="22" t="b">
        <v>0</v>
      </c>
      <c r="H17" s="22">
        <v>6</v>
      </c>
      <c r="I17" s="22">
        <v>2</v>
      </c>
      <c r="J17" s="22">
        <v>0.44</v>
      </c>
      <c r="K17" s="22">
        <v>0.43940000000000001</v>
      </c>
      <c r="L17" s="22">
        <v>0.77</v>
      </c>
      <c r="M17" s="22">
        <v>0.29849999999999999</v>
      </c>
      <c r="N17" s="22">
        <v>40</v>
      </c>
      <c r="O17" s="22">
        <v>70</v>
      </c>
      <c r="P17" s="22" t="str">
        <f t="shared" si="0"/>
        <v>High Usage</v>
      </c>
      <c r="Q17" s="22">
        <v>110</v>
      </c>
    </row>
    <row r="18" spans="1:17" x14ac:dyDescent="0.25">
      <c r="A18" s="22">
        <v>17</v>
      </c>
      <c r="B18" s="5">
        <v>40544</v>
      </c>
      <c r="C18" s="22">
        <v>1</v>
      </c>
      <c r="D18" s="22">
        <v>0</v>
      </c>
      <c r="E18" s="22">
        <v>1</v>
      </c>
      <c r="F18" s="22">
        <v>16</v>
      </c>
      <c r="G18" s="22" t="b">
        <v>0</v>
      </c>
      <c r="H18" s="22">
        <v>6</v>
      </c>
      <c r="I18" s="22">
        <v>2</v>
      </c>
      <c r="J18" s="22">
        <v>0.42</v>
      </c>
      <c r="K18" s="22">
        <v>0.42420000000000002</v>
      </c>
      <c r="L18" s="22">
        <v>0.82</v>
      </c>
      <c r="M18" s="22">
        <v>0.29849999999999999</v>
      </c>
      <c r="N18" s="22">
        <v>41</v>
      </c>
      <c r="O18" s="22">
        <v>52</v>
      </c>
      <c r="P18" s="22" t="str">
        <f t="shared" si="0"/>
        <v>High Usage</v>
      </c>
      <c r="Q18" s="22">
        <v>93</v>
      </c>
    </row>
    <row r="19" spans="1:17" x14ac:dyDescent="0.25">
      <c r="A19" s="22">
        <v>18</v>
      </c>
      <c r="B19" s="5">
        <v>40544</v>
      </c>
      <c r="C19" s="22">
        <v>1</v>
      </c>
      <c r="D19" s="22">
        <v>0</v>
      </c>
      <c r="E19" s="22">
        <v>1</v>
      </c>
      <c r="F19" s="22">
        <v>17</v>
      </c>
      <c r="G19" s="22" t="b">
        <v>0</v>
      </c>
      <c r="H19" s="22">
        <v>6</v>
      </c>
      <c r="I19" s="22">
        <v>2</v>
      </c>
      <c r="J19" s="22">
        <v>0.44</v>
      </c>
      <c r="K19" s="22">
        <v>0.34849999999999998</v>
      </c>
      <c r="L19" s="22">
        <v>0.82</v>
      </c>
      <c r="M19" s="22">
        <v>0.28360000000000002</v>
      </c>
      <c r="N19" s="22">
        <v>15</v>
      </c>
      <c r="O19" s="22">
        <v>52</v>
      </c>
      <c r="P19" s="22" t="str">
        <f t="shared" si="0"/>
        <v>High Usage</v>
      </c>
      <c r="Q19" s="22">
        <v>67</v>
      </c>
    </row>
    <row r="20" spans="1:17" x14ac:dyDescent="0.25">
      <c r="A20" s="22">
        <v>19</v>
      </c>
      <c r="B20" s="5">
        <v>40544</v>
      </c>
      <c r="C20" s="22">
        <v>1</v>
      </c>
      <c r="D20" s="22">
        <v>0</v>
      </c>
      <c r="E20" s="22">
        <v>1</v>
      </c>
      <c r="F20" s="22">
        <v>18</v>
      </c>
      <c r="G20" s="22" t="b">
        <v>0</v>
      </c>
      <c r="H20" s="22">
        <v>6</v>
      </c>
      <c r="I20" s="22">
        <v>3</v>
      </c>
      <c r="J20" s="22">
        <v>0.42</v>
      </c>
      <c r="K20" s="22">
        <v>0.42420000000000002</v>
      </c>
      <c r="L20" s="22">
        <v>0.88</v>
      </c>
      <c r="M20" s="22">
        <v>0.25369999999999998</v>
      </c>
      <c r="N20" s="22">
        <v>9</v>
      </c>
      <c r="O20" s="22">
        <v>26</v>
      </c>
      <c r="P20" s="22" t="str">
        <f t="shared" si="0"/>
        <v>High Usage</v>
      </c>
      <c r="Q20" s="22">
        <v>35</v>
      </c>
    </row>
    <row r="21" spans="1:17" x14ac:dyDescent="0.25">
      <c r="A21" s="22">
        <v>20</v>
      </c>
      <c r="B21" s="5">
        <v>40544</v>
      </c>
      <c r="C21" s="22">
        <v>1</v>
      </c>
      <c r="D21" s="22">
        <v>0</v>
      </c>
      <c r="E21" s="22">
        <v>1</v>
      </c>
      <c r="F21" s="22">
        <v>19</v>
      </c>
      <c r="G21" s="22" t="b">
        <v>0</v>
      </c>
      <c r="H21" s="22">
        <v>6</v>
      </c>
      <c r="I21" s="22">
        <v>3</v>
      </c>
      <c r="J21" s="22">
        <v>0.42</v>
      </c>
      <c r="K21" s="22">
        <v>0.42420000000000002</v>
      </c>
      <c r="L21" s="22">
        <v>0.88</v>
      </c>
      <c r="M21" s="22">
        <v>0.25369999999999998</v>
      </c>
      <c r="N21" s="22">
        <v>6</v>
      </c>
      <c r="O21" s="22">
        <v>31</v>
      </c>
      <c r="P21" s="22" t="str">
        <f t="shared" si="0"/>
        <v>High Usage</v>
      </c>
      <c r="Q21" s="22">
        <v>37</v>
      </c>
    </row>
    <row r="22" spans="1:17" x14ac:dyDescent="0.25">
      <c r="A22" s="22">
        <v>21</v>
      </c>
      <c r="B22" s="5">
        <v>40544</v>
      </c>
      <c r="C22" s="22">
        <v>1</v>
      </c>
      <c r="D22" s="22">
        <v>0</v>
      </c>
      <c r="E22" s="22">
        <v>1</v>
      </c>
      <c r="F22" s="22">
        <v>20</v>
      </c>
      <c r="G22" s="22" t="b">
        <v>0</v>
      </c>
      <c r="H22" s="22">
        <v>6</v>
      </c>
      <c r="I22" s="22">
        <v>2</v>
      </c>
      <c r="J22" s="22">
        <v>0.4</v>
      </c>
      <c r="K22" s="22">
        <v>0.40910000000000002</v>
      </c>
      <c r="L22" s="22">
        <v>0.87</v>
      </c>
      <c r="M22" s="22">
        <v>0.25369999999999998</v>
      </c>
      <c r="N22" s="22">
        <v>11</v>
      </c>
      <c r="O22" s="22">
        <v>25</v>
      </c>
      <c r="P22" s="22" t="str">
        <f t="shared" si="0"/>
        <v>High Usage</v>
      </c>
      <c r="Q22" s="22">
        <v>36</v>
      </c>
    </row>
    <row r="23" spans="1:17" x14ac:dyDescent="0.25">
      <c r="A23" s="22">
        <v>22</v>
      </c>
      <c r="B23" s="5">
        <v>40544</v>
      </c>
      <c r="C23" s="22">
        <v>1</v>
      </c>
      <c r="D23" s="22">
        <v>0</v>
      </c>
      <c r="E23" s="22">
        <v>1</v>
      </c>
      <c r="F23" s="22">
        <v>21</v>
      </c>
      <c r="G23" s="22" t="b">
        <v>0</v>
      </c>
      <c r="H23" s="22">
        <v>6</v>
      </c>
      <c r="I23" s="22">
        <v>2</v>
      </c>
      <c r="J23" s="22">
        <v>0.4</v>
      </c>
      <c r="K23" s="22">
        <v>0.40910000000000002</v>
      </c>
      <c r="L23" s="22">
        <v>0.87</v>
      </c>
      <c r="M23" s="22">
        <v>0.19400000000000001</v>
      </c>
      <c r="N23" s="22">
        <v>3</v>
      </c>
      <c r="O23" s="22">
        <v>31</v>
      </c>
      <c r="P23" s="22" t="str">
        <f t="shared" si="0"/>
        <v>High Usage</v>
      </c>
      <c r="Q23" s="22">
        <v>34</v>
      </c>
    </row>
    <row r="24" spans="1:17" x14ac:dyDescent="0.25">
      <c r="A24" s="22">
        <v>23</v>
      </c>
      <c r="B24" s="5">
        <v>40544</v>
      </c>
      <c r="C24" s="22">
        <v>1</v>
      </c>
      <c r="D24" s="22">
        <v>0</v>
      </c>
      <c r="E24" s="22">
        <v>1</v>
      </c>
      <c r="F24" s="22">
        <v>22</v>
      </c>
      <c r="G24" s="22" t="b">
        <v>0</v>
      </c>
      <c r="H24" s="22">
        <v>6</v>
      </c>
      <c r="I24" s="22">
        <v>2</v>
      </c>
      <c r="J24" s="22">
        <v>0.4</v>
      </c>
      <c r="K24" s="22">
        <v>0.40910000000000002</v>
      </c>
      <c r="L24" s="22">
        <v>0.94</v>
      </c>
      <c r="M24" s="22">
        <v>0.22389999999999999</v>
      </c>
      <c r="N24" s="22">
        <v>11</v>
      </c>
      <c r="O24" s="22">
        <v>17</v>
      </c>
      <c r="P24" s="22" t="str">
        <f t="shared" si="0"/>
        <v>Normal</v>
      </c>
      <c r="Q24" s="22">
        <v>28</v>
      </c>
    </row>
    <row r="25" spans="1:17" x14ac:dyDescent="0.25">
      <c r="A25" s="22">
        <v>24</v>
      </c>
      <c r="B25" s="5">
        <v>40544</v>
      </c>
      <c r="C25" s="22">
        <v>1</v>
      </c>
      <c r="D25" s="22">
        <v>0</v>
      </c>
      <c r="E25" s="22">
        <v>1</v>
      </c>
      <c r="F25" s="22">
        <v>23</v>
      </c>
      <c r="G25" s="22" t="b">
        <v>0</v>
      </c>
      <c r="H25" s="22">
        <v>6</v>
      </c>
      <c r="I25" s="22">
        <v>2</v>
      </c>
      <c r="J25" s="22">
        <v>0.46</v>
      </c>
      <c r="K25" s="22">
        <v>0.43940000000000001</v>
      </c>
      <c r="L25" s="22">
        <v>0.88</v>
      </c>
      <c r="M25" s="22">
        <v>0.29849999999999999</v>
      </c>
      <c r="N25" s="22">
        <v>15</v>
      </c>
      <c r="O25" s="22">
        <v>24</v>
      </c>
      <c r="P25" s="22" t="str">
        <f t="shared" si="0"/>
        <v>High Usage</v>
      </c>
      <c r="Q25" s="22">
        <v>39</v>
      </c>
    </row>
    <row r="26" spans="1:17" x14ac:dyDescent="0.25">
      <c r="A26" s="22">
        <v>25</v>
      </c>
      <c r="B26" s="5">
        <v>40545</v>
      </c>
      <c r="C26" s="22">
        <v>1</v>
      </c>
      <c r="D26" s="22">
        <v>0</v>
      </c>
      <c r="E26" s="22">
        <v>1</v>
      </c>
      <c r="F26" s="22">
        <v>0</v>
      </c>
      <c r="G26" s="22" t="b">
        <v>0</v>
      </c>
      <c r="H26" s="22">
        <v>0</v>
      </c>
      <c r="I26" s="22">
        <v>2</v>
      </c>
      <c r="J26" s="22">
        <v>0.46</v>
      </c>
      <c r="K26" s="22">
        <v>0.45450000000000002</v>
      </c>
      <c r="L26" s="22">
        <v>0.88</v>
      </c>
      <c r="M26" s="22">
        <v>0.29849999999999999</v>
      </c>
      <c r="N26" s="22">
        <v>4</v>
      </c>
      <c r="O26" s="22">
        <v>13</v>
      </c>
      <c r="P26" s="22" t="str">
        <f t="shared" si="0"/>
        <v>Normal</v>
      </c>
      <c r="Q26" s="22">
        <v>17</v>
      </c>
    </row>
    <row r="27" spans="1:17" x14ac:dyDescent="0.25">
      <c r="A27" s="22">
        <v>26</v>
      </c>
      <c r="B27" s="5">
        <v>40545</v>
      </c>
      <c r="C27" s="22">
        <v>1</v>
      </c>
      <c r="D27" s="22">
        <v>0</v>
      </c>
      <c r="E27" s="22">
        <v>1</v>
      </c>
      <c r="F27" s="22">
        <v>1</v>
      </c>
      <c r="G27" s="22" t="b">
        <v>0</v>
      </c>
      <c r="H27" s="22">
        <v>0</v>
      </c>
      <c r="I27" s="22">
        <v>2</v>
      </c>
      <c r="J27" s="22">
        <v>0.44</v>
      </c>
      <c r="K27" s="22">
        <v>0.43940000000000001</v>
      </c>
      <c r="L27" s="22">
        <v>0.94</v>
      </c>
      <c r="M27" s="22">
        <v>0.25369999999999998</v>
      </c>
      <c r="N27" s="22">
        <v>1</v>
      </c>
      <c r="O27" s="22">
        <v>16</v>
      </c>
      <c r="P27" s="22" t="str">
        <f t="shared" si="0"/>
        <v>Normal</v>
      </c>
      <c r="Q27" s="22">
        <v>17</v>
      </c>
    </row>
    <row r="28" spans="1:17" x14ac:dyDescent="0.25">
      <c r="A28" s="22">
        <v>27</v>
      </c>
      <c r="B28" s="5">
        <v>40545</v>
      </c>
      <c r="C28" s="22">
        <v>1</v>
      </c>
      <c r="D28" s="22">
        <v>0</v>
      </c>
      <c r="E28" s="22">
        <v>1</v>
      </c>
      <c r="F28" s="22">
        <v>2</v>
      </c>
      <c r="G28" s="22" t="b">
        <v>0</v>
      </c>
      <c r="H28" s="22">
        <v>0</v>
      </c>
      <c r="I28" s="22">
        <v>2</v>
      </c>
      <c r="J28" s="22">
        <v>0.42</v>
      </c>
      <c r="K28" s="22">
        <v>0.42420000000000002</v>
      </c>
      <c r="L28" s="22">
        <v>1</v>
      </c>
      <c r="M28" s="22">
        <v>0.28360000000000002</v>
      </c>
      <c r="N28" s="22">
        <v>1</v>
      </c>
      <c r="O28" s="22">
        <v>8</v>
      </c>
      <c r="P28" s="22" t="str">
        <f t="shared" si="0"/>
        <v>Normal</v>
      </c>
      <c r="Q28" s="22">
        <v>9</v>
      </c>
    </row>
    <row r="29" spans="1:17" x14ac:dyDescent="0.25">
      <c r="A29" s="22">
        <v>28</v>
      </c>
      <c r="B29" s="5">
        <v>40545</v>
      </c>
      <c r="C29" s="22">
        <v>1</v>
      </c>
      <c r="D29" s="22">
        <v>0</v>
      </c>
      <c r="E29" s="22">
        <v>1</v>
      </c>
      <c r="F29" s="22">
        <v>3</v>
      </c>
      <c r="G29" s="22" t="b">
        <v>0</v>
      </c>
      <c r="H29" s="22">
        <v>0</v>
      </c>
      <c r="I29" s="22">
        <v>2</v>
      </c>
      <c r="J29" s="22">
        <v>0.46</v>
      </c>
      <c r="K29" s="22">
        <v>0.45450000000000002</v>
      </c>
      <c r="L29" s="22">
        <v>0.94</v>
      </c>
      <c r="M29" s="22">
        <v>0.19400000000000001</v>
      </c>
      <c r="N29" s="22">
        <v>2</v>
      </c>
      <c r="O29" s="22">
        <v>4</v>
      </c>
      <c r="P29" s="22" t="str">
        <f t="shared" si="0"/>
        <v>Normal</v>
      </c>
      <c r="Q29" s="22">
        <v>6</v>
      </c>
    </row>
    <row r="30" spans="1:17" x14ac:dyDescent="0.25">
      <c r="A30" s="22">
        <v>29</v>
      </c>
      <c r="B30" s="5">
        <v>40545</v>
      </c>
      <c r="C30" s="22">
        <v>1</v>
      </c>
      <c r="D30" s="22">
        <v>0</v>
      </c>
      <c r="E30" s="22">
        <v>1</v>
      </c>
      <c r="F30" s="22">
        <v>4</v>
      </c>
      <c r="G30" s="22" t="b">
        <v>0</v>
      </c>
      <c r="H30" s="22">
        <v>0</v>
      </c>
      <c r="I30" s="22">
        <v>2</v>
      </c>
      <c r="J30" s="22">
        <v>0.46</v>
      </c>
      <c r="K30" s="22">
        <v>0.40910000000000002</v>
      </c>
      <c r="L30" s="22">
        <v>0.94</v>
      </c>
      <c r="M30" s="22">
        <v>0.19400000000000001</v>
      </c>
      <c r="N30" s="22">
        <v>2</v>
      </c>
      <c r="O30" s="22">
        <v>1</v>
      </c>
      <c r="P30" s="22" t="str">
        <f t="shared" si="0"/>
        <v>Normal</v>
      </c>
      <c r="Q30" s="22">
        <v>3</v>
      </c>
    </row>
    <row r="31" spans="1:17" x14ac:dyDescent="0.25">
      <c r="A31" s="22">
        <v>30</v>
      </c>
      <c r="B31" s="5">
        <v>40545</v>
      </c>
      <c r="C31" s="22">
        <v>1</v>
      </c>
      <c r="D31" s="22">
        <v>0</v>
      </c>
      <c r="E31" s="22">
        <v>1</v>
      </c>
      <c r="F31" s="22">
        <v>6</v>
      </c>
      <c r="G31" s="22" t="b">
        <v>0</v>
      </c>
      <c r="H31" s="22">
        <v>0</v>
      </c>
      <c r="I31" s="22">
        <v>3</v>
      </c>
      <c r="J31" s="22">
        <v>0.42</v>
      </c>
      <c r="K31" s="22">
        <v>0.42420000000000002</v>
      </c>
      <c r="L31" s="22">
        <v>0.77</v>
      </c>
      <c r="M31" s="22">
        <v>0.29849999999999999</v>
      </c>
      <c r="N31" s="22">
        <v>0</v>
      </c>
      <c r="O31" s="22">
        <v>2</v>
      </c>
      <c r="P31" s="22" t="str">
        <f t="shared" si="0"/>
        <v>Normal</v>
      </c>
      <c r="Q31" s="22">
        <v>2</v>
      </c>
    </row>
    <row r="32" spans="1:17" x14ac:dyDescent="0.25">
      <c r="A32" s="22">
        <v>31</v>
      </c>
      <c r="B32" s="5">
        <v>40545</v>
      </c>
      <c r="C32" s="22">
        <v>1</v>
      </c>
      <c r="D32" s="22">
        <v>0</v>
      </c>
      <c r="E32" s="22">
        <v>1</v>
      </c>
      <c r="F32" s="22">
        <v>7</v>
      </c>
      <c r="G32" s="22" t="b">
        <v>0</v>
      </c>
      <c r="H32" s="22">
        <v>0</v>
      </c>
      <c r="I32" s="22">
        <v>2</v>
      </c>
      <c r="J32" s="22">
        <v>0.4</v>
      </c>
      <c r="K32" s="22">
        <v>0.40910000000000002</v>
      </c>
      <c r="L32" s="22">
        <v>0.76</v>
      </c>
      <c r="M32" s="22">
        <v>0.19400000000000001</v>
      </c>
      <c r="N32" s="22">
        <v>0</v>
      </c>
      <c r="O32" s="22">
        <v>1</v>
      </c>
      <c r="P32" s="22" t="str">
        <f t="shared" si="0"/>
        <v>Normal</v>
      </c>
      <c r="Q32" s="22">
        <v>1</v>
      </c>
    </row>
    <row r="33" spans="1:17" x14ac:dyDescent="0.25">
      <c r="A33" s="22">
        <v>32</v>
      </c>
      <c r="B33" s="5">
        <v>40545</v>
      </c>
      <c r="C33" s="22">
        <v>1</v>
      </c>
      <c r="D33" s="22">
        <v>0</v>
      </c>
      <c r="E33" s="22">
        <v>1</v>
      </c>
      <c r="F33" s="22">
        <v>8</v>
      </c>
      <c r="G33" s="22" t="b">
        <v>0</v>
      </c>
      <c r="H33" s="22">
        <v>0</v>
      </c>
      <c r="I33" s="22">
        <v>3</v>
      </c>
      <c r="J33" s="22">
        <v>0.4</v>
      </c>
      <c r="K33" s="22">
        <v>0.40910000000000002</v>
      </c>
      <c r="L33" s="22">
        <v>0.71</v>
      </c>
      <c r="M33" s="22">
        <v>0.22389999999999999</v>
      </c>
      <c r="N33" s="22">
        <v>0</v>
      </c>
      <c r="O33" s="22">
        <v>8</v>
      </c>
      <c r="P33" s="22" t="str">
        <f t="shared" si="0"/>
        <v>Normal</v>
      </c>
      <c r="Q33" s="22">
        <v>8</v>
      </c>
    </row>
    <row r="34" spans="1:17" x14ac:dyDescent="0.25">
      <c r="A34" s="22">
        <v>33</v>
      </c>
      <c r="B34" s="5">
        <v>40545</v>
      </c>
      <c r="C34" s="22">
        <v>1</v>
      </c>
      <c r="D34" s="22">
        <v>0</v>
      </c>
      <c r="E34" s="22">
        <v>1</v>
      </c>
      <c r="F34" s="22">
        <v>9</v>
      </c>
      <c r="G34" s="22" t="b">
        <v>0</v>
      </c>
      <c r="H34" s="22">
        <v>0</v>
      </c>
      <c r="I34" s="22">
        <v>2</v>
      </c>
      <c r="J34" s="22">
        <v>0.38</v>
      </c>
      <c r="K34" s="22">
        <v>0.45450000000000002</v>
      </c>
      <c r="L34" s="22">
        <v>0.76</v>
      </c>
      <c r="M34" s="22">
        <v>0.22389999999999999</v>
      </c>
      <c r="N34" s="22">
        <v>1</v>
      </c>
      <c r="O34" s="22">
        <v>19</v>
      </c>
      <c r="P34" s="22" t="str">
        <f t="shared" si="0"/>
        <v>Normal</v>
      </c>
      <c r="Q34" s="22">
        <v>20</v>
      </c>
    </row>
    <row r="35" spans="1:17" x14ac:dyDescent="0.25">
      <c r="A35" s="22">
        <v>34</v>
      </c>
      <c r="B35" s="5">
        <v>40545</v>
      </c>
      <c r="C35" s="22">
        <v>1</v>
      </c>
      <c r="D35" s="22">
        <v>0</v>
      </c>
      <c r="E35" s="22">
        <v>1</v>
      </c>
      <c r="F35" s="22">
        <v>10</v>
      </c>
      <c r="G35" s="22" t="b">
        <v>0</v>
      </c>
      <c r="H35" s="22">
        <v>0</v>
      </c>
      <c r="I35" s="22">
        <v>2</v>
      </c>
      <c r="J35" s="22">
        <v>0.36</v>
      </c>
      <c r="K35" s="22">
        <v>0.34849999999999998</v>
      </c>
      <c r="L35" s="22">
        <v>0.81</v>
      </c>
      <c r="M35" s="22">
        <v>0.22389999999999999</v>
      </c>
      <c r="N35" s="22">
        <v>7</v>
      </c>
      <c r="O35" s="22">
        <v>46</v>
      </c>
      <c r="P35" s="22" t="str">
        <f t="shared" si="0"/>
        <v>High Usage</v>
      </c>
      <c r="Q35" s="22">
        <v>53</v>
      </c>
    </row>
    <row r="36" spans="1:17" x14ac:dyDescent="0.25">
      <c r="A36" s="22">
        <v>35</v>
      </c>
      <c r="B36" s="5">
        <v>40545</v>
      </c>
      <c r="C36" s="22">
        <v>1</v>
      </c>
      <c r="D36" s="22">
        <v>0</v>
      </c>
      <c r="E36" s="22">
        <v>1</v>
      </c>
      <c r="F36" s="22">
        <v>11</v>
      </c>
      <c r="G36" s="22" t="b">
        <v>0</v>
      </c>
      <c r="H36" s="22">
        <v>0</v>
      </c>
      <c r="I36" s="22">
        <v>2</v>
      </c>
      <c r="J36" s="22">
        <v>0.36</v>
      </c>
      <c r="K36" s="22">
        <v>0.33329999999999999</v>
      </c>
      <c r="L36" s="22">
        <v>0.71</v>
      </c>
      <c r="M36" s="22">
        <v>0.25369999999999998</v>
      </c>
      <c r="N36" s="22">
        <v>16</v>
      </c>
      <c r="O36" s="22">
        <v>54</v>
      </c>
      <c r="P36" s="22" t="str">
        <f t="shared" si="0"/>
        <v>High Usage</v>
      </c>
      <c r="Q36" s="22">
        <v>70</v>
      </c>
    </row>
    <row r="37" spans="1:17" x14ac:dyDescent="0.25">
      <c r="A37" s="22">
        <v>36</v>
      </c>
      <c r="B37" s="5">
        <v>40545</v>
      </c>
      <c r="C37" s="22">
        <v>1</v>
      </c>
      <c r="D37" s="22">
        <v>0</v>
      </c>
      <c r="E37" s="22">
        <v>1</v>
      </c>
      <c r="F37" s="22">
        <v>12</v>
      </c>
      <c r="G37" s="22" t="b">
        <v>0</v>
      </c>
      <c r="H37" s="22">
        <v>0</v>
      </c>
      <c r="I37" s="22">
        <v>2</v>
      </c>
      <c r="J37" s="22">
        <v>0.36</v>
      </c>
      <c r="K37" s="22">
        <v>0.33329999999999999</v>
      </c>
      <c r="L37" s="22">
        <v>0.66</v>
      </c>
      <c r="M37" s="22">
        <v>0.29849999999999999</v>
      </c>
      <c r="N37" s="22">
        <v>20</v>
      </c>
      <c r="O37" s="22">
        <v>73</v>
      </c>
      <c r="P37" s="22" t="str">
        <f t="shared" si="0"/>
        <v>High Usage</v>
      </c>
      <c r="Q37" s="22">
        <v>93</v>
      </c>
    </row>
    <row r="38" spans="1:17" x14ac:dyDescent="0.25">
      <c r="A38" s="22">
        <v>37</v>
      </c>
      <c r="B38" s="5">
        <v>40545</v>
      </c>
      <c r="C38" s="22">
        <v>1</v>
      </c>
      <c r="D38" s="22">
        <v>0</v>
      </c>
      <c r="E38" s="22">
        <v>1</v>
      </c>
      <c r="F38" s="22">
        <v>13</v>
      </c>
      <c r="G38" s="22" t="b">
        <v>0</v>
      </c>
      <c r="H38" s="22">
        <v>0</v>
      </c>
      <c r="I38" s="22">
        <v>2</v>
      </c>
      <c r="J38" s="22">
        <v>0.36</v>
      </c>
      <c r="K38" s="22">
        <v>0.34849999999999998</v>
      </c>
      <c r="L38" s="22">
        <v>0.66</v>
      </c>
      <c r="M38" s="22">
        <v>0.1343</v>
      </c>
      <c r="N38" s="22">
        <v>11</v>
      </c>
      <c r="O38" s="22">
        <v>64</v>
      </c>
      <c r="P38" s="22" t="str">
        <f t="shared" si="0"/>
        <v>High Usage</v>
      </c>
      <c r="Q38" s="22">
        <v>75</v>
      </c>
    </row>
    <row r="39" spans="1:17" x14ac:dyDescent="0.25">
      <c r="A39" s="22">
        <v>38</v>
      </c>
      <c r="B39" s="5">
        <v>40545</v>
      </c>
      <c r="C39" s="22">
        <v>1</v>
      </c>
      <c r="D39" s="22">
        <v>0</v>
      </c>
      <c r="E39" s="22">
        <v>1</v>
      </c>
      <c r="F39" s="22">
        <v>14</v>
      </c>
      <c r="G39" s="22" t="b">
        <v>0</v>
      </c>
      <c r="H39" s="22">
        <v>0</v>
      </c>
      <c r="I39" s="22">
        <v>3</v>
      </c>
      <c r="J39" s="22">
        <v>0.36</v>
      </c>
      <c r="K39" s="22">
        <v>0.42420000000000002</v>
      </c>
      <c r="L39" s="22">
        <v>0.76</v>
      </c>
      <c r="M39" s="22">
        <v>0.19400000000000001</v>
      </c>
      <c r="N39" s="22">
        <v>4</v>
      </c>
      <c r="O39" s="22">
        <v>55</v>
      </c>
      <c r="P39" s="22" t="str">
        <f t="shared" si="0"/>
        <v>High Usage</v>
      </c>
      <c r="Q39" s="22">
        <v>59</v>
      </c>
    </row>
    <row r="40" spans="1:17" x14ac:dyDescent="0.25">
      <c r="A40" s="22">
        <v>39</v>
      </c>
      <c r="B40" s="5">
        <v>40545</v>
      </c>
      <c r="C40" s="22">
        <v>1</v>
      </c>
      <c r="D40" s="22">
        <v>0</v>
      </c>
      <c r="E40" s="22">
        <v>1</v>
      </c>
      <c r="F40" s="22">
        <v>15</v>
      </c>
      <c r="G40" s="22" t="b">
        <v>0</v>
      </c>
      <c r="H40" s="22">
        <v>0</v>
      </c>
      <c r="I40" s="22">
        <v>3</v>
      </c>
      <c r="J40" s="22">
        <v>0.34</v>
      </c>
      <c r="K40" s="22">
        <v>0.33329999999999999</v>
      </c>
      <c r="L40" s="22">
        <v>0.81</v>
      </c>
      <c r="M40" s="22">
        <v>0.16420000000000001</v>
      </c>
      <c r="N40" s="22">
        <v>19</v>
      </c>
      <c r="O40" s="22">
        <v>55</v>
      </c>
      <c r="P40" s="22" t="str">
        <f t="shared" si="0"/>
        <v>High Usage</v>
      </c>
      <c r="Q40" s="22">
        <v>74</v>
      </c>
    </row>
    <row r="41" spans="1:17" x14ac:dyDescent="0.25">
      <c r="A41" s="22">
        <v>40</v>
      </c>
      <c r="B41" s="5">
        <v>40545</v>
      </c>
      <c r="C41" s="22">
        <v>1</v>
      </c>
      <c r="D41" s="22">
        <v>0</v>
      </c>
      <c r="E41" s="22">
        <v>1</v>
      </c>
      <c r="F41" s="22">
        <v>16</v>
      </c>
      <c r="G41" s="22" t="b">
        <v>0</v>
      </c>
      <c r="H41" s="22">
        <v>0</v>
      </c>
      <c r="I41" s="22">
        <v>3</v>
      </c>
      <c r="J41" s="22">
        <v>0.34</v>
      </c>
      <c r="K41" s="22">
        <v>0.33329999999999999</v>
      </c>
      <c r="L41" s="22">
        <v>0.71</v>
      </c>
      <c r="M41" s="22">
        <v>0.16420000000000001</v>
      </c>
      <c r="N41" s="22">
        <v>9</v>
      </c>
      <c r="O41" s="22">
        <v>67</v>
      </c>
      <c r="P41" s="22" t="str">
        <f t="shared" si="0"/>
        <v>High Usage</v>
      </c>
      <c r="Q41" s="22">
        <v>76</v>
      </c>
    </row>
    <row r="42" spans="1:17" x14ac:dyDescent="0.25">
      <c r="A42" s="22">
        <v>41</v>
      </c>
      <c r="B42" s="5">
        <v>40545</v>
      </c>
      <c r="C42" s="22">
        <v>1</v>
      </c>
      <c r="D42" s="22">
        <v>0</v>
      </c>
      <c r="E42" s="22">
        <v>1</v>
      </c>
      <c r="F42" s="22">
        <v>17</v>
      </c>
      <c r="G42" s="22" t="b">
        <v>0</v>
      </c>
      <c r="H42" s="22">
        <v>0</v>
      </c>
      <c r="I42" s="22">
        <v>1</v>
      </c>
      <c r="J42" s="22">
        <v>0.34</v>
      </c>
      <c r="K42" s="22">
        <v>0.33329999999999999</v>
      </c>
      <c r="L42" s="22">
        <v>0.56999999999999995</v>
      </c>
      <c r="M42" s="22">
        <v>0.19400000000000001</v>
      </c>
      <c r="N42" s="22">
        <v>7</v>
      </c>
      <c r="O42" s="22">
        <v>58</v>
      </c>
      <c r="P42" s="22" t="str">
        <f t="shared" si="0"/>
        <v>High Usage</v>
      </c>
      <c r="Q42" s="22">
        <v>65</v>
      </c>
    </row>
    <row r="43" spans="1:17" x14ac:dyDescent="0.25">
      <c r="A43" s="22">
        <v>42</v>
      </c>
      <c r="B43" s="5">
        <v>40545</v>
      </c>
      <c r="C43" s="22">
        <v>1</v>
      </c>
      <c r="D43" s="22">
        <v>0</v>
      </c>
      <c r="E43" s="22">
        <v>1</v>
      </c>
      <c r="F43" s="22">
        <v>18</v>
      </c>
      <c r="G43" s="22" t="b">
        <v>0</v>
      </c>
      <c r="H43" s="22">
        <v>0</v>
      </c>
      <c r="I43" s="22">
        <v>2</v>
      </c>
      <c r="J43" s="22">
        <v>0.36</v>
      </c>
      <c r="K43" s="22">
        <v>0.33329999999999999</v>
      </c>
      <c r="L43" s="22">
        <v>0.46</v>
      </c>
      <c r="M43" s="22">
        <v>0.32840000000000003</v>
      </c>
      <c r="N43" s="22">
        <v>10</v>
      </c>
      <c r="O43" s="22">
        <v>43</v>
      </c>
      <c r="P43" s="22" t="str">
        <f t="shared" si="0"/>
        <v>High Usage</v>
      </c>
      <c r="Q43" s="22">
        <v>53</v>
      </c>
    </row>
    <row r="44" spans="1:17" x14ac:dyDescent="0.25">
      <c r="A44" s="22">
        <v>43</v>
      </c>
      <c r="B44" s="5">
        <v>40545</v>
      </c>
      <c r="C44" s="22">
        <v>1</v>
      </c>
      <c r="D44" s="22">
        <v>0</v>
      </c>
      <c r="E44" s="22">
        <v>1</v>
      </c>
      <c r="F44" s="22">
        <v>19</v>
      </c>
      <c r="G44" s="22" t="b">
        <v>0</v>
      </c>
      <c r="H44" s="22">
        <v>0</v>
      </c>
      <c r="I44" s="22">
        <v>1</v>
      </c>
      <c r="J44" s="22">
        <v>0.32</v>
      </c>
      <c r="K44" s="22">
        <v>0.28789999999999999</v>
      </c>
      <c r="L44" s="22">
        <v>0.42</v>
      </c>
      <c r="M44" s="22">
        <v>0.44779999999999998</v>
      </c>
      <c r="N44" s="22">
        <v>1</v>
      </c>
      <c r="O44" s="22">
        <v>29</v>
      </c>
      <c r="P44" s="22" t="str">
        <f t="shared" si="0"/>
        <v>Normal</v>
      </c>
      <c r="Q44" s="22">
        <v>30</v>
      </c>
    </row>
    <row r="45" spans="1:17" x14ac:dyDescent="0.25">
      <c r="A45" s="22">
        <v>44</v>
      </c>
      <c r="B45" s="5">
        <v>40545</v>
      </c>
      <c r="C45" s="22">
        <v>1</v>
      </c>
      <c r="D45" s="22">
        <v>0</v>
      </c>
      <c r="E45" s="22">
        <v>1</v>
      </c>
      <c r="F45" s="22">
        <v>20</v>
      </c>
      <c r="G45" s="22" t="b">
        <v>0</v>
      </c>
      <c r="H45" s="22">
        <v>0</v>
      </c>
      <c r="I45" s="22">
        <v>1</v>
      </c>
      <c r="J45" s="22">
        <v>0.3</v>
      </c>
      <c r="K45" s="22">
        <v>0.33329999999999999</v>
      </c>
      <c r="L45" s="22">
        <v>0.39</v>
      </c>
      <c r="M45" s="22">
        <v>0.35820000000000002</v>
      </c>
      <c r="N45" s="22">
        <v>5</v>
      </c>
      <c r="O45" s="22">
        <v>17</v>
      </c>
      <c r="P45" s="22" t="str">
        <f t="shared" si="0"/>
        <v>Normal</v>
      </c>
      <c r="Q45" s="22">
        <v>22</v>
      </c>
    </row>
    <row r="46" spans="1:17" x14ac:dyDescent="0.25">
      <c r="A46" s="22">
        <v>45</v>
      </c>
      <c r="B46" s="5">
        <v>40545</v>
      </c>
      <c r="C46" s="22">
        <v>1</v>
      </c>
      <c r="D46" s="22">
        <v>0</v>
      </c>
      <c r="E46" s="22">
        <v>1</v>
      </c>
      <c r="F46" s="22">
        <v>21</v>
      </c>
      <c r="G46" s="22" t="b">
        <v>0</v>
      </c>
      <c r="H46" s="22">
        <v>0</v>
      </c>
      <c r="I46" s="22">
        <v>1</v>
      </c>
      <c r="J46" s="22">
        <v>0.26</v>
      </c>
      <c r="K46" s="22">
        <v>0.2273</v>
      </c>
      <c r="L46" s="22">
        <v>0.44</v>
      </c>
      <c r="M46" s="22">
        <v>0.32840000000000003</v>
      </c>
      <c r="N46" s="22">
        <v>11</v>
      </c>
      <c r="O46" s="22">
        <v>20</v>
      </c>
      <c r="P46" s="22" t="str">
        <f t="shared" si="0"/>
        <v>High Usage</v>
      </c>
      <c r="Q46" s="22">
        <v>31</v>
      </c>
    </row>
    <row r="47" spans="1:17" x14ac:dyDescent="0.25">
      <c r="A47" s="22">
        <v>46</v>
      </c>
      <c r="B47" s="5">
        <v>40545</v>
      </c>
      <c r="C47" s="22">
        <v>1</v>
      </c>
      <c r="D47" s="22">
        <v>0</v>
      </c>
      <c r="E47" s="22">
        <v>1</v>
      </c>
      <c r="F47" s="22">
        <v>22</v>
      </c>
      <c r="G47" s="22" t="b">
        <v>0</v>
      </c>
      <c r="H47" s="22">
        <v>0</v>
      </c>
      <c r="I47" s="22">
        <v>1</v>
      </c>
      <c r="J47" s="22">
        <v>0.24</v>
      </c>
      <c r="K47" s="22">
        <v>0.21210000000000001</v>
      </c>
      <c r="L47" s="22">
        <v>0.44</v>
      </c>
      <c r="M47" s="22">
        <v>0.29849999999999999</v>
      </c>
      <c r="N47" s="22">
        <v>0</v>
      </c>
      <c r="O47" s="22">
        <v>9</v>
      </c>
      <c r="P47" s="22" t="str">
        <f t="shared" si="0"/>
        <v>Normal</v>
      </c>
      <c r="Q47" s="22">
        <v>9</v>
      </c>
    </row>
    <row r="48" spans="1:17" x14ac:dyDescent="0.25">
      <c r="A48" s="22">
        <v>47</v>
      </c>
      <c r="B48" s="5">
        <v>40545</v>
      </c>
      <c r="C48" s="22">
        <v>1</v>
      </c>
      <c r="D48" s="22">
        <v>0</v>
      </c>
      <c r="E48" s="22">
        <v>1</v>
      </c>
      <c r="F48" s="22">
        <v>23</v>
      </c>
      <c r="G48" s="22" t="b">
        <v>0</v>
      </c>
      <c r="H48" s="22">
        <v>0</v>
      </c>
      <c r="I48" s="22">
        <v>1</v>
      </c>
      <c r="J48" s="22">
        <v>0.22</v>
      </c>
      <c r="K48" s="22">
        <v>0.2273</v>
      </c>
      <c r="L48" s="22">
        <v>0.47</v>
      </c>
      <c r="M48" s="22">
        <v>0.16420000000000001</v>
      </c>
      <c r="N48" s="22">
        <v>0</v>
      </c>
      <c r="O48" s="22">
        <v>8</v>
      </c>
      <c r="P48" s="22" t="str">
        <f t="shared" si="0"/>
        <v>Normal</v>
      </c>
      <c r="Q48" s="22">
        <v>8</v>
      </c>
    </row>
    <row r="49" spans="1:17" x14ac:dyDescent="0.25">
      <c r="A49" s="22">
        <v>48</v>
      </c>
      <c r="B49" s="5">
        <v>40546</v>
      </c>
      <c r="C49" s="22">
        <v>1</v>
      </c>
      <c r="D49" s="22">
        <v>0</v>
      </c>
      <c r="E49" s="22">
        <v>1</v>
      </c>
      <c r="F49" s="22">
        <v>0</v>
      </c>
      <c r="G49" s="22" t="b">
        <v>0</v>
      </c>
      <c r="H49" s="22">
        <v>1</v>
      </c>
      <c r="I49" s="22">
        <v>1</v>
      </c>
      <c r="J49" s="22">
        <v>0.22</v>
      </c>
      <c r="K49" s="22">
        <v>0.19700000000000001</v>
      </c>
      <c r="L49" s="22">
        <v>0.44</v>
      </c>
      <c r="M49" s="22">
        <v>0.35820000000000002</v>
      </c>
      <c r="N49" s="22">
        <v>0</v>
      </c>
      <c r="O49" s="22">
        <v>5</v>
      </c>
      <c r="P49" s="22" t="str">
        <f t="shared" si="0"/>
        <v>Normal</v>
      </c>
      <c r="Q49" s="22">
        <v>5</v>
      </c>
    </row>
    <row r="50" spans="1:17" x14ac:dyDescent="0.25">
      <c r="A50" s="22">
        <v>49</v>
      </c>
      <c r="B50" s="5">
        <v>40546</v>
      </c>
      <c r="C50" s="22">
        <v>1</v>
      </c>
      <c r="D50" s="22">
        <v>0</v>
      </c>
      <c r="E50" s="22">
        <v>1</v>
      </c>
      <c r="F50" s="22">
        <v>1</v>
      </c>
      <c r="G50" s="22" t="b">
        <v>0</v>
      </c>
      <c r="H50" s="22">
        <v>1</v>
      </c>
      <c r="I50" s="22">
        <v>1</v>
      </c>
      <c r="J50" s="22">
        <v>0.2</v>
      </c>
      <c r="K50" s="22">
        <v>0.33329999999999999</v>
      </c>
      <c r="L50" s="22">
        <v>0.44</v>
      </c>
      <c r="M50" s="22">
        <v>0.41789999999999999</v>
      </c>
      <c r="N50" s="22">
        <v>0</v>
      </c>
      <c r="O50" s="22">
        <v>2</v>
      </c>
      <c r="P50" s="22" t="str">
        <f t="shared" si="0"/>
        <v>Normal</v>
      </c>
      <c r="Q50" s="22">
        <v>2</v>
      </c>
    </row>
    <row r="51" spans="1:17" x14ac:dyDescent="0.25">
      <c r="A51" s="22">
        <v>50</v>
      </c>
      <c r="B51" s="5">
        <v>40546</v>
      </c>
      <c r="C51" s="22">
        <v>1</v>
      </c>
      <c r="D51" s="22">
        <v>0</v>
      </c>
      <c r="E51" s="22">
        <v>1</v>
      </c>
      <c r="F51" s="22">
        <v>4</v>
      </c>
      <c r="G51" s="22" t="b">
        <v>0</v>
      </c>
      <c r="H51" s="22">
        <v>1</v>
      </c>
      <c r="I51" s="22">
        <v>1</v>
      </c>
      <c r="J51" s="22">
        <v>0.16</v>
      </c>
      <c r="K51" s="22">
        <v>0.13639999999999999</v>
      </c>
      <c r="L51" s="22">
        <v>0.47</v>
      </c>
      <c r="M51" s="22">
        <v>0.3881</v>
      </c>
      <c r="N51" s="22">
        <v>0</v>
      </c>
      <c r="O51" s="22">
        <v>1</v>
      </c>
      <c r="P51" s="22" t="str">
        <f t="shared" si="0"/>
        <v>Normal</v>
      </c>
      <c r="Q51" s="22">
        <v>1</v>
      </c>
    </row>
    <row r="52" spans="1:17" x14ac:dyDescent="0.25">
      <c r="A52" s="22">
        <v>51</v>
      </c>
      <c r="B52" s="5">
        <v>40546</v>
      </c>
      <c r="C52" s="22">
        <v>1</v>
      </c>
      <c r="D52" s="22">
        <v>0</v>
      </c>
      <c r="E52" s="22">
        <v>1</v>
      </c>
      <c r="F52" s="22">
        <v>5</v>
      </c>
      <c r="G52" s="22" t="b">
        <v>0</v>
      </c>
      <c r="H52" s="22">
        <v>1</v>
      </c>
      <c r="I52" s="22">
        <v>1</v>
      </c>
      <c r="J52" s="22">
        <v>0.16</v>
      </c>
      <c r="K52" s="22">
        <v>0.13639999999999999</v>
      </c>
      <c r="L52" s="22">
        <v>0.47</v>
      </c>
      <c r="M52" s="22">
        <v>0.28360000000000002</v>
      </c>
      <c r="N52" s="22">
        <v>0</v>
      </c>
      <c r="O52" s="22">
        <v>3</v>
      </c>
      <c r="P52" s="22" t="str">
        <f t="shared" si="0"/>
        <v>Normal</v>
      </c>
      <c r="Q52" s="22">
        <v>3</v>
      </c>
    </row>
    <row r="53" spans="1:17" x14ac:dyDescent="0.25">
      <c r="A53" s="22">
        <v>52</v>
      </c>
      <c r="B53" s="5">
        <v>40546</v>
      </c>
      <c r="C53" s="22">
        <v>1</v>
      </c>
      <c r="D53" s="22">
        <v>0</v>
      </c>
      <c r="E53" s="22">
        <v>1</v>
      </c>
      <c r="F53" s="22">
        <v>6</v>
      </c>
      <c r="G53" s="22" t="b">
        <v>0</v>
      </c>
      <c r="H53" s="22">
        <v>1</v>
      </c>
      <c r="I53" s="22">
        <v>1</v>
      </c>
      <c r="J53" s="22">
        <v>0.14000000000000001</v>
      </c>
      <c r="K53" s="22">
        <v>0.1061</v>
      </c>
      <c r="L53" s="22">
        <v>0.5</v>
      </c>
      <c r="M53" s="22">
        <v>0.3881</v>
      </c>
      <c r="N53" s="22">
        <v>0</v>
      </c>
      <c r="O53" s="22">
        <v>30</v>
      </c>
      <c r="P53" s="22" t="str">
        <f t="shared" si="0"/>
        <v>Normal</v>
      </c>
      <c r="Q53" s="22">
        <v>30</v>
      </c>
    </row>
    <row r="54" spans="1:17" x14ac:dyDescent="0.25">
      <c r="A54" s="22">
        <v>53</v>
      </c>
      <c r="B54" s="5">
        <v>40546</v>
      </c>
      <c r="C54" s="22">
        <v>1</v>
      </c>
      <c r="D54" s="22">
        <v>0</v>
      </c>
      <c r="E54" s="22">
        <v>1</v>
      </c>
      <c r="F54" s="22">
        <v>7</v>
      </c>
      <c r="G54" s="22" t="b">
        <v>0</v>
      </c>
      <c r="H54" s="22">
        <v>1</v>
      </c>
      <c r="I54" s="22">
        <v>1</v>
      </c>
      <c r="J54" s="22">
        <v>0.14000000000000001</v>
      </c>
      <c r="K54" s="22">
        <v>0.13639999999999999</v>
      </c>
      <c r="L54" s="22">
        <v>0.5</v>
      </c>
      <c r="M54" s="22">
        <v>0.19400000000000001</v>
      </c>
      <c r="N54" s="22">
        <v>1</v>
      </c>
      <c r="O54" s="22">
        <v>63</v>
      </c>
      <c r="P54" s="22" t="str">
        <f t="shared" si="0"/>
        <v>High Usage</v>
      </c>
      <c r="Q54" s="22">
        <v>64</v>
      </c>
    </row>
    <row r="55" spans="1:17" x14ac:dyDescent="0.25">
      <c r="A55" s="22">
        <v>54</v>
      </c>
      <c r="B55" s="5">
        <v>40546</v>
      </c>
      <c r="C55" s="22">
        <v>1</v>
      </c>
      <c r="D55" s="22">
        <v>0</v>
      </c>
      <c r="E55" s="22">
        <v>1</v>
      </c>
      <c r="F55" s="22">
        <v>8</v>
      </c>
      <c r="G55" s="22" t="b">
        <v>0</v>
      </c>
      <c r="H55" s="22">
        <v>1</v>
      </c>
      <c r="I55" s="22">
        <v>1</v>
      </c>
      <c r="J55" s="22">
        <v>0.14000000000000001</v>
      </c>
      <c r="K55" s="22">
        <v>0.1212</v>
      </c>
      <c r="L55" s="22">
        <v>0.5</v>
      </c>
      <c r="M55" s="22">
        <v>0.28360000000000002</v>
      </c>
      <c r="N55" s="22">
        <v>1</v>
      </c>
      <c r="O55" s="22">
        <v>153</v>
      </c>
      <c r="P55" s="22" t="str">
        <f t="shared" si="0"/>
        <v>High Usage</v>
      </c>
      <c r="Q55" s="22">
        <v>154</v>
      </c>
    </row>
    <row r="56" spans="1:17" x14ac:dyDescent="0.25">
      <c r="A56" s="22">
        <v>55</v>
      </c>
      <c r="B56" s="5">
        <v>40546</v>
      </c>
      <c r="C56" s="22">
        <v>1</v>
      </c>
      <c r="D56" s="22">
        <v>0</v>
      </c>
      <c r="E56" s="22">
        <v>1</v>
      </c>
      <c r="F56" s="22">
        <v>9</v>
      </c>
      <c r="G56" s="22" t="b">
        <v>0</v>
      </c>
      <c r="H56" s="22">
        <v>1</v>
      </c>
      <c r="I56" s="22">
        <v>1</v>
      </c>
      <c r="J56" s="22">
        <v>0.16</v>
      </c>
      <c r="K56" s="22">
        <v>0.13639999999999999</v>
      </c>
      <c r="L56" s="22">
        <v>0.43</v>
      </c>
      <c r="M56" s="22">
        <v>0.3881</v>
      </c>
      <c r="N56" s="22">
        <v>7</v>
      </c>
      <c r="O56" s="22">
        <v>81</v>
      </c>
      <c r="P56" s="22" t="str">
        <f t="shared" si="0"/>
        <v>High Usage</v>
      </c>
      <c r="Q56" s="22">
        <v>88</v>
      </c>
    </row>
    <row r="57" spans="1:17" x14ac:dyDescent="0.25">
      <c r="A57" s="22">
        <v>56</v>
      </c>
      <c r="B57" s="5">
        <v>40546</v>
      </c>
      <c r="C57" s="22">
        <v>1</v>
      </c>
      <c r="D57" s="22">
        <v>0</v>
      </c>
      <c r="E57" s="22">
        <v>1</v>
      </c>
      <c r="F57" s="22">
        <v>10</v>
      </c>
      <c r="G57" s="22" t="b">
        <v>0</v>
      </c>
      <c r="H57" s="22">
        <v>1</v>
      </c>
      <c r="I57" s="22">
        <v>1</v>
      </c>
      <c r="J57" s="22">
        <v>0.18</v>
      </c>
      <c r="K57" s="22">
        <v>0.16669999999999999</v>
      </c>
      <c r="L57" s="22">
        <v>0.43</v>
      </c>
      <c r="M57" s="22">
        <v>0.25369999999999998</v>
      </c>
      <c r="N57" s="22">
        <v>11</v>
      </c>
      <c r="O57" s="22">
        <v>33</v>
      </c>
      <c r="P57" s="22" t="str">
        <f t="shared" si="0"/>
        <v>High Usage</v>
      </c>
      <c r="Q57" s="22">
        <v>44</v>
      </c>
    </row>
    <row r="58" spans="1:17" x14ac:dyDescent="0.25">
      <c r="A58" s="22">
        <v>57</v>
      </c>
      <c r="B58" s="5">
        <v>40546</v>
      </c>
      <c r="C58" s="22">
        <v>1</v>
      </c>
      <c r="D58" s="22">
        <v>0</v>
      </c>
      <c r="E58" s="22">
        <v>1</v>
      </c>
      <c r="F58" s="22">
        <v>11</v>
      </c>
      <c r="G58" s="22" t="b">
        <v>0</v>
      </c>
      <c r="H58" s="22">
        <v>1</v>
      </c>
      <c r="I58" s="22">
        <v>1</v>
      </c>
      <c r="J58" s="22">
        <v>0.2</v>
      </c>
      <c r="K58" s="22">
        <v>0.18179999999999999</v>
      </c>
      <c r="L58" s="22">
        <v>0.4</v>
      </c>
      <c r="M58" s="22">
        <v>0.32840000000000003</v>
      </c>
      <c r="N58" s="22">
        <v>10</v>
      </c>
      <c r="O58" s="22">
        <v>41</v>
      </c>
      <c r="P58" s="22" t="str">
        <f t="shared" si="0"/>
        <v>High Usage</v>
      </c>
      <c r="Q58" s="22">
        <v>51</v>
      </c>
    </row>
    <row r="59" spans="1:17" x14ac:dyDescent="0.25">
      <c r="A59" s="22">
        <v>58</v>
      </c>
      <c r="B59" s="5">
        <v>40546</v>
      </c>
      <c r="C59" s="22">
        <v>1</v>
      </c>
      <c r="D59" s="22">
        <v>0</v>
      </c>
      <c r="E59" s="22">
        <v>1</v>
      </c>
      <c r="F59" s="22">
        <v>12</v>
      </c>
      <c r="G59" s="22" t="b">
        <v>0</v>
      </c>
      <c r="H59" s="22">
        <v>1</v>
      </c>
      <c r="I59" s="22">
        <v>1</v>
      </c>
      <c r="J59" s="22">
        <v>0.22</v>
      </c>
      <c r="K59" s="22">
        <v>0.21210000000000001</v>
      </c>
      <c r="L59" s="22">
        <v>0.35</v>
      </c>
      <c r="M59" s="22">
        <v>0.29849999999999999</v>
      </c>
      <c r="N59" s="22">
        <v>13</v>
      </c>
      <c r="O59" s="22">
        <v>48</v>
      </c>
      <c r="P59" s="22" t="str">
        <f t="shared" si="0"/>
        <v>High Usage</v>
      </c>
      <c r="Q59" s="22">
        <v>61</v>
      </c>
    </row>
    <row r="60" spans="1:17" x14ac:dyDescent="0.25">
      <c r="A60" s="22">
        <v>59</v>
      </c>
      <c r="B60" s="5">
        <v>40546</v>
      </c>
      <c r="C60" s="22">
        <v>1</v>
      </c>
      <c r="D60" s="22">
        <v>0</v>
      </c>
      <c r="E60" s="22">
        <v>1</v>
      </c>
      <c r="F60" s="22">
        <v>13</v>
      </c>
      <c r="G60" s="22" t="b">
        <v>0</v>
      </c>
      <c r="H60" s="22">
        <v>1</v>
      </c>
      <c r="I60" s="22">
        <v>1</v>
      </c>
      <c r="J60" s="22">
        <v>0.24</v>
      </c>
      <c r="K60" s="22">
        <v>0.13639999999999999</v>
      </c>
      <c r="L60" s="22">
        <v>0.35</v>
      </c>
      <c r="M60" s="22">
        <v>0.28360000000000002</v>
      </c>
      <c r="N60" s="22">
        <v>8</v>
      </c>
      <c r="O60" s="22">
        <v>53</v>
      </c>
      <c r="P60" s="22" t="str">
        <f t="shared" si="0"/>
        <v>High Usage</v>
      </c>
      <c r="Q60" s="22">
        <v>61</v>
      </c>
    </row>
    <row r="61" spans="1:17" x14ac:dyDescent="0.25">
      <c r="A61" s="22">
        <v>60</v>
      </c>
      <c r="B61" s="5">
        <v>40546</v>
      </c>
      <c r="C61" s="22">
        <v>1</v>
      </c>
      <c r="D61" s="22">
        <v>0</v>
      </c>
      <c r="E61" s="22">
        <v>1</v>
      </c>
      <c r="F61" s="22">
        <v>14</v>
      </c>
      <c r="G61" s="22" t="b">
        <v>0</v>
      </c>
      <c r="H61" s="22">
        <v>1</v>
      </c>
      <c r="I61" s="22">
        <v>1</v>
      </c>
      <c r="J61" s="22">
        <v>0.26</v>
      </c>
      <c r="K61" s="22">
        <v>0.2424</v>
      </c>
      <c r="L61" s="22">
        <v>0.3</v>
      </c>
      <c r="M61" s="22">
        <v>0.28360000000000002</v>
      </c>
      <c r="N61" s="22">
        <v>11</v>
      </c>
      <c r="O61" s="22">
        <v>66</v>
      </c>
      <c r="P61" s="22" t="str">
        <f t="shared" si="0"/>
        <v>High Usage</v>
      </c>
      <c r="Q61" s="22">
        <v>77</v>
      </c>
    </row>
    <row r="62" spans="1:17" x14ac:dyDescent="0.25">
      <c r="A62" s="22">
        <v>61</v>
      </c>
      <c r="B62" s="5">
        <v>40546</v>
      </c>
      <c r="C62" s="22">
        <v>1</v>
      </c>
      <c r="D62" s="22">
        <v>0</v>
      </c>
      <c r="E62" s="22">
        <v>1</v>
      </c>
      <c r="F62" s="22">
        <v>15</v>
      </c>
      <c r="G62" s="22" t="b">
        <v>0</v>
      </c>
      <c r="H62" s="22">
        <v>1</v>
      </c>
      <c r="I62" s="22">
        <v>1</v>
      </c>
      <c r="J62" s="22">
        <v>0.26</v>
      </c>
      <c r="K62" s="22">
        <v>0.2424</v>
      </c>
      <c r="L62" s="22">
        <v>0.3</v>
      </c>
      <c r="M62" s="22">
        <v>0.25369999999999998</v>
      </c>
      <c r="N62" s="22">
        <v>14</v>
      </c>
      <c r="O62" s="22">
        <v>58</v>
      </c>
      <c r="P62" s="22" t="str">
        <f t="shared" si="0"/>
        <v>High Usage</v>
      </c>
      <c r="Q62" s="22">
        <v>72</v>
      </c>
    </row>
    <row r="63" spans="1:17" x14ac:dyDescent="0.25">
      <c r="A63" s="22">
        <v>62</v>
      </c>
      <c r="B63" s="5">
        <v>40546</v>
      </c>
      <c r="C63" s="22">
        <v>1</v>
      </c>
      <c r="D63" s="22">
        <v>0</v>
      </c>
      <c r="E63" s="22">
        <v>1</v>
      </c>
      <c r="F63" s="22">
        <v>16</v>
      </c>
      <c r="G63" s="22" t="b">
        <v>0</v>
      </c>
      <c r="H63" s="22">
        <v>1</v>
      </c>
      <c r="I63" s="22">
        <v>1</v>
      </c>
      <c r="J63" s="22">
        <v>0.26</v>
      </c>
      <c r="K63" s="22">
        <v>0.2424</v>
      </c>
      <c r="L63" s="22">
        <v>0.3</v>
      </c>
      <c r="M63" s="22">
        <v>0.25369999999999998</v>
      </c>
      <c r="N63" s="22">
        <v>9</v>
      </c>
      <c r="O63" s="22">
        <v>67</v>
      </c>
      <c r="P63" s="22" t="str">
        <f t="shared" si="0"/>
        <v>High Usage</v>
      </c>
      <c r="Q63" s="22">
        <v>76</v>
      </c>
    </row>
    <row r="64" spans="1:17" x14ac:dyDescent="0.25">
      <c r="A64" s="22">
        <v>63</v>
      </c>
      <c r="B64" s="5">
        <v>40546</v>
      </c>
      <c r="C64" s="22">
        <v>1</v>
      </c>
      <c r="D64" s="22">
        <v>0</v>
      </c>
      <c r="E64" s="22">
        <v>1</v>
      </c>
      <c r="F64" s="22">
        <v>17</v>
      </c>
      <c r="G64" s="22" t="b">
        <v>0</v>
      </c>
      <c r="H64" s="22">
        <v>1</v>
      </c>
      <c r="I64" s="22">
        <v>1</v>
      </c>
      <c r="J64" s="22">
        <v>0.24</v>
      </c>
      <c r="K64" s="22">
        <v>0.2273</v>
      </c>
      <c r="L64" s="22">
        <v>0.3</v>
      </c>
      <c r="M64" s="22">
        <v>0.22389999999999999</v>
      </c>
      <c r="N64" s="22">
        <v>11</v>
      </c>
      <c r="O64" s="22">
        <v>146</v>
      </c>
      <c r="P64" s="22" t="str">
        <f t="shared" si="0"/>
        <v>High Usage</v>
      </c>
      <c r="Q64" s="22">
        <v>157</v>
      </c>
    </row>
    <row r="65" spans="1:17" x14ac:dyDescent="0.25">
      <c r="A65" s="22">
        <v>64</v>
      </c>
      <c r="B65" s="5">
        <v>40546</v>
      </c>
      <c r="C65" s="22">
        <v>1</v>
      </c>
      <c r="D65" s="22">
        <v>0</v>
      </c>
      <c r="E65" s="22">
        <v>1</v>
      </c>
      <c r="F65" s="22">
        <v>18</v>
      </c>
      <c r="G65" s="22" t="b">
        <v>0</v>
      </c>
      <c r="H65" s="22">
        <v>1</v>
      </c>
      <c r="I65" s="22">
        <v>1</v>
      </c>
      <c r="J65" s="22">
        <v>0.24</v>
      </c>
      <c r="K65" s="22">
        <v>0.2576</v>
      </c>
      <c r="L65" s="22">
        <v>0.32</v>
      </c>
      <c r="M65" s="22">
        <v>0.1045</v>
      </c>
      <c r="N65" s="22">
        <v>9</v>
      </c>
      <c r="O65" s="22">
        <v>148</v>
      </c>
      <c r="P65" s="22" t="str">
        <f t="shared" si="0"/>
        <v>High Usage</v>
      </c>
      <c r="Q65" s="22">
        <v>157</v>
      </c>
    </row>
    <row r="66" spans="1:17" x14ac:dyDescent="0.25">
      <c r="A66" s="22">
        <v>65</v>
      </c>
      <c r="B66" s="5">
        <v>40546</v>
      </c>
      <c r="C66" s="22">
        <v>1</v>
      </c>
      <c r="D66" s="22">
        <v>0</v>
      </c>
      <c r="E66" s="22">
        <v>1</v>
      </c>
      <c r="F66" s="22">
        <v>19</v>
      </c>
      <c r="G66" s="22" t="b">
        <v>0</v>
      </c>
      <c r="H66" s="22">
        <v>1</v>
      </c>
      <c r="I66" s="22">
        <v>1</v>
      </c>
      <c r="J66" s="22">
        <v>0.2</v>
      </c>
      <c r="K66" s="22">
        <v>0.2576</v>
      </c>
      <c r="L66" s="22">
        <v>0.47</v>
      </c>
      <c r="M66" s="22">
        <v>0</v>
      </c>
      <c r="N66" s="22">
        <v>8</v>
      </c>
      <c r="O66" s="22">
        <v>102</v>
      </c>
      <c r="P66" s="22" t="str">
        <f t="shared" ref="P66:P129" si="1">IF(Q66&gt;30, "High Usage", "Normal")</f>
        <v>High Usage</v>
      </c>
      <c r="Q66" s="22">
        <v>110</v>
      </c>
    </row>
    <row r="67" spans="1:17" x14ac:dyDescent="0.25">
      <c r="A67" s="22">
        <v>66</v>
      </c>
      <c r="B67" s="5">
        <v>40546</v>
      </c>
      <c r="C67" s="22">
        <v>1</v>
      </c>
      <c r="D67" s="22">
        <v>0</v>
      </c>
      <c r="E67" s="22">
        <v>1</v>
      </c>
      <c r="F67" s="22">
        <v>20</v>
      </c>
      <c r="G67" s="22" t="b">
        <v>0</v>
      </c>
      <c r="H67" s="22">
        <v>1</v>
      </c>
      <c r="I67" s="22">
        <v>1</v>
      </c>
      <c r="J67" s="22">
        <v>0.2</v>
      </c>
      <c r="K67" s="22">
        <v>0.21210000000000001</v>
      </c>
      <c r="L67" s="22">
        <v>0.47</v>
      </c>
      <c r="M67" s="22">
        <v>0.1045</v>
      </c>
      <c r="N67" s="22">
        <v>3</v>
      </c>
      <c r="O67" s="22">
        <v>49</v>
      </c>
      <c r="P67" s="22" t="str">
        <f t="shared" si="1"/>
        <v>High Usage</v>
      </c>
      <c r="Q67" s="22">
        <v>52</v>
      </c>
    </row>
    <row r="68" spans="1:17" x14ac:dyDescent="0.25">
      <c r="A68" s="22">
        <v>67</v>
      </c>
      <c r="B68" s="5">
        <v>40546</v>
      </c>
      <c r="C68" s="22">
        <v>1</v>
      </c>
      <c r="D68" s="22">
        <v>0</v>
      </c>
      <c r="E68" s="22">
        <v>1</v>
      </c>
      <c r="F68" s="22">
        <v>21</v>
      </c>
      <c r="G68" s="22" t="b">
        <v>0</v>
      </c>
      <c r="H68" s="22">
        <v>1</v>
      </c>
      <c r="I68" s="22">
        <v>1</v>
      </c>
      <c r="J68" s="22">
        <v>0.18</v>
      </c>
      <c r="K68" s="22">
        <v>0.19700000000000001</v>
      </c>
      <c r="L68" s="22">
        <v>0.64</v>
      </c>
      <c r="M68" s="22">
        <v>0.1343</v>
      </c>
      <c r="N68" s="22">
        <v>3</v>
      </c>
      <c r="O68" s="22">
        <v>49</v>
      </c>
      <c r="P68" s="22" t="str">
        <f t="shared" si="1"/>
        <v>High Usage</v>
      </c>
      <c r="Q68" s="22">
        <v>52</v>
      </c>
    </row>
    <row r="69" spans="1:17" x14ac:dyDescent="0.25">
      <c r="A69" s="22">
        <v>68</v>
      </c>
      <c r="B69" s="5">
        <v>40546</v>
      </c>
      <c r="C69" s="22">
        <v>1</v>
      </c>
      <c r="D69" s="22">
        <v>0</v>
      </c>
      <c r="E69" s="22">
        <v>1</v>
      </c>
      <c r="F69" s="22">
        <v>22</v>
      </c>
      <c r="G69" s="22" t="b">
        <v>0</v>
      </c>
      <c r="H69" s="22">
        <v>1</v>
      </c>
      <c r="I69" s="22">
        <v>1</v>
      </c>
      <c r="J69" s="22">
        <v>0.14000000000000001</v>
      </c>
      <c r="K69" s="22">
        <v>0.1515</v>
      </c>
      <c r="L69" s="22">
        <v>0.69</v>
      </c>
      <c r="M69" s="22">
        <v>0.1343</v>
      </c>
      <c r="N69" s="22">
        <v>0</v>
      </c>
      <c r="O69" s="22">
        <v>20</v>
      </c>
      <c r="P69" s="22" t="str">
        <f t="shared" si="1"/>
        <v>Normal</v>
      </c>
      <c r="Q69" s="22">
        <v>20</v>
      </c>
    </row>
    <row r="70" spans="1:17" x14ac:dyDescent="0.25">
      <c r="A70" s="22">
        <v>69</v>
      </c>
      <c r="B70" s="5">
        <v>40546</v>
      </c>
      <c r="C70" s="22">
        <v>1</v>
      </c>
      <c r="D70" s="22">
        <v>0</v>
      </c>
      <c r="E70" s="22">
        <v>1</v>
      </c>
      <c r="F70" s="22">
        <v>23</v>
      </c>
      <c r="G70" s="22" t="b">
        <v>0</v>
      </c>
      <c r="H70" s="22">
        <v>1</v>
      </c>
      <c r="I70" s="22">
        <v>1</v>
      </c>
      <c r="J70" s="22">
        <v>0.18</v>
      </c>
      <c r="K70" s="22">
        <v>0.21210000000000001</v>
      </c>
      <c r="L70" s="22">
        <v>0.55000000000000004</v>
      </c>
      <c r="M70" s="22">
        <v>0.1045</v>
      </c>
      <c r="N70" s="22">
        <v>1</v>
      </c>
      <c r="O70" s="22">
        <v>11</v>
      </c>
      <c r="P70" s="22" t="str">
        <f t="shared" si="1"/>
        <v>Normal</v>
      </c>
      <c r="Q70" s="22">
        <v>12</v>
      </c>
    </row>
    <row r="71" spans="1:17" x14ac:dyDescent="0.25">
      <c r="A71" s="22">
        <v>70</v>
      </c>
      <c r="B71" s="5">
        <v>40547</v>
      </c>
      <c r="C71" s="22">
        <v>1</v>
      </c>
      <c r="D71" s="22">
        <v>0</v>
      </c>
      <c r="E71" s="22">
        <v>1</v>
      </c>
      <c r="F71" s="22">
        <v>0</v>
      </c>
      <c r="G71" s="22" t="b">
        <v>0</v>
      </c>
      <c r="H71" s="22">
        <v>2</v>
      </c>
      <c r="I71" s="22">
        <v>1</v>
      </c>
      <c r="J71" s="22">
        <v>0.16</v>
      </c>
      <c r="K71" s="22">
        <v>0.2424</v>
      </c>
      <c r="L71" s="22">
        <v>0.55000000000000004</v>
      </c>
      <c r="M71" s="22">
        <v>0.1045</v>
      </c>
      <c r="N71" s="22">
        <v>0</v>
      </c>
      <c r="O71" s="22">
        <v>5</v>
      </c>
      <c r="P71" s="22" t="str">
        <f t="shared" si="1"/>
        <v>Normal</v>
      </c>
      <c r="Q71" s="22">
        <v>5</v>
      </c>
    </row>
    <row r="72" spans="1:17" x14ac:dyDescent="0.25">
      <c r="A72" s="22">
        <v>71</v>
      </c>
      <c r="B72" s="5">
        <v>40547</v>
      </c>
      <c r="C72" s="22">
        <v>1</v>
      </c>
      <c r="D72" s="22">
        <v>0</v>
      </c>
      <c r="E72" s="22">
        <v>1</v>
      </c>
      <c r="F72" s="22">
        <v>1</v>
      </c>
      <c r="G72" s="22" t="b">
        <v>0</v>
      </c>
      <c r="H72" s="22">
        <v>2</v>
      </c>
      <c r="I72" s="22">
        <v>1</v>
      </c>
      <c r="J72" s="22">
        <v>0.16</v>
      </c>
      <c r="K72" s="22">
        <v>0.18179999999999999</v>
      </c>
      <c r="L72" s="22">
        <v>0.59</v>
      </c>
      <c r="M72" s="22">
        <v>0.1045</v>
      </c>
      <c r="N72" s="22">
        <v>0</v>
      </c>
      <c r="O72" s="22">
        <v>2</v>
      </c>
      <c r="P72" s="22" t="str">
        <f t="shared" si="1"/>
        <v>Normal</v>
      </c>
      <c r="Q72" s="22">
        <v>2</v>
      </c>
    </row>
    <row r="73" spans="1:17" x14ac:dyDescent="0.25">
      <c r="A73" s="22">
        <v>72</v>
      </c>
      <c r="B73" s="5">
        <v>40547</v>
      </c>
      <c r="C73" s="22">
        <v>1</v>
      </c>
      <c r="D73" s="22">
        <v>0</v>
      </c>
      <c r="E73" s="22">
        <v>1</v>
      </c>
      <c r="F73" s="22">
        <v>2</v>
      </c>
      <c r="G73" s="22" t="b">
        <v>0</v>
      </c>
      <c r="H73" s="22">
        <v>2</v>
      </c>
      <c r="I73" s="22">
        <v>1</v>
      </c>
      <c r="J73" s="22">
        <v>0.14000000000000001</v>
      </c>
      <c r="K73" s="22">
        <v>0.1515</v>
      </c>
      <c r="L73" s="22">
        <v>0.63</v>
      </c>
      <c r="M73" s="22">
        <v>0.1343</v>
      </c>
      <c r="N73" s="22">
        <v>0</v>
      </c>
      <c r="O73" s="22">
        <v>1</v>
      </c>
      <c r="P73" s="22" t="str">
        <f t="shared" si="1"/>
        <v>Normal</v>
      </c>
      <c r="Q73" s="22">
        <v>1</v>
      </c>
    </row>
    <row r="74" spans="1:17" x14ac:dyDescent="0.25">
      <c r="A74" s="22">
        <v>73</v>
      </c>
      <c r="B74" s="5">
        <v>40547</v>
      </c>
      <c r="C74" s="22">
        <v>1</v>
      </c>
      <c r="D74" s="22">
        <v>0</v>
      </c>
      <c r="E74" s="22">
        <v>1</v>
      </c>
      <c r="F74" s="22">
        <v>4</v>
      </c>
      <c r="G74" s="22" t="b">
        <v>0</v>
      </c>
      <c r="H74" s="22">
        <v>2</v>
      </c>
      <c r="I74" s="22">
        <v>1</v>
      </c>
      <c r="J74" s="22">
        <v>0.14000000000000001</v>
      </c>
      <c r="K74" s="22">
        <v>0.18179999999999999</v>
      </c>
      <c r="L74" s="22">
        <v>0.63</v>
      </c>
      <c r="M74" s="22">
        <v>8.9599999999999999E-2</v>
      </c>
      <c r="N74" s="22">
        <v>0</v>
      </c>
      <c r="O74" s="22">
        <v>2</v>
      </c>
      <c r="P74" s="22" t="str">
        <f t="shared" si="1"/>
        <v>Normal</v>
      </c>
      <c r="Q74" s="22">
        <v>2</v>
      </c>
    </row>
    <row r="75" spans="1:17" x14ac:dyDescent="0.25">
      <c r="A75" s="22">
        <v>74</v>
      </c>
      <c r="B75" s="5">
        <v>40547</v>
      </c>
      <c r="C75" s="22">
        <v>1</v>
      </c>
      <c r="D75" s="22">
        <v>0</v>
      </c>
      <c r="E75" s="22">
        <v>1</v>
      </c>
      <c r="F75" s="22">
        <v>5</v>
      </c>
      <c r="G75" s="22" t="b">
        <v>0</v>
      </c>
      <c r="H75" s="22">
        <v>2</v>
      </c>
      <c r="I75" s="22">
        <v>1</v>
      </c>
      <c r="J75" s="22">
        <v>0.12</v>
      </c>
      <c r="K75" s="22">
        <v>0.1515</v>
      </c>
      <c r="L75" s="22">
        <v>0.68</v>
      </c>
      <c r="M75" s="22">
        <v>0.1045</v>
      </c>
      <c r="N75" s="22">
        <v>0</v>
      </c>
      <c r="O75" s="22">
        <v>4</v>
      </c>
      <c r="P75" s="22" t="str">
        <f t="shared" si="1"/>
        <v>Normal</v>
      </c>
      <c r="Q75" s="22">
        <v>4</v>
      </c>
    </row>
    <row r="76" spans="1:17" x14ac:dyDescent="0.25">
      <c r="A76" s="22">
        <v>75</v>
      </c>
      <c r="B76" s="5">
        <v>40547</v>
      </c>
      <c r="C76" s="22">
        <v>1</v>
      </c>
      <c r="D76" s="22">
        <v>0</v>
      </c>
      <c r="E76" s="22">
        <v>1</v>
      </c>
      <c r="F76" s="22">
        <v>6</v>
      </c>
      <c r="G76" s="22" t="b">
        <v>0</v>
      </c>
      <c r="H76" s="22">
        <v>2</v>
      </c>
      <c r="I76" s="22">
        <v>1</v>
      </c>
      <c r="J76" s="22">
        <v>0.12</v>
      </c>
      <c r="K76" s="22">
        <v>0.1515</v>
      </c>
      <c r="L76" s="22">
        <v>0.74</v>
      </c>
      <c r="M76" s="22">
        <v>0.1045</v>
      </c>
      <c r="N76" s="22">
        <v>0</v>
      </c>
      <c r="O76" s="22">
        <v>36</v>
      </c>
      <c r="P76" s="22" t="str">
        <f t="shared" si="1"/>
        <v>High Usage</v>
      </c>
      <c r="Q76" s="22">
        <v>36</v>
      </c>
    </row>
    <row r="77" spans="1:17" x14ac:dyDescent="0.25">
      <c r="A77" s="22">
        <v>76</v>
      </c>
      <c r="B77" s="5">
        <v>40547</v>
      </c>
      <c r="C77" s="22">
        <v>1</v>
      </c>
      <c r="D77" s="22">
        <v>0</v>
      </c>
      <c r="E77" s="22">
        <v>1</v>
      </c>
      <c r="F77" s="22">
        <v>7</v>
      </c>
      <c r="G77" s="22" t="b">
        <v>0</v>
      </c>
      <c r="H77" s="22">
        <v>2</v>
      </c>
      <c r="I77" s="22">
        <v>1</v>
      </c>
      <c r="J77" s="22">
        <v>0.12</v>
      </c>
      <c r="K77" s="22">
        <v>0.1515</v>
      </c>
      <c r="L77" s="22">
        <v>0.74</v>
      </c>
      <c r="M77" s="22">
        <v>0.1343</v>
      </c>
      <c r="N77" s="22">
        <v>2</v>
      </c>
      <c r="O77" s="22">
        <v>92</v>
      </c>
      <c r="P77" s="22" t="str">
        <f t="shared" si="1"/>
        <v>High Usage</v>
      </c>
      <c r="Q77" s="22">
        <v>94</v>
      </c>
    </row>
    <row r="78" spans="1:17" x14ac:dyDescent="0.25">
      <c r="A78" s="22">
        <v>77</v>
      </c>
      <c r="B78" s="5">
        <v>40547</v>
      </c>
      <c r="C78" s="22">
        <v>1</v>
      </c>
      <c r="D78" s="22">
        <v>0</v>
      </c>
      <c r="E78" s="22">
        <v>1</v>
      </c>
      <c r="F78" s="22">
        <v>8</v>
      </c>
      <c r="G78" s="22" t="b">
        <v>0</v>
      </c>
      <c r="H78" s="22">
        <v>2</v>
      </c>
      <c r="I78" s="22">
        <v>1</v>
      </c>
      <c r="J78" s="22">
        <v>0.14000000000000001</v>
      </c>
      <c r="K78" s="22">
        <v>0.1515</v>
      </c>
      <c r="L78" s="22">
        <v>0.69</v>
      </c>
      <c r="M78" s="22">
        <v>0.16420000000000001</v>
      </c>
      <c r="N78" s="22">
        <v>2</v>
      </c>
      <c r="O78" s="22">
        <v>177</v>
      </c>
      <c r="P78" s="22" t="str">
        <f t="shared" si="1"/>
        <v>High Usage</v>
      </c>
      <c r="Q78" s="22">
        <v>179</v>
      </c>
    </row>
    <row r="79" spans="1:17" x14ac:dyDescent="0.25">
      <c r="A79" s="22">
        <v>78</v>
      </c>
      <c r="B79" s="5">
        <v>40547</v>
      </c>
      <c r="C79" s="22">
        <v>1</v>
      </c>
      <c r="D79" s="22">
        <v>0</v>
      </c>
      <c r="E79" s="22">
        <v>1</v>
      </c>
      <c r="F79" s="22">
        <v>9</v>
      </c>
      <c r="G79" s="22" t="b">
        <v>0</v>
      </c>
      <c r="H79" s="22">
        <v>2</v>
      </c>
      <c r="I79" s="22">
        <v>1</v>
      </c>
      <c r="J79" s="22">
        <v>0.16</v>
      </c>
      <c r="K79" s="22">
        <v>0.1515</v>
      </c>
      <c r="L79" s="22">
        <v>0.64</v>
      </c>
      <c r="M79" s="22">
        <v>0.22389999999999999</v>
      </c>
      <c r="N79" s="22">
        <v>2</v>
      </c>
      <c r="O79" s="22">
        <v>98</v>
      </c>
      <c r="P79" s="22" t="str">
        <f t="shared" si="1"/>
        <v>High Usage</v>
      </c>
      <c r="Q79" s="22">
        <v>100</v>
      </c>
    </row>
    <row r="80" spans="1:17" x14ac:dyDescent="0.25">
      <c r="A80" s="22">
        <v>79</v>
      </c>
      <c r="B80" s="5">
        <v>40547</v>
      </c>
      <c r="C80" s="22">
        <v>1</v>
      </c>
      <c r="D80" s="22">
        <v>0</v>
      </c>
      <c r="E80" s="22">
        <v>1</v>
      </c>
      <c r="F80" s="22">
        <v>10</v>
      </c>
      <c r="G80" s="22" t="b">
        <v>0</v>
      </c>
      <c r="H80" s="22">
        <v>2</v>
      </c>
      <c r="I80" s="22">
        <v>2</v>
      </c>
      <c r="J80" s="22">
        <v>0.16</v>
      </c>
      <c r="K80" s="22">
        <v>0.13639999999999999</v>
      </c>
      <c r="L80" s="22">
        <v>0.69</v>
      </c>
      <c r="M80" s="22">
        <v>0.32840000000000003</v>
      </c>
      <c r="N80" s="22">
        <v>5</v>
      </c>
      <c r="O80" s="22">
        <v>37</v>
      </c>
      <c r="P80" s="22" t="str">
        <f t="shared" si="1"/>
        <v>High Usage</v>
      </c>
      <c r="Q80" s="22">
        <v>42</v>
      </c>
    </row>
    <row r="81" spans="1:17" x14ac:dyDescent="0.25">
      <c r="A81" s="22">
        <v>80</v>
      </c>
      <c r="B81" s="5">
        <v>40547</v>
      </c>
      <c r="C81" s="22">
        <v>1</v>
      </c>
      <c r="D81" s="22">
        <v>0</v>
      </c>
      <c r="E81" s="22">
        <v>1</v>
      </c>
      <c r="F81" s="22">
        <v>11</v>
      </c>
      <c r="G81" s="22" t="b">
        <v>0</v>
      </c>
      <c r="H81" s="22">
        <v>2</v>
      </c>
      <c r="I81" s="22">
        <v>1</v>
      </c>
      <c r="J81" s="22">
        <v>0.22</v>
      </c>
      <c r="K81" s="22">
        <v>0.21210000000000001</v>
      </c>
      <c r="L81" s="22">
        <v>0.51</v>
      </c>
      <c r="M81" s="22">
        <v>0.29849999999999999</v>
      </c>
      <c r="N81" s="22">
        <v>7</v>
      </c>
      <c r="O81" s="22">
        <v>50</v>
      </c>
      <c r="P81" s="22" t="str">
        <f t="shared" si="1"/>
        <v>High Usage</v>
      </c>
      <c r="Q81" s="22">
        <v>57</v>
      </c>
    </row>
    <row r="82" spans="1:17" x14ac:dyDescent="0.25">
      <c r="A82" s="22">
        <v>81</v>
      </c>
      <c r="B82" s="5">
        <v>40547</v>
      </c>
      <c r="C82" s="22">
        <v>1</v>
      </c>
      <c r="D82" s="22">
        <v>0</v>
      </c>
      <c r="E82" s="22">
        <v>1</v>
      </c>
      <c r="F82" s="22">
        <v>12</v>
      </c>
      <c r="G82" s="22" t="b">
        <v>0</v>
      </c>
      <c r="H82" s="22">
        <v>2</v>
      </c>
      <c r="I82" s="22">
        <v>1</v>
      </c>
      <c r="J82" s="22">
        <v>0.22</v>
      </c>
      <c r="K82" s="22">
        <v>0.2273</v>
      </c>
      <c r="L82" s="22">
        <v>0.51</v>
      </c>
      <c r="M82" s="22">
        <v>0.16420000000000001</v>
      </c>
      <c r="N82" s="22">
        <v>12</v>
      </c>
      <c r="O82" s="22">
        <v>66</v>
      </c>
      <c r="P82" s="22" t="str">
        <f t="shared" si="1"/>
        <v>High Usage</v>
      </c>
      <c r="Q82" s="22">
        <v>78</v>
      </c>
    </row>
    <row r="83" spans="1:17" x14ac:dyDescent="0.25">
      <c r="A83" s="22">
        <v>82</v>
      </c>
      <c r="B83" s="5">
        <v>40547</v>
      </c>
      <c r="C83" s="22">
        <v>1</v>
      </c>
      <c r="D83" s="22">
        <v>0</v>
      </c>
      <c r="E83" s="22">
        <v>1</v>
      </c>
      <c r="F83" s="22">
        <v>13</v>
      </c>
      <c r="G83" s="22" t="b">
        <v>0</v>
      </c>
      <c r="H83" s="22">
        <v>2</v>
      </c>
      <c r="I83" s="22">
        <v>1</v>
      </c>
      <c r="J83" s="22">
        <v>0.24</v>
      </c>
      <c r="K83" s="22">
        <v>0.2273</v>
      </c>
      <c r="L83" s="22">
        <v>0.56000000000000005</v>
      </c>
      <c r="M83" s="22">
        <v>0.19400000000000001</v>
      </c>
      <c r="N83" s="22">
        <v>18</v>
      </c>
      <c r="O83" s="22">
        <v>79</v>
      </c>
      <c r="P83" s="22" t="str">
        <f t="shared" si="1"/>
        <v>High Usage</v>
      </c>
      <c r="Q83" s="22">
        <v>97</v>
      </c>
    </row>
    <row r="84" spans="1:17" x14ac:dyDescent="0.25">
      <c r="A84" s="22">
        <v>83</v>
      </c>
      <c r="B84" s="5">
        <v>40547</v>
      </c>
      <c r="C84" s="22">
        <v>1</v>
      </c>
      <c r="D84" s="22">
        <v>0</v>
      </c>
      <c r="E84" s="22">
        <v>1</v>
      </c>
      <c r="F84" s="22">
        <v>14</v>
      </c>
      <c r="G84" s="22" t="b">
        <v>0</v>
      </c>
      <c r="H84" s="22">
        <v>2</v>
      </c>
      <c r="I84" s="22">
        <v>1</v>
      </c>
      <c r="J84" s="22">
        <v>0.26</v>
      </c>
      <c r="K84" s="22">
        <v>0.2576</v>
      </c>
      <c r="L84" s="22">
        <v>0.52</v>
      </c>
      <c r="M84" s="22">
        <v>0.22389999999999999</v>
      </c>
      <c r="N84" s="22">
        <v>9</v>
      </c>
      <c r="O84" s="22">
        <v>54</v>
      </c>
      <c r="P84" s="22" t="str">
        <f t="shared" si="1"/>
        <v>High Usage</v>
      </c>
      <c r="Q84" s="22">
        <v>63</v>
      </c>
    </row>
    <row r="85" spans="1:17" x14ac:dyDescent="0.25">
      <c r="A85" s="22">
        <v>84</v>
      </c>
      <c r="B85" s="5">
        <v>40547</v>
      </c>
      <c r="C85" s="22">
        <v>1</v>
      </c>
      <c r="D85" s="22">
        <v>0</v>
      </c>
      <c r="E85" s="22">
        <v>1</v>
      </c>
      <c r="F85" s="22">
        <v>15</v>
      </c>
      <c r="G85" s="22" t="b">
        <v>0</v>
      </c>
      <c r="H85" s="22">
        <v>2</v>
      </c>
      <c r="I85" s="22">
        <v>1</v>
      </c>
      <c r="J85" s="22">
        <v>0.28000000000000003</v>
      </c>
      <c r="K85" s="22">
        <v>0.2727</v>
      </c>
      <c r="L85" s="22">
        <v>0.52</v>
      </c>
      <c r="M85" s="22">
        <v>0.25369999999999998</v>
      </c>
      <c r="N85" s="22">
        <v>17</v>
      </c>
      <c r="O85" s="22">
        <v>48</v>
      </c>
      <c r="P85" s="22" t="str">
        <f t="shared" si="1"/>
        <v>High Usage</v>
      </c>
      <c r="Q85" s="22">
        <v>65</v>
      </c>
    </row>
    <row r="86" spans="1:17" x14ac:dyDescent="0.25">
      <c r="A86" s="22">
        <v>85</v>
      </c>
      <c r="B86" s="5">
        <v>40547</v>
      </c>
      <c r="C86" s="22">
        <v>1</v>
      </c>
      <c r="D86" s="22">
        <v>0</v>
      </c>
      <c r="E86" s="22">
        <v>1</v>
      </c>
      <c r="F86" s="22">
        <v>16</v>
      </c>
      <c r="G86" s="22" t="b">
        <v>0</v>
      </c>
      <c r="H86" s="22">
        <v>2</v>
      </c>
      <c r="I86" s="22">
        <v>1</v>
      </c>
      <c r="J86" s="22">
        <v>0.3</v>
      </c>
      <c r="K86" s="22">
        <v>0.28789999999999999</v>
      </c>
      <c r="L86" s="22">
        <v>0.49</v>
      </c>
      <c r="M86" s="22">
        <v>0.25369999999999998</v>
      </c>
      <c r="N86" s="22">
        <v>15</v>
      </c>
      <c r="O86" s="22">
        <v>68</v>
      </c>
      <c r="P86" s="22" t="str">
        <f t="shared" si="1"/>
        <v>High Usage</v>
      </c>
      <c r="Q86" s="22">
        <v>83</v>
      </c>
    </row>
    <row r="87" spans="1:17" x14ac:dyDescent="0.25">
      <c r="A87" s="22">
        <v>86</v>
      </c>
      <c r="B87" s="5">
        <v>40547</v>
      </c>
      <c r="C87" s="22">
        <v>1</v>
      </c>
      <c r="D87" s="22">
        <v>0</v>
      </c>
      <c r="E87" s="22">
        <v>1</v>
      </c>
      <c r="F87" s="22">
        <v>17</v>
      </c>
      <c r="G87" s="22" t="b">
        <v>0</v>
      </c>
      <c r="H87" s="22">
        <v>2</v>
      </c>
      <c r="I87" s="22">
        <v>1</v>
      </c>
      <c r="J87" s="22">
        <v>0.28000000000000003</v>
      </c>
      <c r="K87" s="22">
        <v>0.2727</v>
      </c>
      <c r="L87" s="22">
        <v>0.48</v>
      </c>
      <c r="M87" s="22">
        <v>0.22389999999999999</v>
      </c>
      <c r="N87" s="22">
        <v>10</v>
      </c>
      <c r="O87" s="22">
        <v>202</v>
      </c>
      <c r="P87" s="22" t="str">
        <f t="shared" si="1"/>
        <v>High Usage</v>
      </c>
      <c r="Q87" s="22">
        <v>212</v>
      </c>
    </row>
    <row r="88" spans="1:17" x14ac:dyDescent="0.25">
      <c r="A88" s="22">
        <v>87</v>
      </c>
      <c r="B88" s="5">
        <v>40547</v>
      </c>
      <c r="C88" s="22">
        <v>1</v>
      </c>
      <c r="D88" s="22">
        <v>0</v>
      </c>
      <c r="E88" s="22">
        <v>1</v>
      </c>
      <c r="F88" s="22">
        <v>18</v>
      </c>
      <c r="G88" s="22" t="b">
        <v>0</v>
      </c>
      <c r="H88" s="22">
        <v>2</v>
      </c>
      <c r="I88" s="22">
        <v>1</v>
      </c>
      <c r="J88" s="22">
        <v>0.26</v>
      </c>
      <c r="K88" s="22">
        <v>0.2576</v>
      </c>
      <c r="L88" s="22">
        <v>0.48</v>
      </c>
      <c r="M88" s="22">
        <v>0.19400000000000001</v>
      </c>
      <c r="N88" s="22">
        <v>3</v>
      </c>
      <c r="O88" s="22">
        <v>179</v>
      </c>
      <c r="P88" s="22" t="str">
        <f t="shared" si="1"/>
        <v>High Usage</v>
      </c>
      <c r="Q88" s="22">
        <v>182</v>
      </c>
    </row>
    <row r="89" spans="1:17" x14ac:dyDescent="0.25">
      <c r="A89" s="22">
        <v>88</v>
      </c>
      <c r="B89" s="5">
        <v>40547</v>
      </c>
      <c r="C89" s="22">
        <v>1</v>
      </c>
      <c r="D89" s="22">
        <v>0</v>
      </c>
      <c r="E89" s="22">
        <v>1</v>
      </c>
      <c r="F89" s="22">
        <v>19</v>
      </c>
      <c r="G89" s="22" t="b">
        <v>0</v>
      </c>
      <c r="H89" s="22">
        <v>2</v>
      </c>
      <c r="I89" s="22">
        <v>1</v>
      </c>
      <c r="J89" s="22">
        <v>0.24</v>
      </c>
      <c r="K89" s="22">
        <v>0.2576</v>
      </c>
      <c r="L89" s="22">
        <v>0.48</v>
      </c>
      <c r="M89" s="22">
        <v>0.1045</v>
      </c>
      <c r="N89" s="22">
        <v>2</v>
      </c>
      <c r="O89" s="22">
        <v>110</v>
      </c>
      <c r="P89" s="22" t="str">
        <f t="shared" si="1"/>
        <v>High Usage</v>
      </c>
      <c r="Q89" s="22">
        <v>112</v>
      </c>
    </row>
    <row r="90" spans="1:17" x14ac:dyDescent="0.25">
      <c r="A90" s="22">
        <v>89</v>
      </c>
      <c r="B90" s="5">
        <v>40547</v>
      </c>
      <c r="C90" s="22">
        <v>1</v>
      </c>
      <c r="D90" s="22">
        <v>0</v>
      </c>
      <c r="E90" s="22">
        <v>1</v>
      </c>
      <c r="F90" s="22">
        <v>20</v>
      </c>
      <c r="G90" s="22" t="b">
        <v>0</v>
      </c>
      <c r="H90" s="22">
        <v>2</v>
      </c>
      <c r="I90" s="22">
        <v>1</v>
      </c>
      <c r="J90" s="22">
        <v>0.24</v>
      </c>
      <c r="K90" s="22">
        <v>0.2576</v>
      </c>
      <c r="L90" s="22">
        <v>0.48</v>
      </c>
      <c r="M90" s="22">
        <v>0.1045</v>
      </c>
      <c r="N90" s="22">
        <v>1</v>
      </c>
      <c r="O90" s="22">
        <v>53</v>
      </c>
      <c r="P90" s="22" t="str">
        <f t="shared" si="1"/>
        <v>High Usage</v>
      </c>
      <c r="Q90" s="22">
        <v>54</v>
      </c>
    </row>
    <row r="91" spans="1:17" x14ac:dyDescent="0.25">
      <c r="A91" s="22">
        <v>90</v>
      </c>
      <c r="B91" s="5">
        <v>40547</v>
      </c>
      <c r="C91" s="22">
        <v>1</v>
      </c>
      <c r="D91" s="22">
        <v>0</v>
      </c>
      <c r="E91" s="22">
        <v>1</v>
      </c>
      <c r="F91" s="22">
        <v>21</v>
      </c>
      <c r="G91" s="22" t="b">
        <v>0</v>
      </c>
      <c r="H91" s="22">
        <v>2</v>
      </c>
      <c r="I91" s="22">
        <v>1</v>
      </c>
      <c r="J91" s="22">
        <v>0.22</v>
      </c>
      <c r="K91" s="22">
        <v>0.2727</v>
      </c>
      <c r="L91" s="22">
        <v>0.64</v>
      </c>
      <c r="M91" s="22">
        <v>0</v>
      </c>
      <c r="N91" s="22">
        <v>0</v>
      </c>
      <c r="O91" s="22">
        <v>48</v>
      </c>
      <c r="P91" s="22" t="str">
        <f t="shared" si="1"/>
        <v>High Usage</v>
      </c>
      <c r="Q91" s="22">
        <v>48</v>
      </c>
    </row>
    <row r="92" spans="1:17" x14ac:dyDescent="0.25">
      <c r="A92" s="22">
        <v>91</v>
      </c>
      <c r="B92" s="5">
        <v>40547</v>
      </c>
      <c r="C92" s="22">
        <v>1</v>
      </c>
      <c r="D92" s="22">
        <v>0</v>
      </c>
      <c r="E92" s="22">
        <v>1</v>
      </c>
      <c r="F92" s="22">
        <v>22</v>
      </c>
      <c r="G92" s="22" t="b">
        <v>0</v>
      </c>
      <c r="H92" s="22">
        <v>2</v>
      </c>
      <c r="I92" s="22">
        <v>1</v>
      </c>
      <c r="J92" s="22">
        <v>0.22</v>
      </c>
      <c r="K92" s="22">
        <v>0.2576</v>
      </c>
      <c r="L92" s="22">
        <v>0.64</v>
      </c>
      <c r="M92" s="22">
        <v>8.9599999999999999E-2</v>
      </c>
      <c r="N92" s="22">
        <v>1</v>
      </c>
      <c r="O92" s="22">
        <v>34</v>
      </c>
      <c r="P92" s="22" t="str">
        <f t="shared" si="1"/>
        <v>High Usage</v>
      </c>
      <c r="Q92" s="22">
        <v>35</v>
      </c>
    </row>
    <row r="93" spans="1:17" x14ac:dyDescent="0.25">
      <c r="A93" s="22">
        <v>92</v>
      </c>
      <c r="B93" s="5">
        <v>40547</v>
      </c>
      <c r="C93" s="22">
        <v>1</v>
      </c>
      <c r="D93" s="22">
        <v>0</v>
      </c>
      <c r="E93" s="22">
        <v>1</v>
      </c>
      <c r="F93" s="22">
        <v>23</v>
      </c>
      <c r="G93" s="22" t="b">
        <v>0</v>
      </c>
      <c r="H93" s="22">
        <v>2</v>
      </c>
      <c r="I93" s="22">
        <v>1</v>
      </c>
      <c r="J93" s="22">
        <v>0.2</v>
      </c>
      <c r="K93" s="22">
        <v>0.2273</v>
      </c>
      <c r="L93" s="22">
        <v>0.69</v>
      </c>
      <c r="M93" s="22">
        <v>8.9599999999999999E-2</v>
      </c>
      <c r="N93" s="22">
        <v>2</v>
      </c>
      <c r="O93" s="22">
        <v>9</v>
      </c>
      <c r="P93" s="22" t="str">
        <f t="shared" si="1"/>
        <v>Normal</v>
      </c>
      <c r="Q93" s="22">
        <v>11</v>
      </c>
    </row>
    <row r="94" spans="1:17" x14ac:dyDescent="0.25">
      <c r="A94" s="22">
        <v>93</v>
      </c>
      <c r="B94" s="5">
        <v>40548</v>
      </c>
      <c r="C94" s="22">
        <v>1</v>
      </c>
      <c r="D94" s="22">
        <v>0</v>
      </c>
      <c r="E94" s="22">
        <v>1</v>
      </c>
      <c r="F94" s="22">
        <v>0</v>
      </c>
      <c r="G94" s="22" t="b">
        <v>0</v>
      </c>
      <c r="H94" s="22">
        <v>3</v>
      </c>
      <c r="I94" s="22">
        <v>1</v>
      </c>
      <c r="J94" s="22">
        <v>0.2</v>
      </c>
      <c r="K94" s="22">
        <v>0.2576</v>
      </c>
      <c r="L94" s="22">
        <v>0.64</v>
      </c>
      <c r="M94" s="22">
        <v>0</v>
      </c>
      <c r="N94" s="22">
        <v>0</v>
      </c>
      <c r="O94" s="22">
        <v>6</v>
      </c>
      <c r="P94" s="22" t="str">
        <f t="shared" si="1"/>
        <v>Normal</v>
      </c>
      <c r="Q94" s="22">
        <v>6</v>
      </c>
    </row>
    <row r="95" spans="1:17" x14ac:dyDescent="0.25">
      <c r="A95" s="22">
        <v>94</v>
      </c>
      <c r="B95" s="5">
        <v>40548</v>
      </c>
      <c r="C95" s="22">
        <v>1</v>
      </c>
      <c r="D95" s="22">
        <v>0</v>
      </c>
      <c r="E95" s="22">
        <v>1</v>
      </c>
      <c r="F95" s="22">
        <v>1</v>
      </c>
      <c r="G95" s="22" t="b">
        <v>0</v>
      </c>
      <c r="H95" s="22">
        <v>3</v>
      </c>
      <c r="I95" s="22">
        <v>1</v>
      </c>
      <c r="J95" s="22">
        <v>0.16</v>
      </c>
      <c r="K95" s="22">
        <v>0.19700000000000001</v>
      </c>
      <c r="L95" s="22">
        <v>0.74</v>
      </c>
      <c r="M95" s="22">
        <v>8.9599999999999999E-2</v>
      </c>
      <c r="N95" s="22">
        <v>0</v>
      </c>
      <c r="O95" s="22">
        <v>6</v>
      </c>
      <c r="P95" s="22" t="str">
        <f t="shared" si="1"/>
        <v>Normal</v>
      </c>
      <c r="Q95" s="22">
        <v>6</v>
      </c>
    </row>
    <row r="96" spans="1:17" x14ac:dyDescent="0.25">
      <c r="A96" s="22">
        <v>95</v>
      </c>
      <c r="B96" s="5">
        <v>40548</v>
      </c>
      <c r="C96" s="22">
        <v>1</v>
      </c>
      <c r="D96" s="22">
        <v>0</v>
      </c>
      <c r="E96" s="22">
        <v>1</v>
      </c>
      <c r="F96" s="22">
        <v>2</v>
      </c>
      <c r="G96" s="22" t="b">
        <v>0</v>
      </c>
      <c r="H96" s="22">
        <v>3</v>
      </c>
      <c r="I96" s="22">
        <v>1</v>
      </c>
      <c r="J96" s="22">
        <v>0.16</v>
      </c>
      <c r="K96" s="22">
        <v>0.19700000000000001</v>
      </c>
      <c r="L96" s="22">
        <v>0.74</v>
      </c>
      <c r="M96" s="22">
        <v>8.9599999999999999E-2</v>
      </c>
      <c r="N96" s="22">
        <v>0</v>
      </c>
      <c r="O96" s="22">
        <v>2</v>
      </c>
      <c r="P96" s="22" t="str">
        <f t="shared" si="1"/>
        <v>Normal</v>
      </c>
      <c r="Q96" s="22">
        <v>2</v>
      </c>
    </row>
    <row r="97" spans="1:17" x14ac:dyDescent="0.25">
      <c r="A97" s="22">
        <v>96</v>
      </c>
      <c r="B97" s="5">
        <v>40548</v>
      </c>
      <c r="C97" s="22">
        <v>1</v>
      </c>
      <c r="D97" s="22">
        <v>0</v>
      </c>
      <c r="E97" s="22">
        <v>1</v>
      </c>
      <c r="F97" s="22">
        <v>4</v>
      </c>
      <c r="G97" s="22" t="b">
        <v>0</v>
      </c>
      <c r="H97" s="22">
        <v>3</v>
      </c>
      <c r="I97" s="22">
        <v>1</v>
      </c>
      <c r="J97" s="22">
        <v>0.24</v>
      </c>
      <c r="K97" s="22">
        <v>0.2273</v>
      </c>
      <c r="L97" s="22">
        <v>0.48</v>
      </c>
      <c r="M97" s="22">
        <v>0.22389999999999999</v>
      </c>
      <c r="N97" s="22">
        <v>0</v>
      </c>
      <c r="O97" s="22">
        <v>2</v>
      </c>
      <c r="P97" s="22" t="str">
        <f t="shared" si="1"/>
        <v>Normal</v>
      </c>
      <c r="Q97" s="22">
        <v>2</v>
      </c>
    </row>
    <row r="98" spans="1:17" x14ac:dyDescent="0.25">
      <c r="A98" s="22">
        <v>97</v>
      </c>
      <c r="B98" s="5">
        <v>40548</v>
      </c>
      <c r="C98" s="22">
        <v>1</v>
      </c>
      <c r="D98" s="22">
        <v>0</v>
      </c>
      <c r="E98" s="22">
        <v>1</v>
      </c>
      <c r="F98" s="22">
        <v>5</v>
      </c>
      <c r="G98" s="22" t="b">
        <v>0</v>
      </c>
      <c r="H98" s="22">
        <v>3</v>
      </c>
      <c r="I98" s="22">
        <v>1</v>
      </c>
      <c r="J98" s="22">
        <v>0.22</v>
      </c>
      <c r="K98" s="22">
        <v>0.2273</v>
      </c>
      <c r="L98" s="22">
        <v>0.47</v>
      </c>
      <c r="M98" s="22">
        <v>0.16420000000000001</v>
      </c>
      <c r="N98" s="22">
        <v>0</v>
      </c>
      <c r="O98" s="22">
        <v>3</v>
      </c>
      <c r="P98" s="22" t="str">
        <f t="shared" si="1"/>
        <v>Normal</v>
      </c>
      <c r="Q98" s="22">
        <v>3</v>
      </c>
    </row>
    <row r="99" spans="1:17" x14ac:dyDescent="0.25">
      <c r="A99" s="22">
        <v>98</v>
      </c>
      <c r="B99" s="5">
        <v>40548</v>
      </c>
      <c r="C99" s="22">
        <v>1</v>
      </c>
      <c r="D99" s="22">
        <v>0</v>
      </c>
      <c r="E99" s="22">
        <v>1</v>
      </c>
      <c r="F99" s="22">
        <v>6</v>
      </c>
      <c r="G99" s="22" t="b">
        <v>0</v>
      </c>
      <c r="H99" s="22">
        <v>3</v>
      </c>
      <c r="I99" s="22">
        <v>1</v>
      </c>
      <c r="J99" s="22">
        <v>0.2</v>
      </c>
      <c r="K99" s="22">
        <v>0.19700000000000001</v>
      </c>
      <c r="L99" s="22">
        <v>0.47</v>
      </c>
      <c r="M99" s="22">
        <v>0.22389999999999999</v>
      </c>
      <c r="N99" s="22">
        <v>0</v>
      </c>
      <c r="O99" s="22">
        <v>33</v>
      </c>
      <c r="P99" s="22" t="str">
        <f t="shared" si="1"/>
        <v>High Usage</v>
      </c>
      <c r="Q99" s="22">
        <v>33</v>
      </c>
    </row>
    <row r="100" spans="1:17" x14ac:dyDescent="0.25">
      <c r="A100" s="22">
        <v>99</v>
      </c>
      <c r="B100" s="5">
        <v>40548</v>
      </c>
      <c r="C100" s="22">
        <v>1</v>
      </c>
      <c r="D100" s="22">
        <v>0</v>
      </c>
      <c r="E100" s="22">
        <v>1</v>
      </c>
      <c r="F100" s="22">
        <v>7</v>
      </c>
      <c r="G100" s="22" t="b">
        <v>0</v>
      </c>
      <c r="H100" s="22">
        <v>3</v>
      </c>
      <c r="I100" s="22">
        <v>1</v>
      </c>
      <c r="J100" s="22">
        <v>0.18</v>
      </c>
      <c r="K100" s="22">
        <v>0.18179999999999999</v>
      </c>
      <c r="L100" s="22">
        <v>0.43</v>
      </c>
      <c r="M100" s="22">
        <v>0.19400000000000001</v>
      </c>
      <c r="N100" s="22">
        <v>1</v>
      </c>
      <c r="O100" s="22">
        <v>87</v>
      </c>
      <c r="P100" s="22" t="str">
        <f t="shared" si="1"/>
        <v>High Usage</v>
      </c>
      <c r="Q100" s="22">
        <v>88</v>
      </c>
    </row>
    <row r="101" spans="1:17" x14ac:dyDescent="0.25">
      <c r="A101" s="22">
        <v>100</v>
      </c>
      <c r="B101" s="5">
        <v>40548</v>
      </c>
      <c r="C101" s="22">
        <v>1</v>
      </c>
      <c r="D101" s="22">
        <v>0</v>
      </c>
      <c r="E101" s="22">
        <v>1</v>
      </c>
      <c r="F101" s="22">
        <v>8</v>
      </c>
      <c r="G101" s="22" t="b">
        <v>0</v>
      </c>
      <c r="H101" s="22">
        <v>3</v>
      </c>
      <c r="I101" s="22">
        <v>1</v>
      </c>
      <c r="J101" s="22">
        <v>0.2</v>
      </c>
      <c r="K101" s="22">
        <v>0.18179999999999999</v>
      </c>
      <c r="L101" s="22">
        <v>0.4</v>
      </c>
      <c r="M101" s="22">
        <v>0.29849999999999999</v>
      </c>
      <c r="N101" s="22">
        <v>3</v>
      </c>
      <c r="O101" s="22">
        <v>192</v>
      </c>
      <c r="P101" s="22" t="str">
        <f t="shared" si="1"/>
        <v>High Usage</v>
      </c>
      <c r="Q101" s="22">
        <v>195</v>
      </c>
    </row>
    <row r="102" spans="1:17" x14ac:dyDescent="0.25">
      <c r="A102" s="22">
        <v>101</v>
      </c>
      <c r="B102" s="5">
        <v>40548</v>
      </c>
      <c r="C102" s="22">
        <v>1</v>
      </c>
      <c r="D102" s="22">
        <v>0</v>
      </c>
      <c r="E102" s="22">
        <v>1</v>
      </c>
      <c r="F102" s="22">
        <v>9</v>
      </c>
      <c r="G102" s="22" t="b">
        <v>0</v>
      </c>
      <c r="H102" s="22">
        <v>3</v>
      </c>
      <c r="I102" s="22">
        <v>1</v>
      </c>
      <c r="J102" s="22">
        <v>0.22</v>
      </c>
      <c r="K102" s="22">
        <v>0.19700000000000001</v>
      </c>
      <c r="L102" s="22">
        <v>0.37</v>
      </c>
      <c r="M102" s="22">
        <v>0.32840000000000003</v>
      </c>
      <c r="N102" s="22">
        <v>6</v>
      </c>
      <c r="O102" s="22">
        <v>109</v>
      </c>
      <c r="P102" s="22" t="str">
        <f t="shared" si="1"/>
        <v>High Usage</v>
      </c>
      <c r="Q102" s="22">
        <v>115</v>
      </c>
    </row>
    <row r="103" spans="1:17" x14ac:dyDescent="0.25">
      <c r="A103" s="22">
        <v>102</v>
      </c>
      <c r="B103" s="5">
        <v>40548</v>
      </c>
      <c r="C103" s="22">
        <v>1</v>
      </c>
      <c r="D103" s="22">
        <v>0</v>
      </c>
      <c r="E103" s="22">
        <v>1</v>
      </c>
      <c r="F103" s="22">
        <v>10</v>
      </c>
      <c r="G103" s="22" t="b">
        <v>0</v>
      </c>
      <c r="H103" s="22">
        <v>3</v>
      </c>
      <c r="I103" s="22">
        <v>1</v>
      </c>
      <c r="J103" s="22">
        <v>0.22</v>
      </c>
      <c r="K103" s="22">
        <v>0.19700000000000001</v>
      </c>
      <c r="L103" s="22">
        <v>0.37</v>
      </c>
      <c r="M103" s="22">
        <v>0.32840000000000003</v>
      </c>
      <c r="N103" s="22">
        <v>4</v>
      </c>
      <c r="O103" s="22">
        <v>53</v>
      </c>
      <c r="P103" s="22" t="str">
        <f t="shared" si="1"/>
        <v>High Usage</v>
      </c>
      <c r="Q103" s="22">
        <v>57</v>
      </c>
    </row>
    <row r="104" spans="1:17" x14ac:dyDescent="0.25">
      <c r="A104" s="22">
        <v>103</v>
      </c>
      <c r="B104" s="5">
        <v>40548</v>
      </c>
      <c r="C104" s="22">
        <v>1</v>
      </c>
      <c r="D104" s="22">
        <v>0</v>
      </c>
      <c r="E104" s="22">
        <v>1</v>
      </c>
      <c r="F104" s="22">
        <v>11</v>
      </c>
      <c r="G104" s="22" t="b">
        <v>0</v>
      </c>
      <c r="H104" s="22">
        <v>3</v>
      </c>
      <c r="I104" s="22">
        <v>1</v>
      </c>
      <c r="J104" s="22">
        <v>0.26</v>
      </c>
      <c r="K104" s="22">
        <v>0.2273</v>
      </c>
      <c r="L104" s="22">
        <v>0.33</v>
      </c>
      <c r="M104" s="22">
        <v>0.32840000000000003</v>
      </c>
      <c r="N104" s="22">
        <v>12</v>
      </c>
      <c r="O104" s="22">
        <v>34</v>
      </c>
      <c r="P104" s="22" t="str">
        <f t="shared" si="1"/>
        <v>High Usage</v>
      </c>
      <c r="Q104" s="22">
        <v>46</v>
      </c>
    </row>
    <row r="105" spans="1:17" x14ac:dyDescent="0.25">
      <c r="A105" s="22">
        <v>104</v>
      </c>
      <c r="B105" s="5">
        <v>40548</v>
      </c>
      <c r="C105" s="22">
        <v>1</v>
      </c>
      <c r="D105" s="22">
        <v>0</v>
      </c>
      <c r="E105" s="22">
        <v>1</v>
      </c>
      <c r="F105" s="22">
        <v>12</v>
      </c>
      <c r="G105" s="22" t="b">
        <v>0</v>
      </c>
      <c r="H105" s="22">
        <v>3</v>
      </c>
      <c r="I105" s="22">
        <v>1</v>
      </c>
      <c r="J105" s="22">
        <v>0.26</v>
      </c>
      <c r="K105" s="22">
        <v>0.2273</v>
      </c>
      <c r="L105" s="22">
        <v>0.33</v>
      </c>
      <c r="M105" s="22">
        <v>0.32840000000000003</v>
      </c>
      <c r="N105" s="22">
        <v>5</v>
      </c>
      <c r="O105" s="22">
        <v>74</v>
      </c>
      <c r="P105" s="22" t="str">
        <f t="shared" si="1"/>
        <v>High Usage</v>
      </c>
      <c r="Q105" s="22">
        <v>79</v>
      </c>
    </row>
    <row r="106" spans="1:17" x14ac:dyDescent="0.25">
      <c r="A106" s="22">
        <v>105</v>
      </c>
      <c r="B106" s="5">
        <v>40548</v>
      </c>
      <c r="C106" s="22">
        <v>1</v>
      </c>
      <c r="D106" s="22">
        <v>0</v>
      </c>
      <c r="E106" s="22">
        <v>1</v>
      </c>
      <c r="F106" s="22">
        <v>13</v>
      </c>
      <c r="G106" s="22" t="b">
        <v>0</v>
      </c>
      <c r="H106" s="22">
        <v>3</v>
      </c>
      <c r="I106" s="22">
        <v>1</v>
      </c>
      <c r="J106" s="22">
        <v>0.28000000000000003</v>
      </c>
      <c r="K106" s="22">
        <v>0.2576</v>
      </c>
      <c r="L106" s="22">
        <v>0.3</v>
      </c>
      <c r="M106" s="22">
        <v>0.29849999999999999</v>
      </c>
      <c r="N106" s="22">
        <v>6</v>
      </c>
      <c r="O106" s="22">
        <v>65</v>
      </c>
      <c r="P106" s="22" t="str">
        <f t="shared" si="1"/>
        <v>High Usage</v>
      </c>
      <c r="Q106" s="22">
        <v>71</v>
      </c>
    </row>
    <row r="107" spans="1:17" x14ac:dyDescent="0.25">
      <c r="A107" s="22">
        <v>106</v>
      </c>
      <c r="B107" s="5">
        <v>40548</v>
      </c>
      <c r="C107" s="22">
        <v>1</v>
      </c>
      <c r="D107" s="22">
        <v>0</v>
      </c>
      <c r="E107" s="22">
        <v>1</v>
      </c>
      <c r="F107" s="22">
        <v>14</v>
      </c>
      <c r="G107" s="22" t="b">
        <v>0</v>
      </c>
      <c r="H107" s="22">
        <v>3</v>
      </c>
      <c r="I107" s="22">
        <v>1</v>
      </c>
      <c r="J107" s="22">
        <v>0.3</v>
      </c>
      <c r="K107" s="22">
        <v>0.28789999999999999</v>
      </c>
      <c r="L107" s="22">
        <v>0.28000000000000003</v>
      </c>
      <c r="M107" s="22">
        <v>0.19400000000000001</v>
      </c>
      <c r="N107" s="22">
        <v>10</v>
      </c>
      <c r="O107" s="22">
        <v>52</v>
      </c>
      <c r="P107" s="22" t="str">
        <f t="shared" si="1"/>
        <v>High Usage</v>
      </c>
      <c r="Q107" s="22">
        <v>62</v>
      </c>
    </row>
    <row r="108" spans="1:17" x14ac:dyDescent="0.25">
      <c r="A108" s="22">
        <v>107</v>
      </c>
      <c r="B108" s="5">
        <v>40548</v>
      </c>
      <c r="C108" s="22">
        <v>1</v>
      </c>
      <c r="D108" s="22">
        <v>0</v>
      </c>
      <c r="E108" s="22">
        <v>1</v>
      </c>
      <c r="F108" s="22">
        <v>15</v>
      </c>
      <c r="G108" s="22" t="b">
        <v>0</v>
      </c>
      <c r="H108" s="22">
        <v>3</v>
      </c>
      <c r="I108" s="22">
        <v>1</v>
      </c>
      <c r="J108" s="22">
        <v>0.3</v>
      </c>
      <c r="K108" s="22">
        <v>0.28789999999999999</v>
      </c>
      <c r="L108" s="22">
        <v>0.28000000000000003</v>
      </c>
      <c r="M108" s="22">
        <v>0.19400000000000001</v>
      </c>
      <c r="N108" s="22">
        <v>7</v>
      </c>
      <c r="O108" s="22">
        <v>55</v>
      </c>
      <c r="P108" s="22" t="str">
        <f t="shared" si="1"/>
        <v>High Usage</v>
      </c>
      <c r="Q108" s="22">
        <v>62</v>
      </c>
    </row>
    <row r="109" spans="1:17" x14ac:dyDescent="0.25">
      <c r="A109" s="22">
        <v>108</v>
      </c>
      <c r="B109" s="5">
        <v>40548</v>
      </c>
      <c r="C109" s="22">
        <v>1</v>
      </c>
      <c r="D109" s="22">
        <v>0</v>
      </c>
      <c r="E109" s="22">
        <v>1</v>
      </c>
      <c r="F109" s="22">
        <v>16</v>
      </c>
      <c r="G109" s="22" t="b">
        <v>0</v>
      </c>
      <c r="H109" s="22">
        <v>3</v>
      </c>
      <c r="I109" s="22">
        <v>1</v>
      </c>
      <c r="J109" s="22">
        <v>0.3</v>
      </c>
      <c r="K109" s="22">
        <v>0.31819999999999998</v>
      </c>
      <c r="L109" s="22">
        <v>0.28000000000000003</v>
      </c>
      <c r="M109" s="22">
        <v>8.9599999999999999E-2</v>
      </c>
      <c r="N109" s="22">
        <v>4</v>
      </c>
      <c r="O109" s="22">
        <v>85</v>
      </c>
      <c r="P109" s="22" t="str">
        <f t="shared" si="1"/>
        <v>High Usage</v>
      </c>
      <c r="Q109" s="22">
        <v>89</v>
      </c>
    </row>
    <row r="110" spans="1:17" x14ac:dyDescent="0.25">
      <c r="A110" s="22">
        <v>109</v>
      </c>
      <c r="B110" s="5">
        <v>40548</v>
      </c>
      <c r="C110" s="22">
        <v>1</v>
      </c>
      <c r="D110" s="22">
        <v>0</v>
      </c>
      <c r="E110" s="22">
        <v>1</v>
      </c>
      <c r="F110" s="22">
        <v>17</v>
      </c>
      <c r="G110" s="22" t="b">
        <v>0</v>
      </c>
      <c r="H110" s="22">
        <v>3</v>
      </c>
      <c r="I110" s="22">
        <v>1</v>
      </c>
      <c r="J110" s="22">
        <v>0.24</v>
      </c>
      <c r="K110" s="22">
        <v>0.2273</v>
      </c>
      <c r="L110" s="22">
        <v>0.38</v>
      </c>
      <c r="M110" s="22">
        <v>0.19400000000000001</v>
      </c>
      <c r="N110" s="22">
        <v>4</v>
      </c>
      <c r="O110" s="22">
        <v>186</v>
      </c>
      <c r="P110" s="22" t="str">
        <f t="shared" si="1"/>
        <v>High Usage</v>
      </c>
      <c r="Q110" s="22">
        <v>190</v>
      </c>
    </row>
    <row r="111" spans="1:17" x14ac:dyDescent="0.25">
      <c r="A111" s="22">
        <v>110</v>
      </c>
      <c r="B111" s="5">
        <v>40548</v>
      </c>
      <c r="C111" s="22">
        <v>1</v>
      </c>
      <c r="D111" s="22">
        <v>0</v>
      </c>
      <c r="E111" s="22">
        <v>1</v>
      </c>
      <c r="F111" s="22">
        <v>18</v>
      </c>
      <c r="G111" s="22" t="b">
        <v>0</v>
      </c>
      <c r="H111" s="22">
        <v>3</v>
      </c>
      <c r="I111" s="22">
        <v>1</v>
      </c>
      <c r="J111" s="22">
        <v>0.24</v>
      </c>
      <c r="K111" s="22">
        <v>0.2424</v>
      </c>
      <c r="L111" s="22">
        <v>0.38</v>
      </c>
      <c r="M111" s="22">
        <v>0.1343</v>
      </c>
      <c r="N111" s="22">
        <v>3</v>
      </c>
      <c r="O111" s="22">
        <v>166</v>
      </c>
      <c r="P111" s="22" t="str">
        <f t="shared" si="1"/>
        <v>High Usage</v>
      </c>
      <c r="Q111" s="22">
        <v>169</v>
      </c>
    </row>
    <row r="112" spans="1:17" x14ac:dyDescent="0.25">
      <c r="A112" s="22">
        <v>111</v>
      </c>
      <c r="B112" s="5">
        <v>40548</v>
      </c>
      <c r="C112" s="22">
        <v>1</v>
      </c>
      <c r="D112" s="22">
        <v>0</v>
      </c>
      <c r="E112" s="22">
        <v>1</v>
      </c>
      <c r="F112" s="22">
        <v>19</v>
      </c>
      <c r="G112" s="22" t="b">
        <v>0</v>
      </c>
      <c r="H112" s="22">
        <v>3</v>
      </c>
      <c r="I112" s="22">
        <v>1</v>
      </c>
      <c r="J112" s="22">
        <v>0.24</v>
      </c>
      <c r="K112" s="22">
        <v>0.2576</v>
      </c>
      <c r="L112" s="22">
        <v>0.38</v>
      </c>
      <c r="M112" s="22">
        <v>0.1045</v>
      </c>
      <c r="N112" s="22">
        <v>5</v>
      </c>
      <c r="O112" s="22">
        <v>127</v>
      </c>
      <c r="P112" s="22" t="str">
        <f t="shared" si="1"/>
        <v>High Usage</v>
      </c>
      <c r="Q112" s="22">
        <v>132</v>
      </c>
    </row>
    <row r="113" spans="1:17" x14ac:dyDescent="0.25">
      <c r="A113" s="22">
        <v>112</v>
      </c>
      <c r="B113" s="5">
        <v>40548</v>
      </c>
      <c r="C113" s="22">
        <v>1</v>
      </c>
      <c r="D113" s="22">
        <v>0</v>
      </c>
      <c r="E113" s="22">
        <v>1</v>
      </c>
      <c r="F113" s="22">
        <v>20</v>
      </c>
      <c r="G113" s="22" t="b">
        <v>0</v>
      </c>
      <c r="H113" s="22">
        <v>3</v>
      </c>
      <c r="I113" s="22">
        <v>1</v>
      </c>
      <c r="J113" s="22">
        <v>0.22</v>
      </c>
      <c r="K113" s="22">
        <v>0.2273</v>
      </c>
      <c r="L113" s="22">
        <v>0.47</v>
      </c>
      <c r="M113" s="22">
        <v>0.16420000000000001</v>
      </c>
      <c r="N113" s="22">
        <v>7</v>
      </c>
      <c r="O113" s="22">
        <v>82</v>
      </c>
      <c r="P113" s="22" t="str">
        <f t="shared" si="1"/>
        <v>High Usage</v>
      </c>
      <c r="Q113" s="22">
        <v>89</v>
      </c>
    </row>
    <row r="114" spans="1:17" x14ac:dyDescent="0.25">
      <c r="A114" s="22">
        <v>113</v>
      </c>
      <c r="B114" s="5">
        <v>40548</v>
      </c>
      <c r="C114" s="22">
        <v>1</v>
      </c>
      <c r="D114" s="22">
        <v>0</v>
      </c>
      <c r="E114" s="22">
        <v>1</v>
      </c>
      <c r="F114" s="22">
        <v>21</v>
      </c>
      <c r="G114" s="22" t="b">
        <v>0</v>
      </c>
      <c r="H114" s="22">
        <v>3</v>
      </c>
      <c r="I114" s="22">
        <v>1</v>
      </c>
      <c r="J114" s="22">
        <v>0.2</v>
      </c>
      <c r="K114" s="22">
        <v>0.19700000000000001</v>
      </c>
      <c r="L114" s="22">
        <v>0.51</v>
      </c>
      <c r="M114" s="22">
        <v>0.19400000000000001</v>
      </c>
      <c r="N114" s="22">
        <v>3</v>
      </c>
      <c r="O114" s="22">
        <v>40</v>
      </c>
      <c r="P114" s="22" t="str">
        <f t="shared" si="1"/>
        <v>High Usage</v>
      </c>
      <c r="Q114" s="22">
        <v>43</v>
      </c>
    </row>
    <row r="115" spans="1:17" x14ac:dyDescent="0.25">
      <c r="A115" s="22">
        <v>114</v>
      </c>
      <c r="B115" s="5">
        <v>40548</v>
      </c>
      <c r="C115" s="22">
        <v>1</v>
      </c>
      <c r="D115" s="22">
        <v>0</v>
      </c>
      <c r="E115" s="22">
        <v>1</v>
      </c>
      <c r="F115" s="22">
        <v>22</v>
      </c>
      <c r="G115" s="22" t="b">
        <v>0</v>
      </c>
      <c r="H115" s="22">
        <v>3</v>
      </c>
      <c r="I115" s="22">
        <v>1</v>
      </c>
      <c r="J115" s="22">
        <v>0.18</v>
      </c>
      <c r="K115" s="22">
        <v>0.19700000000000001</v>
      </c>
      <c r="L115" s="22">
        <v>0.55000000000000004</v>
      </c>
      <c r="M115" s="22">
        <v>0.1343</v>
      </c>
      <c r="N115" s="22">
        <v>1</v>
      </c>
      <c r="O115" s="22">
        <v>41</v>
      </c>
      <c r="P115" s="22" t="str">
        <f t="shared" si="1"/>
        <v>High Usage</v>
      </c>
      <c r="Q115" s="22">
        <v>42</v>
      </c>
    </row>
    <row r="116" spans="1:17" x14ac:dyDescent="0.25">
      <c r="A116" s="22">
        <v>115</v>
      </c>
      <c r="B116" s="5">
        <v>40548</v>
      </c>
      <c r="C116" s="22">
        <v>1</v>
      </c>
      <c r="D116" s="22">
        <v>0</v>
      </c>
      <c r="E116" s="22">
        <v>1</v>
      </c>
      <c r="F116" s="22">
        <v>23</v>
      </c>
      <c r="G116" s="22" t="b">
        <v>0</v>
      </c>
      <c r="H116" s="22">
        <v>3</v>
      </c>
      <c r="I116" s="22">
        <v>1</v>
      </c>
      <c r="J116" s="22">
        <v>0.2</v>
      </c>
      <c r="K116" s="22">
        <v>0.2576</v>
      </c>
      <c r="L116" s="22">
        <v>0.47</v>
      </c>
      <c r="M116" s="22">
        <v>0</v>
      </c>
      <c r="N116" s="22">
        <v>1</v>
      </c>
      <c r="O116" s="22">
        <v>18</v>
      </c>
      <c r="P116" s="22" t="str">
        <f t="shared" si="1"/>
        <v>Normal</v>
      </c>
      <c r="Q116" s="22">
        <v>19</v>
      </c>
    </row>
    <row r="117" spans="1:17" x14ac:dyDescent="0.25">
      <c r="A117" s="22">
        <v>116</v>
      </c>
      <c r="B117" s="5">
        <v>40549</v>
      </c>
      <c r="C117" s="22">
        <v>1</v>
      </c>
      <c r="D117" s="22">
        <v>0</v>
      </c>
      <c r="E117" s="22">
        <v>1</v>
      </c>
      <c r="F117" s="22">
        <v>0</v>
      </c>
      <c r="G117" s="22" t="b">
        <v>0</v>
      </c>
      <c r="H117" s="22">
        <v>4</v>
      </c>
      <c r="I117" s="22">
        <v>1</v>
      </c>
      <c r="J117" s="22">
        <v>0.18</v>
      </c>
      <c r="K117" s="22">
        <v>0.2424</v>
      </c>
      <c r="L117" s="22">
        <v>0.55000000000000004</v>
      </c>
      <c r="M117" s="22">
        <v>0</v>
      </c>
      <c r="N117" s="22">
        <v>0</v>
      </c>
      <c r="O117" s="22">
        <v>11</v>
      </c>
      <c r="P117" s="22" t="str">
        <f t="shared" si="1"/>
        <v>Normal</v>
      </c>
      <c r="Q117" s="22">
        <v>11</v>
      </c>
    </row>
    <row r="118" spans="1:17" x14ac:dyDescent="0.25">
      <c r="A118" s="22">
        <v>117</v>
      </c>
      <c r="B118" s="5">
        <v>40549</v>
      </c>
      <c r="C118" s="22">
        <v>1</v>
      </c>
      <c r="D118" s="22">
        <v>0</v>
      </c>
      <c r="E118" s="22">
        <v>1</v>
      </c>
      <c r="F118" s="22">
        <v>1</v>
      </c>
      <c r="G118" s="22" t="b">
        <v>0</v>
      </c>
      <c r="H118" s="22">
        <v>4</v>
      </c>
      <c r="I118" s="22">
        <v>1</v>
      </c>
      <c r="J118" s="22">
        <v>0.16</v>
      </c>
      <c r="K118" s="22">
        <v>0.2273</v>
      </c>
      <c r="L118" s="22">
        <v>0.64</v>
      </c>
      <c r="M118" s="22">
        <v>0</v>
      </c>
      <c r="N118" s="22">
        <v>0</v>
      </c>
      <c r="O118" s="22">
        <v>4</v>
      </c>
      <c r="P118" s="22" t="str">
        <f t="shared" si="1"/>
        <v>Normal</v>
      </c>
      <c r="Q118" s="22">
        <v>4</v>
      </c>
    </row>
    <row r="119" spans="1:17" x14ac:dyDescent="0.25">
      <c r="A119" s="22">
        <v>118</v>
      </c>
      <c r="B119" s="5">
        <v>40549</v>
      </c>
      <c r="C119" s="22">
        <v>1</v>
      </c>
      <c r="D119" s="22">
        <v>0</v>
      </c>
      <c r="E119" s="22">
        <v>1</v>
      </c>
      <c r="F119" s="22">
        <v>2</v>
      </c>
      <c r="G119" s="22" t="b">
        <v>0</v>
      </c>
      <c r="H119" s="22">
        <v>4</v>
      </c>
      <c r="I119" s="22">
        <v>1</v>
      </c>
      <c r="J119" s="22">
        <v>0.16</v>
      </c>
      <c r="K119" s="22">
        <v>0.2273</v>
      </c>
      <c r="L119" s="22">
        <v>0.64</v>
      </c>
      <c r="M119" s="22">
        <v>0</v>
      </c>
      <c r="N119" s="22">
        <v>0</v>
      </c>
      <c r="O119" s="22">
        <v>2</v>
      </c>
      <c r="P119" s="22" t="str">
        <f t="shared" si="1"/>
        <v>Normal</v>
      </c>
      <c r="Q119" s="22">
        <v>2</v>
      </c>
    </row>
    <row r="120" spans="1:17" x14ac:dyDescent="0.25">
      <c r="A120" s="22">
        <v>119</v>
      </c>
      <c r="B120" s="5">
        <v>40549</v>
      </c>
      <c r="C120" s="22">
        <v>1</v>
      </c>
      <c r="D120" s="22">
        <v>0</v>
      </c>
      <c r="E120" s="22">
        <v>1</v>
      </c>
      <c r="F120" s="22">
        <v>4</v>
      </c>
      <c r="G120" s="22" t="b">
        <v>0</v>
      </c>
      <c r="H120" s="22">
        <v>4</v>
      </c>
      <c r="I120" s="22">
        <v>2</v>
      </c>
      <c r="J120" s="22">
        <v>0.16</v>
      </c>
      <c r="K120" s="22">
        <v>0.19700000000000001</v>
      </c>
      <c r="L120" s="22">
        <v>0.64</v>
      </c>
      <c r="M120" s="22">
        <v>8.9599999999999999E-2</v>
      </c>
      <c r="N120" s="22">
        <v>0</v>
      </c>
      <c r="O120" s="22">
        <v>1</v>
      </c>
      <c r="P120" s="22" t="str">
        <f t="shared" si="1"/>
        <v>Normal</v>
      </c>
      <c r="Q120" s="22">
        <v>1</v>
      </c>
    </row>
    <row r="121" spans="1:17" x14ac:dyDescent="0.25">
      <c r="A121" s="22">
        <v>120</v>
      </c>
      <c r="B121" s="5">
        <v>40549</v>
      </c>
      <c r="C121" s="22">
        <v>1</v>
      </c>
      <c r="D121" s="22">
        <v>0</v>
      </c>
      <c r="E121" s="22">
        <v>1</v>
      </c>
      <c r="F121" s="22">
        <v>5</v>
      </c>
      <c r="G121" s="22" t="b">
        <v>0</v>
      </c>
      <c r="H121" s="22">
        <v>4</v>
      </c>
      <c r="I121" s="22">
        <v>2</v>
      </c>
      <c r="J121" s="22">
        <v>0.14000000000000001</v>
      </c>
      <c r="K121" s="22">
        <v>0.18179999999999999</v>
      </c>
      <c r="L121" s="22">
        <v>0.69</v>
      </c>
      <c r="M121" s="22">
        <v>8.9599999999999999E-2</v>
      </c>
      <c r="N121" s="22">
        <v>0</v>
      </c>
      <c r="O121" s="22">
        <v>4</v>
      </c>
      <c r="P121" s="22" t="str">
        <f t="shared" si="1"/>
        <v>Normal</v>
      </c>
      <c r="Q121" s="22">
        <v>4</v>
      </c>
    </row>
    <row r="122" spans="1:17" x14ac:dyDescent="0.25">
      <c r="A122" s="22">
        <v>121</v>
      </c>
      <c r="B122" s="5">
        <v>40549</v>
      </c>
      <c r="C122" s="22">
        <v>1</v>
      </c>
      <c r="D122" s="22">
        <v>0</v>
      </c>
      <c r="E122" s="22">
        <v>1</v>
      </c>
      <c r="F122" s="22">
        <v>6</v>
      </c>
      <c r="G122" s="22" t="b">
        <v>0</v>
      </c>
      <c r="H122" s="22">
        <v>4</v>
      </c>
      <c r="I122" s="22">
        <v>2</v>
      </c>
      <c r="J122" s="22">
        <v>0.14000000000000001</v>
      </c>
      <c r="K122" s="22">
        <v>0.16669999999999999</v>
      </c>
      <c r="L122" s="22">
        <v>0.63</v>
      </c>
      <c r="M122" s="22">
        <v>0.1045</v>
      </c>
      <c r="N122" s="22">
        <v>0</v>
      </c>
      <c r="O122" s="22">
        <v>36</v>
      </c>
      <c r="P122" s="22" t="str">
        <f t="shared" si="1"/>
        <v>High Usage</v>
      </c>
      <c r="Q122" s="22">
        <v>36</v>
      </c>
    </row>
    <row r="123" spans="1:17" x14ac:dyDescent="0.25">
      <c r="A123" s="22">
        <v>122</v>
      </c>
      <c r="B123" s="5">
        <v>40549</v>
      </c>
      <c r="C123" s="22">
        <v>1</v>
      </c>
      <c r="D123" s="22">
        <v>0</v>
      </c>
      <c r="E123" s="22">
        <v>1</v>
      </c>
      <c r="F123" s="22">
        <v>7</v>
      </c>
      <c r="G123" s="22" t="b">
        <v>0</v>
      </c>
      <c r="H123" s="22">
        <v>4</v>
      </c>
      <c r="I123" s="22">
        <v>2</v>
      </c>
      <c r="J123" s="22">
        <v>0.16</v>
      </c>
      <c r="K123" s="22">
        <v>0.2273</v>
      </c>
      <c r="L123" s="22">
        <v>0.59</v>
      </c>
      <c r="M123" s="22">
        <v>0</v>
      </c>
      <c r="N123" s="22">
        <v>0</v>
      </c>
      <c r="O123" s="22">
        <v>95</v>
      </c>
      <c r="P123" s="22" t="str">
        <f t="shared" si="1"/>
        <v>High Usage</v>
      </c>
      <c r="Q123" s="22">
        <v>95</v>
      </c>
    </row>
    <row r="124" spans="1:17" x14ac:dyDescent="0.25">
      <c r="A124" s="22">
        <v>123</v>
      </c>
      <c r="B124" s="5">
        <v>40549</v>
      </c>
      <c r="C124" s="22">
        <v>1</v>
      </c>
      <c r="D124" s="22">
        <v>0</v>
      </c>
      <c r="E124" s="22">
        <v>1</v>
      </c>
      <c r="F124" s="22">
        <v>8</v>
      </c>
      <c r="G124" s="22" t="b">
        <v>0</v>
      </c>
      <c r="H124" s="22">
        <v>4</v>
      </c>
      <c r="I124" s="22">
        <v>1</v>
      </c>
      <c r="J124" s="22">
        <v>0.16</v>
      </c>
      <c r="K124" s="22">
        <v>0.2273</v>
      </c>
      <c r="L124" s="22">
        <v>0.59</v>
      </c>
      <c r="M124" s="22">
        <v>0</v>
      </c>
      <c r="N124" s="22">
        <v>3</v>
      </c>
      <c r="O124" s="22">
        <v>216</v>
      </c>
      <c r="P124" s="22" t="str">
        <f t="shared" si="1"/>
        <v>High Usage</v>
      </c>
      <c r="Q124" s="22">
        <v>219</v>
      </c>
    </row>
    <row r="125" spans="1:17" x14ac:dyDescent="0.25">
      <c r="A125" s="22">
        <v>124</v>
      </c>
      <c r="B125" s="5">
        <v>40549</v>
      </c>
      <c r="C125" s="22">
        <v>1</v>
      </c>
      <c r="D125" s="22">
        <v>0</v>
      </c>
      <c r="E125" s="22">
        <v>1</v>
      </c>
      <c r="F125" s="22">
        <v>9</v>
      </c>
      <c r="G125" s="22" t="b">
        <v>0</v>
      </c>
      <c r="H125" s="22">
        <v>4</v>
      </c>
      <c r="I125" s="22">
        <v>2</v>
      </c>
      <c r="J125" s="22">
        <v>0.18</v>
      </c>
      <c r="K125" s="22">
        <v>0.2424</v>
      </c>
      <c r="L125" s="22">
        <v>0.51</v>
      </c>
      <c r="M125" s="22">
        <v>0</v>
      </c>
      <c r="N125" s="22">
        <v>6</v>
      </c>
      <c r="O125" s="22">
        <v>116</v>
      </c>
      <c r="P125" s="22" t="str">
        <f t="shared" si="1"/>
        <v>High Usage</v>
      </c>
      <c r="Q125" s="22">
        <v>122</v>
      </c>
    </row>
    <row r="126" spans="1:17" x14ac:dyDescent="0.25">
      <c r="A126" s="22">
        <v>125</v>
      </c>
      <c r="B126" s="5">
        <v>40549</v>
      </c>
      <c r="C126" s="22">
        <v>1</v>
      </c>
      <c r="D126" s="22">
        <v>0</v>
      </c>
      <c r="E126" s="22">
        <v>1</v>
      </c>
      <c r="F126" s="22">
        <v>10</v>
      </c>
      <c r="G126" s="22" t="b">
        <v>0</v>
      </c>
      <c r="H126" s="22">
        <v>4</v>
      </c>
      <c r="I126" s="22">
        <v>1</v>
      </c>
      <c r="J126" s="22">
        <v>0.2</v>
      </c>
      <c r="K126" s="22">
        <v>0.2576</v>
      </c>
      <c r="L126" s="22">
        <v>0.47</v>
      </c>
      <c r="M126" s="22">
        <v>0</v>
      </c>
      <c r="N126" s="22">
        <v>3</v>
      </c>
      <c r="O126" s="22">
        <v>42</v>
      </c>
      <c r="P126" s="22" t="str">
        <f t="shared" si="1"/>
        <v>High Usage</v>
      </c>
      <c r="Q126" s="22">
        <v>45</v>
      </c>
    </row>
    <row r="127" spans="1:17" x14ac:dyDescent="0.25">
      <c r="A127" s="22">
        <v>126</v>
      </c>
      <c r="B127" s="5">
        <v>40549</v>
      </c>
      <c r="C127" s="22">
        <v>1</v>
      </c>
      <c r="D127" s="22">
        <v>0</v>
      </c>
      <c r="E127" s="22">
        <v>1</v>
      </c>
      <c r="F127" s="22">
        <v>11</v>
      </c>
      <c r="G127" s="22" t="b">
        <v>0</v>
      </c>
      <c r="H127" s="22">
        <v>4</v>
      </c>
      <c r="I127" s="22">
        <v>1</v>
      </c>
      <c r="J127" s="22">
        <v>0.22</v>
      </c>
      <c r="K127" s="22">
        <v>0.2576</v>
      </c>
      <c r="L127" s="22">
        <v>0.44</v>
      </c>
      <c r="M127" s="22">
        <v>8.9599999999999999E-2</v>
      </c>
      <c r="N127" s="22">
        <v>2</v>
      </c>
      <c r="O127" s="22">
        <v>57</v>
      </c>
      <c r="P127" s="22" t="str">
        <f t="shared" si="1"/>
        <v>High Usage</v>
      </c>
      <c r="Q127" s="22">
        <v>59</v>
      </c>
    </row>
    <row r="128" spans="1:17" x14ac:dyDescent="0.25">
      <c r="A128" s="22">
        <v>127</v>
      </c>
      <c r="B128" s="5">
        <v>40549</v>
      </c>
      <c r="C128" s="22">
        <v>1</v>
      </c>
      <c r="D128" s="22">
        <v>0</v>
      </c>
      <c r="E128" s="22">
        <v>1</v>
      </c>
      <c r="F128" s="22">
        <v>12</v>
      </c>
      <c r="G128" s="22" t="b">
        <v>0</v>
      </c>
      <c r="H128" s="22">
        <v>4</v>
      </c>
      <c r="I128" s="22">
        <v>1</v>
      </c>
      <c r="J128" s="22">
        <v>0.26</v>
      </c>
      <c r="K128" s="22">
        <v>0.28789999999999999</v>
      </c>
      <c r="L128" s="22">
        <v>0.35</v>
      </c>
      <c r="M128" s="22">
        <v>0</v>
      </c>
      <c r="N128" s="22">
        <v>6</v>
      </c>
      <c r="O128" s="22">
        <v>78</v>
      </c>
      <c r="P128" s="22" t="str">
        <f t="shared" si="1"/>
        <v>High Usage</v>
      </c>
      <c r="Q128" s="22">
        <v>84</v>
      </c>
    </row>
    <row r="129" spans="1:17" x14ac:dyDescent="0.25">
      <c r="A129" s="22">
        <v>128</v>
      </c>
      <c r="B129" s="5">
        <v>40549</v>
      </c>
      <c r="C129" s="22">
        <v>1</v>
      </c>
      <c r="D129" s="22">
        <v>0</v>
      </c>
      <c r="E129" s="22">
        <v>1</v>
      </c>
      <c r="F129" s="22">
        <v>13</v>
      </c>
      <c r="G129" s="22" t="b">
        <v>0</v>
      </c>
      <c r="H129" s="22">
        <v>4</v>
      </c>
      <c r="I129" s="22">
        <v>1</v>
      </c>
      <c r="J129" s="22">
        <v>0.26</v>
      </c>
      <c r="K129" s="22">
        <v>0.2727</v>
      </c>
      <c r="L129" s="22">
        <v>0.35</v>
      </c>
      <c r="M129" s="22">
        <v>0.1045</v>
      </c>
      <c r="N129" s="22">
        <v>12</v>
      </c>
      <c r="O129" s="22">
        <v>55</v>
      </c>
      <c r="P129" s="22" t="str">
        <f t="shared" si="1"/>
        <v>High Usage</v>
      </c>
      <c r="Q129" s="22">
        <v>67</v>
      </c>
    </row>
    <row r="130" spans="1:17" x14ac:dyDescent="0.25">
      <c r="A130" s="22">
        <v>129</v>
      </c>
      <c r="B130" s="5">
        <v>40549</v>
      </c>
      <c r="C130" s="22">
        <v>1</v>
      </c>
      <c r="D130" s="22">
        <v>0</v>
      </c>
      <c r="E130" s="22">
        <v>1</v>
      </c>
      <c r="F130" s="22">
        <v>14</v>
      </c>
      <c r="G130" s="22" t="b">
        <v>0</v>
      </c>
      <c r="H130" s="22">
        <v>4</v>
      </c>
      <c r="I130" s="22">
        <v>1</v>
      </c>
      <c r="J130" s="22">
        <v>0.28000000000000003</v>
      </c>
      <c r="K130" s="22">
        <v>0.2727</v>
      </c>
      <c r="L130" s="22">
        <v>0.36</v>
      </c>
      <c r="M130" s="22">
        <v>0.16420000000000001</v>
      </c>
      <c r="N130" s="22">
        <v>11</v>
      </c>
      <c r="O130" s="22">
        <v>59</v>
      </c>
      <c r="P130" s="22" t="str">
        <f t="shared" ref="P130:P193" si="2">IF(Q130&gt;30, "High Usage", "Normal")</f>
        <v>High Usage</v>
      </c>
      <c r="Q130" s="22">
        <v>70</v>
      </c>
    </row>
    <row r="131" spans="1:17" x14ac:dyDescent="0.25">
      <c r="A131" s="22">
        <v>130</v>
      </c>
      <c r="B131" s="5">
        <v>40549</v>
      </c>
      <c r="C131" s="22">
        <v>1</v>
      </c>
      <c r="D131" s="22">
        <v>0</v>
      </c>
      <c r="E131" s="22">
        <v>1</v>
      </c>
      <c r="F131" s="22">
        <v>15</v>
      </c>
      <c r="G131" s="22" t="b">
        <v>0</v>
      </c>
      <c r="H131" s="22">
        <v>4</v>
      </c>
      <c r="I131" s="22">
        <v>1</v>
      </c>
      <c r="J131" s="22">
        <v>0.28000000000000003</v>
      </c>
      <c r="K131" s="22">
        <v>0.2727</v>
      </c>
      <c r="L131" s="22">
        <v>0.36</v>
      </c>
      <c r="M131" s="22">
        <v>0</v>
      </c>
      <c r="N131" s="22">
        <v>8</v>
      </c>
      <c r="O131" s="22">
        <v>54</v>
      </c>
      <c r="P131" s="22" t="str">
        <f t="shared" si="2"/>
        <v>High Usage</v>
      </c>
      <c r="Q131" s="22">
        <v>62</v>
      </c>
    </row>
    <row r="132" spans="1:17" x14ac:dyDescent="0.25">
      <c r="A132" s="22">
        <v>131</v>
      </c>
      <c r="B132" s="5">
        <v>40549</v>
      </c>
      <c r="C132" s="22">
        <v>1</v>
      </c>
      <c r="D132" s="22">
        <v>0</v>
      </c>
      <c r="E132" s="22">
        <v>1</v>
      </c>
      <c r="F132" s="22">
        <v>16</v>
      </c>
      <c r="G132" s="22" t="b">
        <v>0</v>
      </c>
      <c r="H132" s="22">
        <v>4</v>
      </c>
      <c r="I132" s="22">
        <v>1</v>
      </c>
      <c r="J132" s="22">
        <v>0.26</v>
      </c>
      <c r="K132" s="22">
        <v>0.2576</v>
      </c>
      <c r="L132" s="22">
        <v>0.38</v>
      </c>
      <c r="M132" s="22">
        <v>0.16420000000000001</v>
      </c>
      <c r="N132" s="22">
        <v>12</v>
      </c>
      <c r="O132" s="22">
        <v>74</v>
      </c>
      <c r="P132" s="22" t="str">
        <f t="shared" si="2"/>
        <v>High Usage</v>
      </c>
      <c r="Q132" s="22">
        <v>86</v>
      </c>
    </row>
    <row r="133" spans="1:17" x14ac:dyDescent="0.25">
      <c r="A133" s="22">
        <v>132</v>
      </c>
      <c r="B133" s="5">
        <v>40549</v>
      </c>
      <c r="C133" s="22">
        <v>1</v>
      </c>
      <c r="D133" s="22">
        <v>0</v>
      </c>
      <c r="E133" s="22">
        <v>1</v>
      </c>
      <c r="F133" s="22">
        <v>17</v>
      </c>
      <c r="G133" s="22" t="b">
        <v>0</v>
      </c>
      <c r="H133" s="22">
        <v>4</v>
      </c>
      <c r="I133" s="22">
        <v>1</v>
      </c>
      <c r="J133" s="22">
        <v>0.22</v>
      </c>
      <c r="K133" s="22">
        <v>0.2273</v>
      </c>
      <c r="L133" s="22">
        <v>0.51</v>
      </c>
      <c r="M133" s="22">
        <v>0.16420000000000001</v>
      </c>
      <c r="N133" s="22">
        <v>9</v>
      </c>
      <c r="O133" s="22">
        <v>163</v>
      </c>
      <c r="P133" s="22" t="str">
        <f t="shared" si="2"/>
        <v>High Usage</v>
      </c>
      <c r="Q133" s="22">
        <v>172</v>
      </c>
    </row>
    <row r="134" spans="1:17" x14ac:dyDescent="0.25">
      <c r="A134" s="22">
        <v>133</v>
      </c>
      <c r="B134" s="5">
        <v>40549</v>
      </c>
      <c r="C134" s="22">
        <v>1</v>
      </c>
      <c r="D134" s="22">
        <v>0</v>
      </c>
      <c r="E134" s="22">
        <v>1</v>
      </c>
      <c r="F134" s="22">
        <v>18</v>
      </c>
      <c r="G134" s="22" t="b">
        <v>0</v>
      </c>
      <c r="H134" s="22">
        <v>4</v>
      </c>
      <c r="I134" s="22">
        <v>1</v>
      </c>
      <c r="J134" s="22">
        <v>0.22</v>
      </c>
      <c r="K134" s="22">
        <v>0.2273</v>
      </c>
      <c r="L134" s="22">
        <v>0.51</v>
      </c>
      <c r="M134" s="22">
        <v>0.1343</v>
      </c>
      <c r="N134" s="22">
        <v>5</v>
      </c>
      <c r="O134" s="22">
        <v>158</v>
      </c>
      <c r="P134" s="22" t="str">
        <f t="shared" si="2"/>
        <v>High Usage</v>
      </c>
      <c r="Q134" s="22">
        <v>163</v>
      </c>
    </row>
    <row r="135" spans="1:17" x14ac:dyDescent="0.25">
      <c r="A135" s="22">
        <v>134</v>
      </c>
      <c r="B135" s="5">
        <v>40549</v>
      </c>
      <c r="C135" s="22">
        <v>1</v>
      </c>
      <c r="D135" s="22">
        <v>0</v>
      </c>
      <c r="E135" s="22">
        <v>1</v>
      </c>
      <c r="F135" s="22">
        <v>19</v>
      </c>
      <c r="G135" s="22" t="b">
        <v>0</v>
      </c>
      <c r="H135" s="22">
        <v>4</v>
      </c>
      <c r="I135" s="22">
        <v>1</v>
      </c>
      <c r="J135" s="22">
        <v>0.22</v>
      </c>
      <c r="K135" s="22">
        <v>0.2576</v>
      </c>
      <c r="L135" s="22">
        <v>0.55000000000000004</v>
      </c>
      <c r="M135" s="22">
        <v>8.9599999999999999E-2</v>
      </c>
      <c r="N135" s="22">
        <v>3</v>
      </c>
      <c r="O135" s="22">
        <v>109</v>
      </c>
      <c r="P135" s="22" t="str">
        <f t="shared" si="2"/>
        <v>High Usage</v>
      </c>
      <c r="Q135" s="22">
        <v>112</v>
      </c>
    </row>
    <row r="136" spans="1:17" x14ac:dyDescent="0.25">
      <c r="A136" s="22">
        <v>135</v>
      </c>
      <c r="B136" s="5">
        <v>40549</v>
      </c>
      <c r="C136" s="22">
        <v>1</v>
      </c>
      <c r="D136" s="22">
        <v>0</v>
      </c>
      <c r="E136" s="22">
        <v>1</v>
      </c>
      <c r="F136" s="22">
        <v>20</v>
      </c>
      <c r="G136" s="22" t="b">
        <v>0</v>
      </c>
      <c r="H136" s="22">
        <v>4</v>
      </c>
      <c r="I136" s="22">
        <v>1</v>
      </c>
      <c r="J136" s="22">
        <v>0.2</v>
      </c>
      <c r="K136" s="22">
        <v>0.21210000000000001</v>
      </c>
      <c r="L136" s="22">
        <v>0.51</v>
      </c>
      <c r="M136" s="22">
        <v>0.16420000000000001</v>
      </c>
      <c r="N136" s="22">
        <v>3</v>
      </c>
      <c r="O136" s="22">
        <v>66</v>
      </c>
      <c r="P136" s="22" t="str">
        <f t="shared" si="2"/>
        <v>High Usage</v>
      </c>
      <c r="Q136" s="22">
        <v>69</v>
      </c>
    </row>
    <row r="137" spans="1:17" x14ac:dyDescent="0.25">
      <c r="A137" s="22">
        <v>136</v>
      </c>
      <c r="B137" s="5">
        <v>40549</v>
      </c>
      <c r="C137" s="22">
        <v>1</v>
      </c>
      <c r="D137" s="22">
        <v>0</v>
      </c>
      <c r="E137" s="22">
        <v>1</v>
      </c>
      <c r="F137" s="22">
        <v>21</v>
      </c>
      <c r="G137" s="22" t="b">
        <v>0</v>
      </c>
      <c r="H137" s="22">
        <v>4</v>
      </c>
      <c r="I137" s="22">
        <v>2</v>
      </c>
      <c r="J137" s="22">
        <v>0.22</v>
      </c>
      <c r="K137" s="22">
        <v>0.21210000000000001</v>
      </c>
      <c r="L137" s="22">
        <v>0.55000000000000004</v>
      </c>
      <c r="M137" s="22">
        <v>0.22389999999999999</v>
      </c>
      <c r="N137" s="22">
        <v>0</v>
      </c>
      <c r="O137" s="22">
        <v>48</v>
      </c>
      <c r="P137" s="22" t="str">
        <f t="shared" si="2"/>
        <v>High Usage</v>
      </c>
      <c r="Q137" s="22">
        <v>48</v>
      </c>
    </row>
    <row r="138" spans="1:17" x14ac:dyDescent="0.25">
      <c r="A138" s="22">
        <v>137</v>
      </c>
      <c r="B138" s="5">
        <v>40549</v>
      </c>
      <c r="C138" s="22">
        <v>1</v>
      </c>
      <c r="D138" s="22">
        <v>0</v>
      </c>
      <c r="E138" s="22">
        <v>1</v>
      </c>
      <c r="F138" s="22">
        <v>22</v>
      </c>
      <c r="G138" s="22" t="b">
        <v>0</v>
      </c>
      <c r="H138" s="22">
        <v>4</v>
      </c>
      <c r="I138" s="22">
        <v>2</v>
      </c>
      <c r="J138" s="22">
        <v>0.22</v>
      </c>
      <c r="K138" s="22">
        <v>0.21210000000000001</v>
      </c>
      <c r="L138" s="22">
        <v>0.51</v>
      </c>
      <c r="M138" s="22">
        <v>0.28360000000000002</v>
      </c>
      <c r="N138" s="22">
        <v>1</v>
      </c>
      <c r="O138" s="22">
        <v>51</v>
      </c>
      <c r="P138" s="22" t="str">
        <f t="shared" si="2"/>
        <v>High Usage</v>
      </c>
      <c r="Q138" s="22">
        <v>52</v>
      </c>
    </row>
    <row r="139" spans="1:17" x14ac:dyDescent="0.25">
      <c r="A139" s="22">
        <v>138</v>
      </c>
      <c r="B139" s="5">
        <v>40549</v>
      </c>
      <c r="C139" s="22">
        <v>1</v>
      </c>
      <c r="D139" s="22">
        <v>0</v>
      </c>
      <c r="E139" s="22">
        <v>1</v>
      </c>
      <c r="F139" s="22">
        <v>23</v>
      </c>
      <c r="G139" s="22" t="b">
        <v>0</v>
      </c>
      <c r="H139" s="22">
        <v>4</v>
      </c>
      <c r="I139" s="22">
        <v>2</v>
      </c>
      <c r="J139" s="22">
        <v>0.2</v>
      </c>
      <c r="K139" s="22">
        <v>0.19700000000000001</v>
      </c>
      <c r="L139" s="22">
        <v>0.59</v>
      </c>
      <c r="M139" s="22">
        <v>0.19400000000000001</v>
      </c>
      <c r="N139" s="22">
        <v>4</v>
      </c>
      <c r="O139" s="22">
        <v>19</v>
      </c>
      <c r="P139" s="22" t="str">
        <f t="shared" si="2"/>
        <v>Normal</v>
      </c>
      <c r="Q139" s="22">
        <v>23</v>
      </c>
    </row>
    <row r="140" spans="1:17" x14ac:dyDescent="0.25">
      <c r="A140" s="22">
        <v>139</v>
      </c>
      <c r="B140" s="5">
        <v>40550</v>
      </c>
      <c r="C140" s="22">
        <v>1</v>
      </c>
      <c r="D140" s="22">
        <v>0</v>
      </c>
      <c r="E140" s="22">
        <v>1</v>
      </c>
      <c r="F140" s="22">
        <v>0</v>
      </c>
      <c r="G140" s="22" t="b">
        <v>0</v>
      </c>
      <c r="H140" s="22">
        <v>5</v>
      </c>
      <c r="I140" s="22">
        <v>2</v>
      </c>
      <c r="J140" s="22">
        <v>0.2</v>
      </c>
      <c r="K140" s="22">
        <v>0.19700000000000001</v>
      </c>
      <c r="L140" s="22">
        <v>0.64</v>
      </c>
      <c r="M140" s="22">
        <v>0.19400000000000001</v>
      </c>
      <c r="N140" s="22">
        <v>4</v>
      </c>
      <c r="O140" s="22">
        <v>13</v>
      </c>
      <c r="P140" s="22" t="str">
        <f t="shared" si="2"/>
        <v>Normal</v>
      </c>
      <c r="Q140" s="22">
        <v>17</v>
      </c>
    </row>
    <row r="141" spans="1:17" x14ac:dyDescent="0.25">
      <c r="A141" s="22">
        <v>140</v>
      </c>
      <c r="B141" s="5">
        <v>40550</v>
      </c>
      <c r="C141" s="22">
        <v>1</v>
      </c>
      <c r="D141" s="22">
        <v>0</v>
      </c>
      <c r="E141" s="22">
        <v>1</v>
      </c>
      <c r="F141" s="22">
        <v>1</v>
      </c>
      <c r="G141" s="22" t="b">
        <v>0</v>
      </c>
      <c r="H141" s="22">
        <v>5</v>
      </c>
      <c r="I141" s="22">
        <v>2</v>
      </c>
      <c r="J141" s="22">
        <v>0.2</v>
      </c>
      <c r="K141" s="22">
        <v>0.19700000000000001</v>
      </c>
      <c r="L141" s="22">
        <v>0.69</v>
      </c>
      <c r="M141" s="22">
        <v>0.22389999999999999</v>
      </c>
      <c r="N141" s="22">
        <v>2</v>
      </c>
      <c r="O141" s="22">
        <v>5</v>
      </c>
      <c r="P141" s="22" t="str">
        <f t="shared" si="2"/>
        <v>Normal</v>
      </c>
      <c r="Q141" s="22">
        <v>7</v>
      </c>
    </row>
    <row r="142" spans="1:17" x14ac:dyDescent="0.25">
      <c r="A142" s="22">
        <v>141</v>
      </c>
      <c r="B142" s="5">
        <v>40550</v>
      </c>
      <c r="C142" s="22">
        <v>1</v>
      </c>
      <c r="D142" s="22">
        <v>0</v>
      </c>
      <c r="E142" s="22">
        <v>1</v>
      </c>
      <c r="F142" s="22">
        <v>2</v>
      </c>
      <c r="G142" s="22" t="b">
        <v>0</v>
      </c>
      <c r="H142" s="22">
        <v>5</v>
      </c>
      <c r="I142" s="22">
        <v>2</v>
      </c>
      <c r="J142" s="22">
        <v>0.2</v>
      </c>
      <c r="K142" s="22">
        <v>0.19700000000000001</v>
      </c>
      <c r="L142" s="22">
        <v>0.69</v>
      </c>
      <c r="M142" s="22">
        <v>0.22389999999999999</v>
      </c>
      <c r="N142" s="22">
        <v>0</v>
      </c>
      <c r="O142" s="22">
        <v>1</v>
      </c>
      <c r="P142" s="22" t="str">
        <f t="shared" si="2"/>
        <v>Normal</v>
      </c>
      <c r="Q142" s="22">
        <v>1</v>
      </c>
    </row>
    <row r="143" spans="1:17" x14ac:dyDescent="0.25">
      <c r="A143" s="22">
        <v>142</v>
      </c>
      <c r="B143" s="5">
        <v>40550</v>
      </c>
      <c r="C143" s="22">
        <v>1</v>
      </c>
      <c r="D143" s="22">
        <v>0</v>
      </c>
      <c r="E143" s="22">
        <v>1</v>
      </c>
      <c r="F143" s="22">
        <v>4</v>
      </c>
      <c r="G143" s="22" t="b">
        <v>0</v>
      </c>
      <c r="H143" s="22">
        <v>5</v>
      </c>
      <c r="I143" s="22">
        <v>2</v>
      </c>
      <c r="J143" s="22">
        <v>0.2</v>
      </c>
      <c r="K143" s="22">
        <v>0.21210000000000001</v>
      </c>
      <c r="L143" s="22">
        <v>0.69</v>
      </c>
      <c r="M143" s="22">
        <v>0.1343</v>
      </c>
      <c r="N143" s="22">
        <v>0</v>
      </c>
      <c r="O143" s="22">
        <v>1</v>
      </c>
      <c r="P143" s="22" t="str">
        <f t="shared" si="2"/>
        <v>Normal</v>
      </c>
      <c r="Q143" s="22">
        <v>1</v>
      </c>
    </row>
    <row r="144" spans="1:17" x14ac:dyDescent="0.25">
      <c r="A144" s="22">
        <v>143</v>
      </c>
      <c r="B144" s="5">
        <v>40550</v>
      </c>
      <c r="C144" s="22">
        <v>1</v>
      </c>
      <c r="D144" s="22">
        <v>0</v>
      </c>
      <c r="E144" s="22">
        <v>1</v>
      </c>
      <c r="F144" s="22">
        <v>5</v>
      </c>
      <c r="G144" s="22" t="b">
        <v>0</v>
      </c>
      <c r="H144" s="22">
        <v>5</v>
      </c>
      <c r="I144" s="22">
        <v>3</v>
      </c>
      <c r="J144" s="22">
        <v>0.22</v>
      </c>
      <c r="K144" s="22">
        <v>0.2727</v>
      </c>
      <c r="L144" s="22">
        <v>0.55000000000000004</v>
      </c>
      <c r="M144" s="22">
        <v>0</v>
      </c>
      <c r="N144" s="22">
        <v>0</v>
      </c>
      <c r="O144" s="22">
        <v>5</v>
      </c>
      <c r="P144" s="22" t="str">
        <f t="shared" si="2"/>
        <v>Normal</v>
      </c>
      <c r="Q144" s="22">
        <v>5</v>
      </c>
    </row>
    <row r="145" spans="1:17" x14ac:dyDescent="0.25">
      <c r="A145" s="22">
        <v>144</v>
      </c>
      <c r="B145" s="5">
        <v>40550</v>
      </c>
      <c r="C145" s="22">
        <v>1</v>
      </c>
      <c r="D145" s="22">
        <v>0</v>
      </c>
      <c r="E145" s="22">
        <v>1</v>
      </c>
      <c r="F145" s="22">
        <v>6</v>
      </c>
      <c r="G145" s="22" t="b">
        <v>0</v>
      </c>
      <c r="H145" s="22">
        <v>5</v>
      </c>
      <c r="I145" s="22">
        <v>2</v>
      </c>
      <c r="J145" s="22">
        <v>0.2</v>
      </c>
      <c r="K145" s="22">
        <v>0.2576</v>
      </c>
      <c r="L145" s="22">
        <v>0.69</v>
      </c>
      <c r="M145" s="22">
        <v>0</v>
      </c>
      <c r="N145" s="22">
        <v>8</v>
      </c>
      <c r="O145" s="22">
        <v>26</v>
      </c>
      <c r="P145" s="22" t="str">
        <f t="shared" si="2"/>
        <v>High Usage</v>
      </c>
      <c r="Q145" s="22">
        <v>34</v>
      </c>
    </row>
    <row r="146" spans="1:17" x14ac:dyDescent="0.25">
      <c r="A146" s="22">
        <v>145</v>
      </c>
      <c r="B146" s="5">
        <v>40550</v>
      </c>
      <c r="C146" s="22">
        <v>1</v>
      </c>
      <c r="D146" s="22">
        <v>0</v>
      </c>
      <c r="E146" s="22">
        <v>1</v>
      </c>
      <c r="F146" s="22">
        <v>7</v>
      </c>
      <c r="G146" s="22" t="b">
        <v>0</v>
      </c>
      <c r="H146" s="22">
        <v>5</v>
      </c>
      <c r="I146" s="22">
        <v>1</v>
      </c>
      <c r="J146" s="22">
        <v>0.2</v>
      </c>
      <c r="K146" s="22">
        <v>0.21210000000000001</v>
      </c>
      <c r="L146" s="22">
        <v>0.69</v>
      </c>
      <c r="M146" s="22">
        <v>0.1343</v>
      </c>
      <c r="N146" s="22">
        <v>8</v>
      </c>
      <c r="O146" s="22">
        <v>76</v>
      </c>
      <c r="P146" s="22" t="str">
        <f t="shared" si="2"/>
        <v>High Usage</v>
      </c>
      <c r="Q146" s="22">
        <v>84</v>
      </c>
    </row>
    <row r="147" spans="1:17" x14ac:dyDescent="0.25">
      <c r="A147" s="22">
        <v>146</v>
      </c>
      <c r="B147" s="5">
        <v>40550</v>
      </c>
      <c r="C147" s="22">
        <v>1</v>
      </c>
      <c r="D147" s="22">
        <v>0</v>
      </c>
      <c r="E147" s="22">
        <v>1</v>
      </c>
      <c r="F147" s="22">
        <v>8</v>
      </c>
      <c r="G147" s="22" t="b">
        <v>0</v>
      </c>
      <c r="H147" s="22">
        <v>5</v>
      </c>
      <c r="I147" s="22">
        <v>1</v>
      </c>
      <c r="J147" s="22">
        <v>0.2</v>
      </c>
      <c r="K147" s="22">
        <v>0.19700000000000001</v>
      </c>
      <c r="L147" s="22">
        <v>0.51</v>
      </c>
      <c r="M147" s="22">
        <v>0.25369999999999998</v>
      </c>
      <c r="N147" s="22">
        <v>20</v>
      </c>
      <c r="O147" s="22">
        <v>190</v>
      </c>
      <c r="P147" s="22" t="str">
        <f t="shared" si="2"/>
        <v>High Usage</v>
      </c>
      <c r="Q147" s="22">
        <v>210</v>
      </c>
    </row>
    <row r="148" spans="1:17" x14ac:dyDescent="0.25">
      <c r="A148" s="22">
        <v>147</v>
      </c>
      <c r="B148" s="5">
        <v>40550</v>
      </c>
      <c r="C148" s="22">
        <v>1</v>
      </c>
      <c r="D148" s="22">
        <v>0</v>
      </c>
      <c r="E148" s="22">
        <v>1</v>
      </c>
      <c r="F148" s="22">
        <v>9</v>
      </c>
      <c r="G148" s="22" t="b">
        <v>0</v>
      </c>
      <c r="H148" s="22">
        <v>5</v>
      </c>
      <c r="I148" s="22">
        <v>1</v>
      </c>
      <c r="J148" s="22">
        <v>0.2</v>
      </c>
      <c r="K148" s="22">
        <v>0.18179999999999999</v>
      </c>
      <c r="L148" s="22">
        <v>0.47</v>
      </c>
      <c r="M148" s="22">
        <v>0.29849999999999999</v>
      </c>
      <c r="N148" s="22">
        <v>9</v>
      </c>
      <c r="O148" s="22">
        <v>125</v>
      </c>
      <c r="P148" s="22" t="str">
        <f t="shared" si="2"/>
        <v>High Usage</v>
      </c>
      <c r="Q148" s="22">
        <v>134</v>
      </c>
    </row>
    <row r="149" spans="1:17" x14ac:dyDescent="0.25">
      <c r="A149" s="22">
        <v>148</v>
      </c>
      <c r="B149" s="5">
        <v>40550</v>
      </c>
      <c r="C149" s="22">
        <v>1</v>
      </c>
      <c r="D149" s="22">
        <v>0</v>
      </c>
      <c r="E149" s="22">
        <v>1</v>
      </c>
      <c r="F149" s="22">
        <v>10</v>
      </c>
      <c r="G149" s="22" t="b">
        <v>0</v>
      </c>
      <c r="H149" s="22">
        <v>5</v>
      </c>
      <c r="I149" s="22">
        <v>1</v>
      </c>
      <c r="J149" s="22">
        <v>0.22</v>
      </c>
      <c r="K149" s="22">
        <v>0.19700000000000001</v>
      </c>
      <c r="L149" s="22">
        <v>0.37</v>
      </c>
      <c r="M149" s="22">
        <v>0.32840000000000003</v>
      </c>
      <c r="N149" s="22">
        <v>16</v>
      </c>
      <c r="O149" s="22">
        <v>47</v>
      </c>
      <c r="P149" s="22" t="str">
        <f t="shared" si="2"/>
        <v>High Usage</v>
      </c>
      <c r="Q149" s="22">
        <v>63</v>
      </c>
    </row>
    <row r="150" spans="1:17" x14ac:dyDescent="0.25">
      <c r="A150" s="22">
        <v>149</v>
      </c>
      <c r="B150" s="5">
        <v>40550</v>
      </c>
      <c r="C150" s="22">
        <v>1</v>
      </c>
      <c r="D150" s="22">
        <v>0</v>
      </c>
      <c r="E150" s="22">
        <v>1</v>
      </c>
      <c r="F150" s="22">
        <v>11</v>
      </c>
      <c r="G150" s="22" t="b">
        <v>0</v>
      </c>
      <c r="H150" s="22">
        <v>5</v>
      </c>
      <c r="I150" s="22">
        <v>2</v>
      </c>
      <c r="J150" s="22">
        <v>0.2</v>
      </c>
      <c r="K150" s="22">
        <v>0.19700000000000001</v>
      </c>
      <c r="L150" s="22">
        <v>0.4</v>
      </c>
      <c r="M150" s="22">
        <v>0.22389999999999999</v>
      </c>
      <c r="N150" s="22">
        <v>19</v>
      </c>
      <c r="O150" s="22">
        <v>48</v>
      </c>
      <c r="P150" s="22" t="str">
        <f t="shared" si="2"/>
        <v>High Usage</v>
      </c>
      <c r="Q150" s="22">
        <v>67</v>
      </c>
    </row>
    <row r="151" spans="1:17" x14ac:dyDescent="0.25">
      <c r="A151" s="22">
        <v>150</v>
      </c>
      <c r="B151" s="5">
        <v>40550</v>
      </c>
      <c r="C151" s="22">
        <v>1</v>
      </c>
      <c r="D151" s="22">
        <v>0</v>
      </c>
      <c r="E151" s="22">
        <v>1</v>
      </c>
      <c r="F151" s="22">
        <v>12</v>
      </c>
      <c r="G151" s="22" t="b">
        <v>0</v>
      </c>
      <c r="H151" s="22">
        <v>5</v>
      </c>
      <c r="I151" s="22">
        <v>2</v>
      </c>
      <c r="J151" s="22">
        <v>0.2</v>
      </c>
      <c r="K151" s="22">
        <v>0.19700000000000001</v>
      </c>
      <c r="L151" s="22">
        <v>0.37</v>
      </c>
      <c r="M151" s="22">
        <v>0.25369999999999998</v>
      </c>
      <c r="N151" s="22">
        <v>9</v>
      </c>
      <c r="O151" s="22">
        <v>50</v>
      </c>
      <c r="P151" s="22" t="str">
        <f t="shared" si="2"/>
        <v>High Usage</v>
      </c>
      <c r="Q151" s="22">
        <v>59</v>
      </c>
    </row>
    <row r="152" spans="1:17" x14ac:dyDescent="0.25">
      <c r="A152" s="22">
        <v>151</v>
      </c>
      <c r="B152" s="5">
        <v>40550</v>
      </c>
      <c r="C152" s="22">
        <v>1</v>
      </c>
      <c r="D152" s="22">
        <v>0</v>
      </c>
      <c r="E152" s="22">
        <v>1</v>
      </c>
      <c r="F152" s="22">
        <v>13</v>
      </c>
      <c r="G152" s="22" t="b">
        <v>0</v>
      </c>
      <c r="H152" s="22">
        <v>5</v>
      </c>
      <c r="I152" s="22">
        <v>2</v>
      </c>
      <c r="J152" s="22">
        <v>0.2</v>
      </c>
      <c r="K152" s="22">
        <v>0.18179999999999999</v>
      </c>
      <c r="L152" s="22">
        <v>0.37</v>
      </c>
      <c r="M152" s="22">
        <v>0.28360000000000002</v>
      </c>
      <c r="N152" s="22">
        <v>9</v>
      </c>
      <c r="O152" s="22">
        <v>64</v>
      </c>
      <c r="P152" s="22" t="str">
        <f t="shared" si="2"/>
        <v>High Usage</v>
      </c>
      <c r="Q152" s="22">
        <v>73</v>
      </c>
    </row>
    <row r="153" spans="1:17" x14ac:dyDescent="0.25">
      <c r="A153" s="22">
        <v>152</v>
      </c>
      <c r="B153" s="5">
        <v>40550</v>
      </c>
      <c r="C153" s="22">
        <v>1</v>
      </c>
      <c r="D153" s="22">
        <v>0</v>
      </c>
      <c r="E153" s="22">
        <v>1</v>
      </c>
      <c r="F153" s="22">
        <v>14</v>
      </c>
      <c r="G153" s="22" t="b">
        <v>0</v>
      </c>
      <c r="H153" s="22">
        <v>5</v>
      </c>
      <c r="I153" s="22">
        <v>2</v>
      </c>
      <c r="J153" s="22">
        <v>0.2</v>
      </c>
      <c r="K153" s="22">
        <v>0.19700000000000001</v>
      </c>
      <c r="L153" s="22">
        <v>0.4</v>
      </c>
      <c r="M153" s="22">
        <v>0.25369999999999998</v>
      </c>
      <c r="N153" s="22">
        <v>7</v>
      </c>
      <c r="O153" s="22">
        <v>43</v>
      </c>
      <c r="P153" s="22" t="str">
        <f t="shared" si="2"/>
        <v>High Usage</v>
      </c>
      <c r="Q153" s="22">
        <v>50</v>
      </c>
    </row>
    <row r="154" spans="1:17" x14ac:dyDescent="0.25">
      <c r="A154" s="22">
        <v>153</v>
      </c>
      <c r="B154" s="5">
        <v>40550</v>
      </c>
      <c r="C154" s="22">
        <v>1</v>
      </c>
      <c r="D154" s="22">
        <v>0</v>
      </c>
      <c r="E154" s="22">
        <v>1</v>
      </c>
      <c r="F154" s="22">
        <v>15</v>
      </c>
      <c r="G154" s="22" t="b">
        <v>0</v>
      </c>
      <c r="H154" s="22">
        <v>5</v>
      </c>
      <c r="I154" s="22">
        <v>2</v>
      </c>
      <c r="J154" s="22">
        <v>0.2</v>
      </c>
      <c r="K154" s="22">
        <v>0.21210000000000001</v>
      </c>
      <c r="L154" s="22">
        <v>0.37</v>
      </c>
      <c r="M154" s="22">
        <v>0.16420000000000001</v>
      </c>
      <c r="N154" s="22">
        <v>9</v>
      </c>
      <c r="O154" s="22">
        <v>63</v>
      </c>
      <c r="P154" s="22" t="str">
        <f t="shared" si="2"/>
        <v>High Usage</v>
      </c>
      <c r="Q154" s="22">
        <v>72</v>
      </c>
    </row>
    <row r="155" spans="1:17" x14ac:dyDescent="0.25">
      <c r="A155" s="22">
        <v>154</v>
      </c>
      <c r="B155" s="5">
        <v>40550</v>
      </c>
      <c r="C155" s="22">
        <v>1</v>
      </c>
      <c r="D155" s="22">
        <v>0</v>
      </c>
      <c r="E155" s="22">
        <v>1</v>
      </c>
      <c r="F155" s="22">
        <v>16</v>
      </c>
      <c r="G155" s="22" t="b">
        <v>0</v>
      </c>
      <c r="H155" s="22">
        <v>5</v>
      </c>
      <c r="I155" s="22">
        <v>2</v>
      </c>
      <c r="J155" s="22">
        <v>0.2</v>
      </c>
      <c r="K155" s="22">
        <v>0.21210000000000001</v>
      </c>
      <c r="L155" s="22">
        <v>0.37</v>
      </c>
      <c r="M155" s="22">
        <v>0.16420000000000001</v>
      </c>
      <c r="N155" s="22">
        <v>5</v>
      </c>
      <c r="O155" s="22">
        <v>82</v>
      </c>
      <c r="P155" s="22" t="str">
        <f t="shared" si="2"/>
        <v>High Usage</v>
      </c>
      <c r="Q155" s="22">
        <v>87</v>
      </c>
    </row>
    <row r="156" spans="1:17" x14ac:dyDescent="0.25">
      <c r="A156" s="22">
        <v>155</v>
      </c>
      <c r="B156" s="5">
        <v>40550</v>
      </c>
      <c r="C156" s="22">
        <v>1</v>
      </c>
      <c r="D156" s="22">
        <v>0</v>
      </c>
      <c r="E156" s="22">
        <v>1</v>
      </c>
      <c r="F156" s="22">
        <v>17</v>
      </c>
      <c r="G156" s="22" t="b">
        <v>0</v>
      </c>
      <c r="H156" s="22">
        <v>5</v>
      </c>
      <c r="I156" s="22">
        <v>2</v>
      </c>
      <c r="J156" s="22">
        <v>0.2</v>
      </c>
      <c r="K156" s="22">
        <v>0.2576</v>
      </c>
      <c r="L156" s="22">
        <v>0.37</v>
      </c>
      <c r="M156" s="22">
        <v>0</v>
      </c>
      <c r="N156" s="22">
        <v>9</v>
      </c>
      <c r="O156" s="22">
        <v>178</v>
      </c>
      <c r="P156" s="22" t="str">
        <f t="shared" si="2"/>
        <v>High Usage</v>
      </c>
      <c r="Q156" s="22">
        <v>187</v>
      </c>
    </row>
    <row r="157" spans="1:17" x14ac:dyDescent="0.25">
      <c r="A157" s="22">
        <v>156</v>
      </c>
      <c r="B157" s="5">
        <v>40550</v>
      </c>
      <c r="C157" s="22">
        <v>1</v>
      </c>
      <c r="D157" s="22">
        <v>0</v>
      </c>
      <c r="E157" s="22">
        <v>1</v>
      </c>
      <c r="F157" s="22">
        <v>18</v>
      </c>
      <c r="G157" s="22" t="b">
        <v>0</v>
      </c>
      <c r="H157" s="22">
        <v>5</v>
      </c>
      <c r="I157" s="22">
        <v>1</v>
      </c>
      <c r="J157" s="22">
        <v>0.2</v>
      </c>
      <c r="K157" s="22">
        <v>0.2273</v>
      </c>
      <c r="L157" s="22">
        <v>0.4</v>
      </c>
      <c r="M157" s="22">
        <v>8.9599999999999999E-2</v>
      </c>
      <c r="N157" s="22">
        <v>7</v>
      </c>
      <c r="O157" s="22">
        <v>116</v>
      </c>
      <c r="P157" s="22" t="str">
        <f t="shared" si="2"/>
        <v>High Usage</v>
      </c>
      <c r="Q157" s="22">
        <v>123</v>
      </c>
    </row>
    <row r="158" spans="1:17" x14ac:dyDescent="0.25">
      <c r="A158" s="22">
        <v>157</v>
      </c>
      <c r="B158" s="5">
        <v>40550</v>
      </c>
      <c r="C158" s="22">
        <v>1</v>
      </c>
      <c r="D158" s="22">
        <v>0</v>
      </c>
      <c r="E158" s="22">
        <v>1</v>
      </c>
      <c r="F158" s="22">
        <v>19</v>
      </c>
      <c r="G158" s="22" t="b">
        <v>0</v>
      </c>
      <c r="H158" s="22">
        <v>5</v>
      </c>
      <c r="I158" s="22">
        <v>1</v>
      </c>
      <c r="J158" s="22">
        <v>0.16</v>
      </c>
      <c r="K158" s="22">
        <v>0.19700000000000001</v>
      </c>
      <c r="L158" s="22">
        <v>0.55000000000000004</v>
      </c>
      <c r="M158" s="22">
        <v>8.9599999999999999E-2</v>
      </c>
      <c r="N158" s="22">
        <v>3</v>
      </c>
      <c r="O158" s="22">
        <v>92</v>
      </c>
      <c r="P158" s="22" t="str">
        <f t="shared" si="2"/>
        <v>High Usage</v>
      </c>
      <c r="Q158" s="22">
        <v>95</v>
      </c>
    </row>
    <row r="159" spans="1:17" x14ac:dyDescent="0.25">
      <c r="A159" s="22">
        <v>158</v>
      </c>
      <c r="B159" s="5">
        <v>40550</v>
      </c>
      <c r="C159" s="22">
        <v>1</v>
      </c>
      <c r="D159" s="22">
        <v>0</v>
      </c>
      <c r="E159" s="22">
        <v>1</v>
      </c>
      <c r="F159" s="22">
        <v>20</v>
      </c>
      <c r="G159" s="22" t="b">
        <v>0</v>
      </c>
      <c r="H159" s="22">
        <v>5</v>
      </c>
      <c r="I159" s="22">
        <v>1</v>
      </c>
      <c r="J159" s="22">
        <v>0.18</v>
      </c>
      <c r="K159" s="22">
        <v>0.21210000000000001</v>
      </c>
      <c r="L159" s="22">
        <v>0.47</v>
      </c>
      <c r="M159" s="22">
        <v>0.1045</v>
      </c>
      <c r="N159" s="22">
        <v>1</v>
      </c>
      <c r="O159" s="22">
        <v>50</v>
      </c>
      <c r="P159" s="22" t="str">
        <f t="shared" si="2"/>
        <v>High Usage</v>
      </c>
      <c r="Q159" s="22">
        <v>51</v>
      </c>
    </row>
    <row r="160" spans="1:17" x14ac:dyDescent="0.25">
      <c r="A160" s="22">
        <v>159</v>
      </c>
      <c r="B160" s="5">
        <v>40550</v>
      </c>
      <c r="C160" s="22">
        <v>1</v>
      </c>
      <c r="D160" s="22">
        <v>0</v>
      </c>
      <c r="E160" s="22">
        <v>1</v>
      </c>
      <c r="F160" s="22">
        <v>21</v>
      </c>
      <c r="G160" s="22" t="b">
        <v>0</v>
      </c>
      <c r="H160" s="22">
        <v>5</v>
      </c>
      <c r="I160" s="22">
        <v>1</v>
      </c>
      <c r="J160" s="22">
        <v>0.18</v>
      </c>
      <c r="K160" s="22">
        <v>0.19700000000000001</v>
      </c>
      <c r="L160" s="22">
        <v>0.47</v>
      </c>
      <c r="M160" s="22">
        <v>0.1343</v>
      </c>
      <c r="N160" s="22">
        <v>0</v>
      </c>
      <c r="O160" s="22">
        <v>39</v>
      </c>
      <c r="P160" s="22" t="str">
        <f t="shared" si="2"/>
        <v>High Usage</v>
      </c>
      <c r="Q160" s="22">
        <v>39</v>
      </c>
    </row>
    <row r="161" spans="1:17" x14ac:dyDescent="0.25">
      <c r="A161" s="22">
        <v>160</v>
      </c>
      <c r="B161" s="5">
        <v>40550</v>
      </c>
      <c r="C161" s="22">
        <v>1</v>
      </c>
      <c r="D161" s="22">
        <v>0</v>
      </c>
      <c r="E161" s="22">
        <v>1</v>
      </c>
      <c r="F161" s="22">
        <v>22</v>
      </c>
      <c r="G161" s="22" t="b">
        <v>0</v>
      </c>
      <c r="H161" s="22">
        <v>5</v>
      </c>
      <c r="I161" s="22">
        <v>2</v>
      </c>
      <c r="J161" s="22">
        <v>0.18</v>
      </c>
      <c r="K161" s="22">
        <v>0.19700000000000001</v>
      </c>
      <c r="L161" s="22">
        <v>0.43</v>
      </c>
      <c r="M161" s="22">
        <v>0.16420000000000001</v>
      </c>
      <c r="N161" s="22">
        <v>2</v>
      </c>
      <c r="O161" s="22">
        <v>34</v>
      </c>
      <c r="P161" s="22" t="str">
        <f t="shared" si="2"/>
        <v>High Usage</v>
      </c>
      <c r="Q161" s="22">
        <v>36</v>
      </c>
    </row>
    <row r="162" spans="1:17" x14ac:dyDescent="0.25">
      <c r="A162" s="22">
        <v>161</v>
      </c>
      <c r="B162" s="5">
        <v>40550</v>
      </c>
      <c r="C162" s="22">
        <v>1</v>
      </c>
      <c r="D162" s="22">
        <v>0</v>
      </c>
      <c r="E162" s="22">
        <v>1</v>
      </c>
      <c r="F162" s="22">
        <v>23</v>
      </c>
      <c r="G162" s="22" t="b">
        <v>0</v>
      </c>
      <c r="H162" s="22">
        <v>5</v>
      </c>
      <c r="I162" s="22">
        <v>2</v>
      </c>
      <c r="J162" s="22">
        <v>0.18</v>
      </c>
      <c r="K162" s="22">
        <v>0.19700000000000001</v>
      </c>
      <c r="L162" s="22">
        <v>0.51</v>
      </c>
      <c r="M162" s="22">
        <v>0.16420000000000001</v>
      </c>
      <c r="N162" s="22">
        <v>1</v>
      </c>
      <c r="O162" s="22">
        <v>14</v>
      </c>
      <c r="P162" s="22" t="str">
        <f t="shared" si="2"/>
        <v>Normal</v>
      </c>
      <c r="Q162" s="22">
        <v>15</v>
      </c>
    </row>
    <row r="163" spans="1:17" x14ac:dyDescent="0.25">
      <c r="A163" s="22">
        <v>162</v>
      </c>
      <c r="B163" s="5">
        <v>40551</v>
      </c>
      <c r="C163" s="22">
        <v>1</v>
      </c>
      <c r="D163" s="22">
        <v>0</v>
      </c>
      <c r="E163" s="22">
        <v>1</v>
      </c>
      <c r="F163" s="22">
        <v>0</v>
      </c>
      <c r="G163" s="22" t="b">
        <v>0</v>
      </c>
      <c r="H163" s="22">
        <v>6</v>
      </c>
      <c r="I163" s="22">
        <v>2</v>
      </c>
      <c r="J163" s="22">
        <v>0.18</v>
      </c>
      <c r="K163" s="22">
        <v>0.19700000000000001</v>
      </c>
      <c r="L163" s="22">
        <v>0.51</v>
      </c>
      <c r="M163" s="22">
        <v>0.16420000000000001</v>
      </c>
      <c r="N163" s="22">
        <v>1</v>
      </c>
      <c r="O163" s="22">
        <v>24</v>
      </c>
      <c r="P163" s="22" t="str">
        <f t="shared" si="2"/>
        <v>Normal</v>
      </c>
      <c r="Q163" s="22">
        <v>25</v>
      </c>
    </row>
    <row r="164" spans="1:17" x14ac:dyDescent="0.25">
      <c r="A164" s="22">
        <v>163</v>
      </c>
      <c r="B164" s="5">
        <v>40551</v>
      </c>
      <c r="C164" s="22">
        <v>1</v>
      </c>
      <c r="D164" s="22">
        <v>0</v>
      </c>
      <c r="E164" s="22">
        <v>1</v>
      </c>
      <c r="F164" s="22">
        <v>1</v>
      </c>
      <c r="G164" s="22" t="b">
        <v>0</v>
      </c>
      <c r="H164" s="22">
        <v>6</v>
      </c>
      <c r="I164" s="22">
        <v>2</v>
      </c>
      <c r="J164" s="22">
        <v>0.18</v>
      </c>
      <c r="K164" s="22">
        <v>0.21210000000000001</v>
      </c>
      <c r="L164" s="22">
        <v>0.55000000000000004</v>
      </c>
      <c r="M164" s="22">
        <v>8.9599999999999999E-2</v>
      </c>
      <c r="N164" s="22">
        <v>1</v>
      </c>
      <c r="O164" s="22">
        <v>15</v>
      </c>
      <c r="P164" s="22" t="str">
        <f t="shared" si="2"/>
        <v>Normal</v>
      </c>
      <c r="Q164" s="22">
        <v>16</v>
      </c>
    </row>
    <row r="165" spans="1:17" x14ac:dyDescent="0.25">
      <c r="A165" s="22">
        <v>164</v>
      </c>
      <c r="B165" s="5">
        <v>40551</v>
      </c>
      <c r="C165" s="22">
        <v>1</v>
      </c>
      <c r="D165" s="22">
        <v>0</v>
      </c>
      <c r="E165" s="22">
        <v>1</v>
      </c>
      <c r="F165" s="22">
        <v>2</v>
      </c>
      <c r="G165" s="22" t="b">
        <v>0</v>
      </c>
      <c r="H165" s="22">
        <v>6</v>
      </c>
      <c r="I165" s="22">
        <v>2</v>
      </c>
      <c r="J165" s="22">
        <v>0.18</v>
      </c>
      <c r="K165" s="22">
        <v>0.2424</v>
      </c>
      <c r="L165" s="22">
        <v>0.55000000000000004</v>
      </c>
      <c r="M165" s="22">
        <v>0</v>
      </c>
      <c r="N165" s="22">
        <v>3</v>
      </c>
      <c r="O165" s="22">
        <v>13</v>
      </c>
      <c r="P165" s="22" t="str">
        <f t="shared" si="2"/>
        <v>Normal</v>
      </c>
      <c r="Q165" s="22">
        <v>16</v>
      </c>
    </row>
    <row r="166" spans="1:17" x14ac:dyDescent="0.25">
      <c r="A166" s="22">
        <v>165</v>
      </c>
      <c r="B166" s="5">
        <v>40551</v>
      </c>
      <c r="C166" s="22">
        <v>1</v>
      </c>
      <c r="D166" s="22">
        <v>0</v>
      </c>
      <c r="E166" s="22">
        <v>1</v>
      </c>
      <c r="F166" s="22">
        <v>3</v>
      </c>
      <c r="G166" s="22" t="b">
        <v>0</v>
      </c>
      <c r="H166" s="22">
        <v>6</v>
      </c>
      <c r="I166" s="22">
        <v>3</v>
      </c>
      <c r="J166" s="22">
        <v>0.18</v>
      </c>
      <c r="K166" s="22">
        <v>0.19700000000000001</v>
      </c>
      <c r="L166" s="22">
        <v>0.55000000000000004</v>
      </c>
      <c r="M166" s="22">
        <v>0.16420000000000001</v>
      </c>
      <c r="N166" s="22">
        <v>0</v>
      </c>
      <c r="O166" s="22">
        <v>7</v>
      </c>
      <c r="P166" s="22" t="str">
        <f t="shared" si="2"/>
        <v>Normal</v>
      </c>
      <c r="Q166" s="22">
        <v>7</v>
      </c>
    </row>
    <row r="167" spans="1:17" x14ac:dyDescent="0.25">
      <c r="A167" s="22">
        <v>166</v>
      </c>
      <c r="B167" s="5">
        <v>40551</v>
      </c>
      <c r="C167" s="22">
        <v>1</v>
      </c>
      <c r="D167" s="22">
        <v>0</v>
      </c>
      <c r="E167" s="22">
        <v>1</v>
      </c>
      <c r="F167" s="22">
        <v>4</v>
      </c>
      <c r="G167" s="22" t="b">
        <v>0</v>
      </c>
      <c r="H167" s="22">
        <v>6</v>
      </c>
      <c r="I167" s="22">
        <v>3</v>
      </c>
      <c r="J167" s="22">
        <v>0.18</v>
      </c>
      <c r="K167" s="22">
        <v>0.19700000000000001</v>
      </c>
      <c r="L167" s="22">
        <v>0.55000000000000004</v>
      </c>
      <c r="M167" s="22">
        <v>0.16420000000000001</v>
      </c>
      <c r="N167" s="22">
        <v>0</v>
      </c>
      <c r="O167" s="22">
        <v>1</v>
      </c>
      <c r="P167" s="22" t="str">
        <f t="shared" si="2"/>
        <v>Normal</v>
      </c>
      <c r="Q167" s="22">
        <v>1</v>
      </c>
    </row>
    <row r="168" spans="1:17" x14ac:dyDescent="0.25">
      <c r="A168" s="22">
        <v>167</v>
      </c>
      <c r="B168" s="5">
        <v>40551</v>
      </c>
      <c r="C168" s="22">
        <v>1</v>
      </c>
      <c r="D168" s="22">
        <v>0</v>
      </c>
      <c r="E168" s="22">
        <v>1</v>
      </c>
      <c r="F168" s="22">
        <v>5</v>
      </c>
      <c r="G168" s="22" t="b">
        <v>0</v>
      </c>
      <c r="H168" s="22">
        <v>6</v>
      </c>
      <c r="I168" s="22">
        <v>2</v>
      </c>
      <c r="J168" s="22">
        <v>0.16</v>
      </c>
      <c r="K168" s="22">
        <v>0.16669999999999999</v>
      </c>
      <c r="L168" s="22">
        <v>0.74</v>
      </c>
      <c r="M168" s="22">
        <v>0.16420000000000001</v>
      </c>
      <c r="N168" s="22">
        <v>0</v>
      </c>
      <c r="O168" s="22">
        <v>5</v>
      </c>
      <c r="P168" s="22" t="str">
        <f t="shared" si="2"/>
        <v>Normal</v>
      </c>
      <c r="Q168" s="22">
        <v>5</v>
      </c>
    </row>
    <row r="169" spans="1:17" x14ac:dyDescent="0.25">
      <c r="A169" s="22">
        <v>168</v>
      </c>
      <c r="B169" s="5">
        <v>40551</v>
      </c>
      <c r="C169" s="22">
        <v>1</v>
      </c>
      <c r="D169" s="22">
        <v>0</v>
      </c>
      <c r="E169" s="22">
        <v>1</v>
      </c>
      <c r="F169" s="22">
        <v>6</v>
      </c>
      <c r="G169" s="22" t="b">
        <v>0</v>
      </c>
      <c r="H169" s="22">
        <v>6</v>
      </c>
      <c r="I169" s="22">
        <v>2</v>
      </c>
      <c r="J169" s="22">
        <v>0.16</v>
      </c>
      <c r="K169" s="22">
        <v>0.16669999999999999</v>
      </c>
      <c r="L169" s="22">
        <v>0.74</v>
      </c>
      <c r="M169" s="22">
        <v>0.16420000000000001</v>
      </c>
      <c r="N169" s="22">
        <v>0</v>
      </c>
      <c r="O169" s="22">
        <v>2</v>
      </c>
      <c r="P169" s="22" t="str">
        <f t="shared" si="2"/>
        <v>Normal</v>
      </c>
      <c r="Q169" s="22">
        <v>2</v>
      </c>
    </row>
    <row r="170" spans="1:17" x14ac:dyDescent="0.25">
      <c r="A170" s="22">
        <v>169</v>
      </c>
      <c r="B170" s="5">
        <v>40551</v>
      </c>
      <c r="C170" s="22">
        <v>1</v>
      </c>
      <c r="D170" s="22">
        <v>0</v>
      </c>
      <c r="E170" s="22">
        <v>1</v>
      </c>
      <c r="F170" s="22">
        <v>7</v>
      </c>
      <c r="G170" s="22" t="b">
        <v>0</v>
      </c>
      <c r="H170" s="22">
        <v>6</v>
      </c>
      <c r="I170" s="22">
        <v>2</v>
      </c>
      <c r="J170" s="22">
        <v>0.16</v>
      </c>
      <c r="K170" s="22">
        <v>0.18179999999999999</v>
      </c>
      <c r="L170" s="22">
        <v>0.74</v>
      </c>
      <c r="M170" s="22">
        <v>0.1045</v>
      </c>
      <c r="N170" s="22">
        <v>1</v>
      </c>
      <c r="O170" s="22">
        <v>8</v>
      </c>
      <c r="P170" s="22" t="str">
        <f t="shared" si="2"/>
        <v>Normal</v>
      </c>
      <c r="Q170" s="22">
        <v>9</v>
      </c>
    </row>
    <row r="171" spans="1:17" x14ac:dyDescent="0.25">
      <c r="A171" s="22">
        <v>170</v>
      </c>
      <c r="B171" s="5">
        <v>40551</v>
      </c>
      <c r="C171" s="22">
        <v>1</v>
      </c>
      <c r="D171" s="22">
        <v>0</v>
      </c>
      <c r="E171" s="22">
        <v>1</v>
      </c>
      <c r="F171" s="22">
        <v>8</v>
      </c>
      <c r="G171" s="22" t="b">
        <v>0</v>
      </c>
      <c r="H171" s="22">
        <v>6</v>
      </c>
      <c r="I171" s="22">
        <v>3</v>
      </c>
      <c r="J171" s="22">
        <v>0.16</v>
      </c>
      <c r="K171" s="22">
        <v>0.18179999999999999</v>
      </c>
      <c r="L171" s="22">
        <v>0.93</v>
      </c>
      <c r="M171" s="22">
        <v>0.1045</v>
      </c>
      <c r="N171" s="22">
        <v>0</v>
      </c>
      <c r="O171" s="22">
        <v>15</v>
      </c>
      <c r="P171" s="22" t="str">
        <f t="shared" si="2"/>
        <v>Normal</v>
      </c>
      <c r="Q171" s="22">
        <v>15</v>
      </c>
    </row>
    <row r="172" spans="1:17" x14ac:dyDescent="0.25">
      <c r="A172" s="22">
        <v>171</v>
      </c>
      <c r="B172" s="5">
        <v>40551</v>
      </c>
      <c r="C172" s="22">
        <v>1</v>
      </c>
      <c r="D172" s="22">
        <v>0</v>
      </c>
      <c r="E172" s="22">
        <v>1</v>
      </c>
      <c r="F172" s="22">
        <v>9</v>
      </c>
      <c r="G172" s="22" t="b">
        <v>0</v>
      </c>
      <c r="H172" s="22">
        <v>6</v>
      </c>
      <c r="I172" s="22">
        <v>3</v>
      </c>
      <c r="J172" s="22">
        <v>0.16</v>
      </c>
      <c r="K172" s="22">
        <v>0.18179999999999999</v>
      </c>
      <c r="L172" s="22">
        <v>0.93</v>
      </c>
      <c r="M172" s="22">
        <v>0.1045</v>
      </c>
      <c r="N172" s="22">
        <v>0</v>
      </c>
      <c r="O172" s="22">
        <v>20</v>
      </c>
      <c r="P172" s="22" t="str">
        <f t="shared" si="2"/>
        <v>Normal</v>
      </c>
      <c r="Q172" s="22">
        <v>20</v>
      </c>
    </row>
    <row r="173" spans="1:17" x14ac:dyDescent="0.25">
      <c r="A173" s="22">
        <v>172</v>
      </c>
      <c r="B173" s="5">
        <v>40551</v>
      </c>
      <c r="C173" s="22">
        <v>1</v>
      </c>
      <c r="D173" s="22">
        <v>0</v>
      </c>
      <c r="E173" s="22">
        <v>1</v>
      </c>
      <c r="F173" s="22">
        <v>10</v>
      </c>
      <c r="G173" s="22" t="b">
        <v>0</v>
      </c>
      <c r="H173" s="22">
        <v>6</v>
      </c>
      <c r="I173" s="22">
        <v>2</v>
      </c>
      <c r="J173" s="22">
        <v>0.18</v>
      </c>
      <c r="K173" s="22">
        <v>0.19700000000000001</v>
      </c>
      <c r="L173" s="22">
        <v>0.8</v>
      </c>
      <c r="M173" s="22">
        <v>0.16420000000000001</v>
      </c>
      <c r="N173" s="22">
        <v>5</v>
      </c>
      <c r="O173" s="22">
        <v>56</v>
      </c>
      <c r="P173" s="22" t="str">
        <f t="shared" si="2"/>
        <v>High Usage</v>
      </c>
      <c r="Q173" s="22">
        <v>61</v>
      </c>
    </row>
    <row r="174" spans="1:17" x14ac:dyDescent="0.25">
      <c r="A174" s="22">
        <v>173</v>
      </c>
      <c r="B174" s="5">
        <v>40551</v>
      </c>
      <c r="C174" s="22">
        <v>1</v>
      </c>
      <c r="D174" s="22">
        <v>0</v>
      </c>
      <c r="E174" s="22">
        <v>1</v>
      </c>
      <c r="F174" s="22">
        <v>11</v>
      </c>
      <c r="G174" s="22" t="b">
        <v>0</v>
      </c>
      <c r="H174" s="22">
        <v>6</v>
      </c>
      <c r="I174" s="22">
        <v>2</v>
      </c>
      <c r="J174" s="22">
        <v>0.2</v>
      </c>
      <c r="K174" s="22">
        <v>0.18179999999999999</v>
      </c>
      <c r="L174" s="22">
        <v>0.69</v>
      </c>
      <c r="M174" s="22">
        <v>0.3881</v>
      </c>
      <c r="N174" s="22">
        <v>2</v>
      </c>
      <c r="O174" s="22">
        <v>60</v>
      </c>
      <c r="P174" s="22" t="str">
        <f t="shared" si="2"/>
        <v>High Usage</v>
      </c>
      <c r="Q174" s="22">
        <v>62</v>
      </c>
    </row>
    <row r="175" spans="1:17" x14ac:dyDescent="0.25">
      <c r="A175" s="22">
        <v>174</v>
      </c>
      <c r="B175" s="5">
        <v>40551</v>
      </c>
      <c r="C175" s="22">
        <v>1</v>
      </c>
      <c r="D175" s="22">
        <v>0</v>
      </c>
      <c r="E175" s="22">
        <v>1</v>
      </c>
      <c r="F175" s="22">
        <v>12</v>
      </c>
      <c r="G175" s="22" t="b">
        <v>0</v>
      </c>
      <c r="H175" s="22">
        <v>6</v>
      </c>
      <c r="I175" s="22">
        <v>2</v>
      </c>
      <c r="J175" s="22">
        <v>0.2</v>
      </c>
      <c r="K175" s="22">
        <v>0.18179999999999999</v>
      </c>
      <c r="L175" s="22">
        <v>0.59</v>
      </c>
      <c r="M175" s="22">
        <v>0.35820000000000002</v>
      </c>
      <c r="N175" s="22">
        <v>8</v>
      </c>
      <c r="O175" s="22">
        <v>90</v>
      </c>
      <c r="P175" s="22" t="str">
        <f t="shared" si="2"/>
        <v>High Usage</v>
      </c>
      <c r="Q175" s="22">
        <v>98</v>
      </c>
    </row>
    <row r="176" spans="1:17" x14ac:dyDescent="0.25">
      <c r="A176" s="22">
        <v>175</v>
      </c>
      <c r="B176" s="5">
        <v>40551</v>
      </c>
      <c r="C176" s="22">
        <v>1</v>
      </c>
      <c r="D176" s="22">
        <v>0</v>
      </c>
      <c r="E176" s="22">
        <v>1</v>
      </c>
      <c r="F176" s="22">
        <v>13</v>
      </c>
      <c r="G176" s="22" t="b">
        <v>0</v>
      </c>
      <c r="H176" s="22">
        <v>6</v>
      </c>
      <c r="I176" s="22">
        <v>1</v>
      </c>
      <c r="J176" s="22">
        <v>0.2</v>
      </c>
      <c r="K176" s="22">
        <v>0.18179999999999999</v>
      </c>
      <c r="L176" s="22">
        <v>0.44</v>
      </c>
      <c r="M176" s="22">
        <v>0.32840000000000003</v>
      </c>
      <c r="N176" s="22">
        <v>7</v>
      </c>
      <c r="O176" s="22">
        <v>95</v>
      </c>
      <c r="P176" s="22" t="str">
        <f t="shared" si="2"/>
        <v>High Usage</v>
      </c>
      <c r="Q176" s="22">
        <v>102</v>
      </c>
    </row>
    <row r="177" spans="1:17" x14ac:dyDescent="0.25">
      <c r="A177" s="22">
        <v>176</v>
      </c>
      <c r="B177" s="5">
        <v>40551</v>
      </c>
      <c r="C177" s="22">
        <v>1</v>
      </c>
      <c r="D177" s="22">
        <v>0</v>
      </c>
      <c r="E177" s="22">
        <v>1</v>
      </c>
      <c r="F177" s="22">
        <v>14</v>
      </c>
      <c r="G177" s="22" t="b">
        <v>0</v>
      </c>
      <c r="H177" s="22">
        <v>6</v>
      </c>
      <c r="I177" s="22">
        <v>1</v>
      </c>
      <c r="J177" s="22">
        <v>0.2</v>
      </c>
      <c r="K177" s="22">
        <v>0.16669999999999999</v>
      </c>
      <c r="L177" s="22">
        <v>0.32</v>
      </c>
      <c r="M177" s="22">
        <v>0.49249999999999999</v>
      </c>
      <c r="N177" s="22">
        <v>12</v>
      </c>
      <c r="O177" s="22">
        <v>83</v>
      </c>
      <c r="P177" s="22" t="str">
        <f t="shared" si="2"/>
        <v>High Usage</v>
      </c>
      <c r="Q177" s="22">
        <v>95</v>
      </c>
    </row>
    <row r="178" spans="1:17" x14ac:dyDescent="0.25">
      <c r="A178" s="22">
        <v>177</v>
      </c>
      <c r="B178" s="5">
        <v>40551</v>
      </c>
      <c r="C178" s="22">
        <v>1</v>
      </c>
      <c r="D178" s="22">
        <v>0</v>
      </c>
      <c r="E178" s="22">
        <v>1</v>
      </c>
      <c r="F178" s="22">
        <v>15</v>
      </c>
      <c r="G178" s="22" t="b">
        <v>0</v>
      </c>
      <c r="H178" s="22">
        <v>6</v>
      </c>
      <c r="I178" s="22">
        <v>1</v>
      </c>
      <c r="J178" s="22">
        <v>0.2</v>
      </c>
      <c r="K178" s="22">
        <v>0.16669999999999999</v>
      </c>
      <c r="L178" s="22">
        <v>0.32</v>
      </c>
      <c r="M178" s="22">
        <v>0.44779999999999998</v>
      </c>
      <c r="N178" s="22">
        <v>5</v>
      </c>
      <c r="O178" s="22">
        <v>69</v>
      </c>
      <c r="P178" s="22" t="str">
        <f t="shared" si="2"/>
        <v>High Usage</v>
      </c>
      <c r="Q178" s="22">
        <v>74</v>
      </c>
    </row>
    <row r="179" spans="1:17" x14ac:dyDescent="0.25">
      <c r="A179" s="22">
        <v>178</v>
      </c>
      <c r="B179" s="5">
        <v>40551</v>
      </c>
      <c r="C179" s="22">
        <v>1</v>
      </c>
      <c r="D179" s="22">
        <v>0</v>
      </c>
      <c r="E179" s="22">
        <v>1</v>
      </c>
      <c r="F179" s="22">
        <v>16</v>
      </c>
      <c r="G179" s="22" t="b">
        <v>0</v>
      </c>
      <c r="H179" s="22">
        <v>6</v>
      </c>
      <c r="I179" s="22">
        <v>1</v>
      </c>
      <c r="J179" s="22">
        <v>0.18</v>
      </c>
      <c r="K179" s="22">
        <v>0.13639999999999999</v>
      </c>
      <c r="L179" s="22">
        <v>0.28999999999999998</v>
      </c>
      <c r="M179" s="22">
        <v>0.44779999999999998</v>
      </c>
      <c r="N179" s="22">
        <v>8</v>
      </c>
      <c r="O179" s="22">
        <v>68</v>
      </c>
      <c r="P179" s="22" t="str">
        <f t="shared" si="2"/>
        <v>High Usage</v>
      </c>
      <c r="Q179" s="22">
        <v>76</v>
      </c>
    </row>
    <row r="180" spans="1:17" x14ac:dyDescent="0.25">
      <c r="A180" s="22">
        <v>179</v>
      </c>
      <c r="B180" s="5">
        <v>40551</v>
      </c>
      <c r="C180" s="22">
        <v>1</v>
      </c>
      <c r="D180" s="22">
        <v>0</v>
      </c>
      <c r="E180" s="22">
        <v>1</v>
      </c>
      <c r="F180" s="22">
        <v>17</v>
      </c>
      <c r="G180" s="22" t="b">
        <v>0</v>
      </c>
      <c r="H180" s="22">
        <v>6</v>
      </c>
      <c r="I180" s="22">
        <v>1</v>
      </c>
      <c r="J180" s="22">
        <v>0.16</v>
      </c>
      <c r="K180" s="22">
        <v>0.1212</v>
      </c>
      <c r="L180" s="22">
        <v>0.37</v>
      </c>
      <c r="M180" s="22">
        <v>0.55220000000000002</v>
      </c>
      <c r="N180" s="22">
        <v>5</v>
      </c>
      <c r="O180" s="22">
        <v>64</v>
      </c>
      <c r="P180" s="22" t="str">
        <f t="shared" si="2"/>
        <v>High Usage</v>
      </c>
      <c r="Q180" s="22">
        <v>69</v>
      </c>
    </row>
    <row r="181" spans="1:17" x14ac:dyDescent="0.25">
      <c r="A181" s="22">
        <v>180</v>
      </c>
      <c r="B181" s="5">
        <v>40551</v>
      </c>
      <c r="C181" s="22">
        <v>1</v>
      </c>
      <c r="D181" s="22">
        <v>0</v>
      </c>
      <c r="E181" s="22">
        <v>1</v>
      </c>
      <c r="F181" s="22">
        <v>18</v>
      </c>
      <c r="G181" s="22" t="b">
        <v>0</v>
      </c>
      <c r="H181" s="22">
        <v>6</v>
      </c>
      <c r="I181" s="22">
        <v>1</v>
      </c>
      <c r="J181" s="22">
        <v>0.14000000000000001</v>
      </c>
      <c r="K181" s="22">
        <v>0.1212</v>
      </c>
      <c r="L181" s="22">
        <v>0.39</v>
      </c>
      <c r="M181" s="22">
        <v>0.29849999999999999</v>
      </c>
      <c r="N181" s="22">
        <v>3</v>
      </c>
      <c r="O181" s="22">
        <v>52</v>
      </c>
      <c r="P181" s="22" t="str">
        <f t="shared" si="2"/>
        <v>High Usage</v>
      </c>
      <c r="Q181" s="22">
        <v>55</v>
      </c>
    </row>
    <row r="182" spans="1:17" x14ac:dyDescent="0.25">
      <c r="A182" s="22">
        <v>181</v>
      </c>
      <c r="B182" s="5">
        <v>40551</v>
      </c>
      <c r="C182" s="22">
        <v>1</v>
      </c>
      <c r="D182" s="22">
        <v>0</v>
      </c>
      <c r="E182" s="22">
        <v>1</v>
      </c>
      <c r="F182" s="22">
        <v>19</v>
      </c>
      <c r="G182" s="22" t="b">
        <v>0</v>
      </c>
      <c r="H182" s="22">
        <v>6</v>
      </c>
      <c r="I182" s="22">
        <v>1</v>
      </c>
      <c r="J182" s="22">
        <v>0.14000000000000001</v>
      </c>
      <c r="K182" s="22">
        <v>0.1212</v>
      </c>
      <c r="L182" s="22">
        <v>0.36</v>
      </c>
      <c r="M182" s="22">
        <v>0.25369999999999998</v>
      </c>
      <c r="N182" s="22">
        <v>4</v>
      </c>
      <c r="O182" s="22">
        <v>26</v>
      </c>
      <c r="P182" s="22" t="str">
        <f t="shared" si="2"/>
        <v>Normal</v>
      </c>
      <c r="Q182" s="22">
        <v>30</v>
      </c>
    </row>
    <row r="183" spans="1:17" x14ac:dyDescent="0.25">
      <c r="A183" s="22">
        <v>182</v>
      </c>
      <c r="B183" s="5">
        <v>40551</v>
      </c>
      <c r="C183" s="22">
        <v>1</v>
      </c>
      <c r="D183" s="22">
        <v>0</v>
      </c>
      <c r="E183" s="22">
        <v>1</v>
      </c>
      <c r="F183" s="22">
        <v>20</v>
      </c>
      <c r="G183" s="22" t="b">
        <v>0</v>
      </c>
      <c r="H183" s="22">
        <v>6</v>
      </c>
      <c r="I183" s="22">
        <v>1</v>
      </c>
      <c r="J183" s="22">
        <v>0.12</v>
      </c>
      <c r="K183" s="22">
        <v>0.1212</v>
      </c>
      <c r="L183" s="22">
        <v>0.36</v>
      </c>
      <c r="M183" s="22">
        <v>0.25369999999999998</v>
      </c>
      <c r="N183" s="22">
        <v>0</v>
      </c>
      <c r="O183" s="22">
        <v>28</v>
      </c>
      <c r="P183" s="22" t="str">
        <f t="shared" si="2"/>
        <v>Normal</v>
      </c>
      <c r="Q183" s="22">
        <v>28</v>
      </c>
    </row>
    <row r="184" spans="1:17" x14ac:dyDescent="0.25">
      <c r="A184" s="22">
        <v>183</v>
      </c>
      <c r="B184" s="5">
        <v>40551</v>
      </c>
      <c r="C184" s="22">
        <v>1</v>
      </c>
      <c r="D184" s="22">
        <v>0</v>
      </c>
      <c r="E184" s="22">
        <v>1</v>
      </c>
      <c r="F184" s="22">
        <v>21</v>
      </c>
      <c r="G184" s="22" t="b">
        <v>0</v>
      </c>
      <c r="H184" s="22">
        <v>6</v>
      </c>
      <c r="I184" s="22">
        <v>1</v>
      </c>
      <c r="J184" s="22">
        <v>0.12</v>
      </c>
      <c r="K184" s="22">
        <v>0.1061</v>
      </c>
      <c r="L184" s="22">
        <v>0.39</v>
      </c>
      <c r="M184" s="22">
        <v>0.35820000000000002</v>
      </c>
      <c r="N184" s="22">
        <v>2</v>
      </c>
      <c r="O184" s="22">
        <v>35</v>
      </c>
      <c r="P184" s="22" t="str">
        <f t="shared" si="2"/>
        <v>High Usage</v>
      </c>
      <c r="Q184" s="22">
        <v>37</v>
      </c>
    </row>
    <row r="185" spans="1:17" x14ac:dyDescent="0.25">
      <c r="A185" s="22">
        <v>184</v>
      </c>
      <c r="B185" s="5">
        <v>40551</v>
      </c>
      <c r="C185" s="22">
        <v>1</v>
      </c>
      <c r="D185" s="22">
        <v>0</v>
      </c>
      <c r="E185" s="22">
        <v>1</v>
      </c>
      <c r="F185" s="22">
        <v>22</v>
      </c>
      <c r="G185" s="22" t="b">
        <v>0</v>
      </c>
      <c r="H185" s="22">
        <v>6</v>
      </c>
      <c r="I185" s="22">
        <v>1</v>
      </c>
      <c r="J185" s="22">
        <v>0.12</v>
      </c>
      <c r="K185" s="22">
        <v>0.1061</v>
      </c>
      <c r="L185" s="22">
        <v>0.36</v>
      </c>
      <c r="M185" s="22">
        <v>0.3881</v>
      </c>
      <c r="N185" s="22">
        <v>1</v>
      </c>
      <c r="O185" s="22">
        <v>33</v>
      </c>
      <c r="P185" s="22" t="str">
        <f t="shared" si="2"/>
        <v>High Usage</v>
      </c>
      <c r="Q185" s="22">
        <v>34</v>
      </c>
    </row>
    <row r="186" spans="1:17" x14ac:dyDescent="0.25">
      <c r="A186" s="22">
        <v>185</v>
      </c>
      <c r="B186" s="5">
        <v>40551</v>
      </c>
      <c r="C186" s="22">
        <v>1</v>
      </c>
      <c r="D186" s="22">
        <v>0</v>
      </c>
      <c r="E186" s="22">
        <v>1</v>
      </c>
      <c r="F186" s="22">
        <v>23</v>
      </c>
      <c r="G186" s="22" t="b">
        <v>0</v>
      </c>
      <c r="H186" s="22">
        <v>6</v>
      </c>
      <c r="I186" s="22">
        <v>1</v>
      </c>
      <c r="J186" s="22">
        <v>0.1</v>
      </c>
      <c r="K186" s="22">
        <v>6.0600000000000001E-2</v>
      </c>
      <c r="L186" s="22">
        <v>0.39</v>
      </c>
      <c r="M186" s="22">
        <v>0.44779999999999998</v>
      </c>
      <c r="N186" s="22">
        <v>0</v>
      </c>
      <c r="O186" s="22">
        <v>22</v>
      </c>
      <c r="P186" s="22" t="str">
        <f t="shared" si="2"/>
        <v>Normal</v>
      </c>
      <c r="Q186" s="22">
        <v>22</v>
      </c>
    </row>
    <row r="187" spans="1:17" x14ac:dyDescent="0.25">
      <c r="A187" s="22">
        <v>186</v>
      </c>
      <c r="B187" s="5">
        <v>40552</v>
      </c>
      <c r="C187" s="22">
        <v>1</v>
      </c>
      <c r="D187" s="22">
        <v>0</v>
      </c>
      <c r="E187" s="22">
        <v>1</v>
      </c>
      <c r="F187" s="22">
        <v>0</v>
      </c>
      <c r="G187" s="22" t="b">
        <v>0</v>
      </c>
      <c r="H187" s="22">
        <v>0</v>
      </c>
      <c r="I187" s="22">
        <v>1</v>
      </c>
      <c r="J187" s="22">
        <v>0.1</v>
      </c>
      <c r="K187" s="22">
        <v>7.5800000000000006E-2</v>
      </c>
      <c r="L187" s="22">
        <v>0.42</v>
      </c>
      <c r="M187" s="22">
        <v>0.3881</v>
      </c>
      <c r="N187" s="22">
        <v>1</v>
      </c>
      <c r="O187" s="22">
        <v>24</v>
      </c>
      <c r="P187" s="22" t="str">
        <f t="shared" si="2"/>
        <v>Normal</v>
      </c>
      <c r="Q187" s="22">
        <v>25</v>
      </c>
    </row>
    <row r="188" spans="1:17" x14ac:dyDescent="0.25">
      <c r="A188" s="22">
        <v>187</v>
      </c>
      <c r="B188" s="5">
        <v>40552</v>
      </c>
      <c r="C188" s="22">
        <v>1</v>
      </c>
      <c r="D188" s="22">
        <v>0</v>
      </c>
      <c r="E188" s="22">
        <v>1</v>
      </c>
      <c r="F188" s="22">
        <v>1</v>
      </c>
      <c r="G188" s="22" t="b">
        <v>0</v>
      </c>
      <c r="H188" s="22">
        <v>0</v>
      </c>
      <c r="I188" s="22">
        <v>1</v>
      </c>
      <c r="J188" s="22">
        <v>0.1</v>
      </c>
      <c r="K188" s="22">
        <v>6.0600000000000001E-2</v>
      </c>
      <c r="L188" s="22">
        <v>0.42</v>
      </c>
      <c r="M188" s="22">
        <v>0.4627</v>
      </c>
      <c r="N188" s="22">
        <v>0</v>
      </c>
      <c r="O188" s="22">
        <v>12</v>
      </c>
      <c r="P188" s="22" t="str">
        <f t="shared" si="2"/>
        <v>Normal</v>
      </c>
      <c r="Q188" s="22">
        <v>12</v>
      </c>
    </row>
    <row r="189" spans="1:17" x14ac:dyDescent="0.25">
      <c r="A189" s="22">
        <v>188</v>
      </c>
      <c r="B189" s="5">
        <v>40552</v>
      </c>
      <c r="C189" s="22">
        <v>1</v>
      </c>
      <c r="D189" s="22">
        <v>0</v>
      </c>
      <c r="E189" s="22">
        <v>1</v>
      </c>
      <c r="F189" s="22">
        <v>2</v>
      </c>
      <c r="G189" s="22" t="b">
        <v>0</v>
      </c>
      <c r="H189" s="22">
        <v>0</v>
      </c>
      <c r="I189" s="22">
        <v>1</v>
      </c>
      <c r="J189" s="22">
        <v>0.1</v>
      </c>
      <c r="K189" s="22">
        <v>6.0600000000000001E-2</v>
      </c>
      <c r="L189" s="22">
        <v>0.46</v>
      </c>
      <c r="M189" s="22">
        <v>0.4627</v>
      </c>
      <c r="N189" s="22">
        <v>0</v>
      </c>
      <c r="O189" s="22">
        <v>11</v>
      </c>
      <c r="P189" s="22" t="str">
        <f t="shared" si="2"/>
        <v>Normal</v>
      </c>
      <c r="Q189" s="22">
        <v>11</v>
      </c>
    </row>
    <row r="190" spans="1:17" x14ac:dyDescent="0.25">
      <c r="A190" s="22">
        <v>189</v>
      </c>
      <c r="B190" s="5">
        <v>40552</v>
      </c>
      <c r="C190" s="22">
        <v>1</v>
      </c>
      <c r="D190" s="22">
        <v>0</v>
      </c>
      <c r="E190" s="22">
        <v>1</v>
      </c>
      <c r="F190" s="22">
        <v>3</v>
      </c>
      <c r="G190" s="22" t="b">
        <v>0</v>
      </c>
      <c r="H190" s="22">
        <v>0</v>
      </c>
      <c r="I190" s="22">
        <v>1</v>
      </c>
      <c r="J190" s="22">
        <v>0.1</v>
      </c>
      <c r="K190" s="22">
        <v>7.5800000000000006E-2</v>
      </c>
      <c r="L190" s="22">
        <v>0.46</v>
      </c>
      <c r="M190" s="22">
        <v>0.41789999999999999</v>
      </c>
      <c r="N190" s="22">
        <v>0</v>
      </c>
      <c r="O190" s="22">
        <v>4</v>
      </c>
      <c r="P190" s="22" t="str">
        <f t="shared" si="2"/>
        <v>Normal</v>
      </c>
      <c r="Q190" s="22">
        <v>4</v>
      </c>
    </row>
    <row r="191" spans="1:17" x14ac:dyDescent="0.25">
      <c r="A191" s="22">
        <v>190</v>
      </c>
      <c r="B191" s="5">
        <v>40552</v>
      </c>
      <c r="C191" s="22">
        <v>1</v>
      </c>
      <c r="D191" s="22">
        <v>0</v>
      </c>
      <c r="E191" s="22">
        <v>1</v>
      </c>
      <c r="F191" s="22">
        <v>4</v>
      </c>
      <c r="G191" s="22" t="b">
        <v>0</v>
      </c>
      <c r="H191" s="22">
        <v>0</v>
      </c>
      <c r="I191" s="22">
        <v>1</v>
      </c>
      <c r="J191" s="22">
        <v>0.08</v>
      </c>
      <c r="K191" s="22">
        <v>9.0899999999999995E-2</v>
      </c>
      <c r="L191" s="22">
        <v>0.53</v>
      </c>
      <c r="M191" s="22">
        <v>0.19400000000000001</v>
      </c>
      <c r="N191" s="22">
        <v>0</v>
      </c>
      <c r="O191" s="22">
        <v>1</v>
      </c>
      <c r="P191" s="22" t="str">
        <f t="shared" si="2"/>
        <v>Normal</v>
      </c>
      <c r="Q191" s="22">
        <v>1</v>
      </c>
    </row>
    <row r="192" spans="1:17" x14ac:dyDescent="0.25">
      <c r="A192" s="22">
        <v>191</v>
      </c>
      <c r="B192" s="5">
        <v>40552</v>
      </c>
      <c r="C192" s="22">
        <v>1</v>
      </c>
      <c r="D192" s="22">
        <v>0</v>
      </c>
      <c r="E192" s="22">
        <v>1</v>
      </c>
      <c r="F192" s="22">
        <v>5</v>
      </c>
      <c r="G192" s="22" t="b">
        <v>0</v>
      </c>
      <c r="H192" s="22">
        <v>0</v>
      </c>
      <c r="I192" s="22">
        <v>1</v>
      </c>
      <c r="J192" s="22">
        <v>0.08</v>
      </c>
      <c r="K192" s="22">
        <v>9.0899999999999995E-2</v>
      </c>
      <c r="L192" s="22">
        <v>0.53</v>
      </c>
      <c r="M192" s="22">
        <v>0.19400000000000001</v>
      </c>
      <c r="N192" s="22">
        <v>0</v>
      </c>
      <c r="O192" s="22">
        <v>1</v>
      </c>
      <c r="P192" s="22" t="str">
        <f t="shared" si="2"/>
        <v>Normal</v>
      </c>
      <c r="Q192" s="22">
        <v>1</v>
      </c>
    </row>
    <row r="193" spans="1:17" x14ac:dyDescent="0.25">
      <c r="A193" s="22">
        <v>192</v>
      </c>
      <c r="B193" s="5">
        <v>40552</v>
      </c>
      <c r="C193" s="22">
        <v>1</v>
      </c>
      <c r="D193" s="22">
        <v>0</v>
      </c>
      <c r="E193" s="22">
        <v>1</v>
      </c>
      <c r="F193" s="22">
        <v>6</v>
      </c>
      <c r="G193" s="22" t="b">
        <v>0</v>
      </c>
      <c r="H193" s="22">
        <v>0</v>
      </c>
      <c r="I193" s="22">
        <v>1</v>
      </c>
      <c r="J193" s="22">
        <v>0.1</v>
      </c>
      <c r="K193" s="22">
        <v>9.0899999999999995E-2</v>
      </c>
      <c r="L193" s="22">
        <v>0.49</v>
      </c>
      <c r="M193" s="22">
        <v>0.28360000000000002</v>
      </c>
      <c r="N193" s="22">
        <v>0</v>
      </c>
      <c r="O193" s="22">
        <v>1</v>
      </c>
      <c r="P193" s="22" t="str">
        <f t="shared" si="2"/>
        <v>Normal</v>
      </c>
      <c r="Q193" s="22">
        <v>1</v>
      </c>
    </row>
    <row r="194" spans="1:17" x14ac:dyDescent="0.25">
      <c r="A194" s="22">
        <v>193</v>
      </c>
      <c r="B194" s="5">
        <v>40552</v>
      </c>
      <c r="C194" s="22">
        <v>1</v>
      </c>
      <c r="D194" s="22">
        <v>0</v>
      </c>
      <c r="E194" s="22">
        <v>1</v>
      </c>
      <c r="F194" s="22">
        <v>7</v>
      </c>
      <c r="G194" s="22" t="b">
        <v>0</v>
      </c>
      <c r="H194" s="22">
        <v>0</v>
      </c>
      <c r="I194" s="22">
        <v>1</v>
      </c>
      <c r="J194" s="22">
        <v>0.08</v>
      </c>
      <c r="K194" s="22">
        <v>9.0899999999999995E-2</v>
      </c>
      <c r="L194" s="22">
        <v>0.53</v>
      </c>
      <c r="M194" s="22">
        <v>0.19400000000000001</v>
      </c>
      <c r="N194" s="22">
        <v>1</v>
      </c>
      <c r="O194" s="22">
        <v>5</v>
      </c>
      <c r="P194" s="22" t="str">
        <f t="shared" ref="P194:P257" si="3">IF(Q194&gt;30, "High Usage", "Normal")</f>
        <v>Normal</v>
      </c>
      <c r="Q194" s="22">
        <v>6</v>
      </c>
    </row>
    <row r="195" spans="1:17" x14ac:dyDescent="0.25">
      <c r="A195" s="22">
        <v>194</v>
      </c>
      <c r="B195" s="5">
        <v>40552</v>
      </c>
      <c r="C195" s="22">
        <v>1</v>
      </c>
      <c r="D195" s="22">
        <v>0</v>
      </c>
      <c r="E195" s="22">
        <v>1</v>
      </c>
      <c r="F195" s="22">
        <v>8</v>
      </c>
      <c r="G195" s="22" t="b">
        <v>0</v>
      </c>
      <c r="H195" s="22">
        <v>0</v>
      </c>
      <c r="I195" s="22">
        <v>1</v>
      </c>
      <c r="J195" s="22">
        <v>0.1</v>
      </c>
      <c r="K195" s="22">
        <v>9.0899999999999995E-2</v>
      </c>
      <c r="L195" s="22">
        <v>0.49</v>
      </c>
      <c r="M195" s="22">
        <v>0.28360000000000002</v>
      </c>
      <c r="N195" s="22">
        <v>0</v>
      </c>
      <c r="O195" s="22">
        <v>10</v>
      </c>
      <c r="P195" s="22" t="str">
        <f t="shared" si="3"/>
        <v>Normal</v>
      </c>
      <c r="Q195" s="22">
        <v>10</v>
      </c>
    </row>
    <row r="196" spans="1:17" x14ac:dyDescent="0.25">
      <c r="A196" s="22">
        <v>195</v>
      </c>
      <c r="B196" s="5">
        <v>40552</v>
      </c>
      <c r="C196" s="22">
        <v>1</v>
      </c>
      <c r="D196" s="22">
        <v>0</v>
      </c>
      <c r="E196" s="22">
        <v>1</v>
      </c>
      <c r="F196" s="22">
        <v>9</v>
      </c>
      <c r="G196" s="22" t="b">
        <v>0</v>
      </c>
      <c r="H196" s="22">
        <v>0</v>
      </c>
      <c r="I196" s="22">
        <v>1</v>
      </c>
      <c r="J196" s="22">
        <v>0.12</v>
      </c>
      <c r="K196" s="22">
        <v>7.5800000000000006E-2</v>
      </c>
      <c r="L196" s="22">
        <v>0.46</v>
      </c>
      <c r="M196" s="22">
        <v>0.52239999999999998</v>
      </c>
      <c r="N196" s="22">
        <v>0</v>
      </c>
      <c r="O196" s="22">
        <v>19</v>
      </c>
      <c r="P196" s="22" t="str">
        <f t="shared" si="3"/>
        <v>Normal</v>
      </c>
      <c r="Q196" s="22">
        <v>19</v>
      </c>
    </row>
    <row r="197" spans="1:17" x14ac:dyDescent="0.25">
      <c r="A197" s="22">
        <v>196</v>
      </c>
      <c r="B197" s="5">
        <v>40552</v>
      </c>
      <c r="C197" s="22">
        <v>1</v>
      </c>
      <c r="D197" s="22">
        <v>0</v>
      </c>
      <c r="E197" s="22">
        <v>1</v>
      </c>
      <c r="F197" s="22">
        <v>10</v>
      </c>
      <c r="G197" s="22" t="b">
        <v>0</v>
      </c>
      <c r="H197" s="22">
        <v>0</v>
      </c>
      <c r="I197" s="22">
        <v>1</v>
      </c>
      <c r="J197" s="22">
        <v>0.14000000000000001</v>
      </c>
      <c r="K197" s="22">
        <v>0.1061</v>
      </c>
      <c r="L197" s="22">
        <v>0.43</v>
      </c>
      <c r="M197" s="22">
        <v>0.3881</v>
      </c>
      <c r="N197" s="22">
        <v>0</v>
      </c>
      <c r="O197" s="22">
        <v>49</v>
      </c>
      <c r="P197" s="22" t="str">
        <f t="shared" si="3"/>
        <v>High Usage</v>
      </c>
      <c r="Q197" s="22">
        <v>49</v>
      </c>
    </row>
    <row r="198" spans="1:17" x14ac:dyDescent="0.25">
      <c r="A198" s="22">
        <v>197</v>
      </c>
      <c r="B198" s="5">
        <v>40552</v>
      </c>
      <c r="C198" s="22">
        <v>1</v>
      </c>
      <c r="D198" s="22">
        <v>0</v>
      </c>
      <c r="E198" s="22">
        <v>1</v>
      </c>
      <c r="F198" s="22">
        <v>11</v>
      </c>
      <c r="G198" s="22" t="b">
        <v>0</v>
      </c>
      <c r="H198" s="22">
        <v>0</v>
      </c>
      <c r="I198" s="22">
        <v>1</v>
      </c>
      <c r="J198" s="22">
        <v>0.16</v>
      </c>
      <c r="K198" s="22">
        <v>0.1212</v>
      </c>
      <c r="L198" s="22">
        <v>0.4</v>
      </c>
      <c r="M198" s="22">
        <v>0.52239999999999998</v>
      </c>
      <c r="N198" s="22">
        <v>2</v>
      </c>
      <c r="O198" s="22">
        <v>47</v>
      </c>
      <c r="P198" s="22" t="str">
        <f t="shared" si="3"/>
        <v>High Usage</v>
      </c>
      <c r="Q198" s="22">
        <v>49</v>
      </c>
    </row>
    <row r="199" spans="1:17" x14ac:dyDescent="0.25">
      <c r="A199" s="22">
        <v>198</v>
      </c>
      <c r="B199" s="5">
        <v>40552</v>
      </c>
      <c r="C199" s="22">
        <v>1</v>
      </c>
      <c r="D199" s="22">
        <v>0</v>
      </c>
      <c r="E199" s="22">
        <v>1</v>
      </c>
      <c r="F199" s="22">
        <v>12</v>
      </c>
      <c r="G199" s="22" t="b">
        <v>0</v>
      </c>
      <c r="H199" s="22">
        <v>0</v>
      </c>
      <c r="I199" s="22">
        <v>1</v>
      </c>
      <c r="J199" s="22">
        <v>0.18</v>
      </c>
      <c r="K199" s="22">
        <v>0.13639999999999999</v>
      </c>
      <c r="L199" s="22">
        <v>0.37</v>
      </c>
      <c r="M199" s="22">
        <v>0.44779999999999998</v>
      </c>
      <c r="N199" s="22">
        <v>4</v>
      </c>
      <c r="O199" s="22">
        <v>79</v>
      </c>
      <c r="P199" s="22" t="str">
        <f t="shared" si="3"/>
        <v>High Usage</v>
      </c>
      <c r="Q199" s="22">
        <v>83</v>
      </c>
    </row>
    <row r="200" spans="1:17" x14ac:dyDescent="0.25">
      <c r="A200" s="22">
        <v>199</v>
      </c>
      <c r="B200" s="5">
        <v>40552</v>
      </c>
      <c r="C200" s="22">
        <v>1</v>
      </c>
      <c r="D200" s="22">
        <v>0</v>
      </c>
      <c r="E200" s="22">
        <v>1</v>
      </c>
      <c r="F200" s="22">
        <v>13</v>
      </c>
      <c r="G200" s="22" t="b">
        <v>0</v>
      </c>
      <c r="H200" s="22">
        <v>0</v>
      </c>
      <c r="I200" s="22">
        <v>1</v>
      </c>
      <c r="J200" s="22">
        <v>0.2</v>
      </c>
      <c r="K200" s="22">
        <v>0.16669999999999999</v>
      </c>
      <c r="L200" s="22">
        <v>0.34</v>
      </c>
      <c r="M200" s="22">
        <v>0.44779999999999998</v>
      </c>
      <c r="N200" s="22">
        <v>6</v>
      </c>
      <c r="O200" s="22">
        <v>69</v>
      </c>
      <c r="P200" s="22" t="str">
        <f t="shared" si="3"/>
        <v>High Usage</v>
      </c>
      <c r="Q200" s="22">
        <v>75</v>
      </c>
    </row>
    <row r="201" spans="1:17" x14ac:dyDescent="0.25">
      <c r="A201" s="22">
        <v>200</v>
      </c>
      <c r="B201" s="5">
        <v>40552</v>
      </c>
      <c r="C201" s="22">
        <v>1</v>
      </c>
      <c r="D201" s="22">
        <v>0</v>
      </c>
      <c r="E201" s="22">
        <v>1</v>
      </c>
      <c r="F201" s="22">
        <v>14</v>
      </c>
      <c r="G201" s="22" t="b">
        <v>0</v>
      </c>
      <c r="H201" s="22">
        <v>0</v>
      </c>
      <c r="I201" s="22">
        <v>1</v>
      </c>
      <c r="J201" s="22">
        <v>0.22</v>
      </c>
      <c r="K201" s="22">
        <v>0.18179999999999999</v>
      </c>
      <c r="L201" s="22">
        <v>0.32</v>
      </c>
      <c r="M201" s="22">
        <v>0.4627</v>
      </c>
      <c r="N201" s="22">
        <v>8</v>
      </c>
      <c r="O201" s="22">
        <v>64</v>
      </c>
      <c r="P201" s="22" t="str">
        <f t="shared" si="3"/>
        <v>High Usage</v>
      </c>
      <c r="Q201" s="22">
        <v>72</v>
      </c>
    </row>
    <row r="202" spans="1:17" x14ac:dyDescent="0.25">
      <c r="A202" s="22">
        <v>201</v>
      </c>
      <c r="B202" s="5">
        <v>40552</v>
      </c>
      <c r="C202" s="22">
        <v>1</v>
      </c>
      <c r="D202" s="22">
        <v>0</v>
      </c>
      <c r="E202" s="22">
        <v>1</v>
      </c>
      <c r="F202" s="22">
        <v>15</v>
      </c>
      <c r="G202" s="22" t="b">
        <v>0</v>
      </c>
      <c r="H202" s="22">
        <v>0</v>
      </c>
      <c r="I202" s="22">
        <v>1</v>
      </c>
      <c r="J202" s="22">
        <v>0.22</v>
      </c>
      <c r="K202" s="22">
        <v>0.19700000000000001</v>
      </c>
      <c r="L202" s="22">
        <v>0.35</v>
      </c>
      <c r="M202" s="22">
        <v>0.35820000000000002</v>
      </c>
      <c r="N202" s="22">
        <v>5</v>
      </c>
      <c r="O202" s="22">
        <v>77</v>
      </c>
      <c r="P202" s="22" t="str">
        <f t="shared" si="3"/>
        <v>High Usage</v>
      </c>
      <c r="Q202" s="22">
        <v>82</v>
      </c>
    </row>
    <row r="203" spans="1:17" x14ac:dyDescent="0.25">
      <c r="A203" s="22">
        <v>202</v>
      </c>
      <c r="B203" s="5">
        <v>40552</v>
      </c>
      <c r="C203" s="22">
        <v>1</v>
      </c>
      <c r="D203" s="22">
        <v>0</v>
      </c>
      <c r="E203" s="22">
        <v>1</v>
      </c>
      <c r="F203" s="22">
        <v>16</v>
      </c>
      <c r="G203" s="22" t="b">
        <v>0</v>
      </c>
      <c r="H203" s="22">
        <v>0</v>
      </c>
      <c r="I203" s="22">
        <v>1</v>
      </c>
      <c r="J203" s="22">
        <v>0.2</v>
      </c>
      <c r="K203" s="22">
        <v>0.16669999999999999</v>
      </c>
      <c r="L203" s="22">
        <v>0.34</v>
      </c>
      <c r="M203" s="22">
        <v>0.44779999999999998</v>
      </c>
      <c r="N203" s="22">
        <v>13</v>
      </c>
      <c r="O203" s="22">
        <v>79</v>
      </c>
      <c r="P203" s="22" t="str">
        <f t="shared" si="3"/>
        <v>High Usage</v>
      </c>
      <c r="Q203" s="22">
        <v>92</v>
      </c>
    </row>
    <row r="204" spans="1:17" x14ac:dyDescent="0.25">
      <c r="A204" s="22">
        <v>203</v>
      </c>
      <c r="B204" s="5">
        <v>40552</v>
      </c>
      <c r="C204" s="22">
        <v>1</v>
      </c>
      <c r="D204" s="22">
        <v>0</v>
      </c>
      <c r="E204" s="22">
        <v>1</v>
      </c>
      <c r="F204" s="22">
        <v>17</v>
      </c>
      <c r="G204" s="22" t="b">
        <v>0</v>
      </c>
      <c r="H204" s="22">
        <v>0</v>
      </c>
      <c r="I204" s="22">
        <v>1</v>
      </c>
      <c r="J204" s="22">
        <v>0.18</v>
      </c>
      <c r="K204" s="22">
        <v>0.1515</v>
      </c>
      <c r="L204" s="22">
        <v>0.37</v>
      </c>
      <c r="M204" s="22">
        <v>0.3881</v>
      </c>
      <c r="N204" s="22">
        <v>3</v>
      </c>
      <c r="O204" s="22">
        <v>59</v>
      </c>
      <c r="P204" s="22" t="str">
        <f t="shared" si="3"/>
        <v>High Usage</v>
      </c>
      <c r="Q204" s="22">
        <v>62</v>
      </c>
    </row>
    <row r="205" spans="1:17" x14ac:dyDescent="0.25">
      <c r="A205" s="22">
        <v>204</v>
      </c>
      <c r="B205" s="5">
        <v>40552</v>
      </c>
      <c r="C205" s="22">
        <v>1</v>
      </c>
      <c r="D205" s="22">
        <v>0</v>
      </c>
      <c r="E205" s="22">
        <v>1</v>
      </c>
      <c r="F205" s="22">
        <v>18</v>
      </c>
      <c r="G205" s="22" t="b">
        <v>0</v>
      </c>
      <c r="H205" s="22">
        <v>0</v>
      </c>
      <c r="I205" s="22">
        <v>1</v>
      </c>
      <c r="J205" s="22">
        <v>0.16</v>
      </c>
      <c r="K205" s="22">
        <v>0.13639999999999999</v>
      </c>
      <c r="L205" s="22">
        <v>0.4</v>
      </c>
      <c r="M205" s="22">
        <v>0.32840000000000003</v>
      </c>
      <c r="N205" s="22">
        <v>4</v>
      </c>
      <c r="O205" s="22">
        <v>44</v>
      </c>
      <c r="P205" s="22" t="str">
        <f t="shared" si="3"/>
        <v>High Usage</v>
      </c>
      <c r="Q205" s="22">
        <v>48</v>
      </c>
    </row>
    <row r="206" spans="1:17" x14ac:dyDescent="0.25">
      <c r="A206" s="22">
        <v>205</v>
      </c>
      <c r="B206" s="5">
        <v>40552</v>
      </c>
      <c r="C206" s="22">
        <v>1</v>
      </c>
      <c r="D206" s="22">
        <v>0</v>
      </c>
      <c r="E206" s="22">
        <v>1</v>
      </c>
      <c r="F206" s="22">
        <v>19</v>
      </c>
      <c r="G206" s="22" t="b">
        <v>0</v>
      </c>
      <c r="H206" s="22">
        <v>0</v>
      </c>
      <c r="I206" s="22">
        <v>1</v>
      </c>
      <c r="J206" s="22">
        <v>0.16</v>
      </c>
      <c r="K206" s="22">
        <v>0.13639999999999999</v>
      </c>
      <c r="L206" s="22">
        <v>0.43</v>
      </c>
      <c r="M206" s="22">
        <v>0.32840000000000003</v>
      </c>
      <c r="N206" s="22">
        <v>1</v>
      </c>
      <c r="O206" s="22">
        <v>40</v>
      </c>
      <c r="P206" s="22" t="str">
        <f t="shared" si="3"/>
        <v>High Usage</v>
      </c>
      <c r="Q206" s="22">
        <v>41</v>
      </c>
    </row>
    <row r="207" spans="1:17" x14ac:dyDescent="0.25">
      <c r="A207" s="22">
        <v>206</v>
      </c>
      <c r="B207" s="5">
        <v>40552</v>
      </c>
      <c r="C207" s="22">
        <v>1</v>
      </c>
      <c r="D207" s="22">
        <v>0</v>
      </c>
      <c r="E207" s="22">
        <v>1</v>
      </c>
      <c r="F207" s="22">
        <v>20</v>
      </c>
      <c r="G207" s="22" t="b">
        <v>0</v>
      </c>
      <c r="H207" s="22">
        <v>0</v>
      </c>
      <c r="I207" s="22">
        <v>1</v>
      </c>
      <c r="J207" s="22">
        <v>0.14000000000000001</v>
      </c>
      <c r="K207" s="22">
        <v>0.1212</v>
      </c>
      <c r="L207" s="22">
        <v>0.46</v>
      </c>
      <c r="M207" s="22">
        <v>0.25369999999999998</v>
      </c>
      <c r="N207" s="22">
        <v>0</v>
      </c>
      <c r="O207" s="22">
        <v>38</v>
      </c>
      <c r="P207" s="22" t="str">
        <f t="shared" si="3"/>
        <v>High Usage</v>
      </c>
      <c r="Q207" s="22">
        <v>38</v>
      </c>
    </row>
    <row r="208" spans="1:17" x14ac:dyDescent="0.25">
      <c r="A208" s="22">
        <v>207</v>
      </c>
      <c r="B208" s="5">
        <v>40552</v>
      </c>
      <c r="C208" s="22">
        <v>1</v>
      </c>
      <c r="D208" s="22">
        <v>0</v>
      </c>
      <c r="E208" s="22">
        <v>1</v>
      </c>
      <c r="F208" s="22">
        <v>21</v>
      </c>
      <c r="G208" s="22" t="b">
        <v>0</v>
      </c>
      <c r="H208" s="22">
        <v>0</v>
      </c>
      <c r="I208" s="22">
        <v>1</v>
      </c>
      <c r="J208" s="22">
        <v>0.14000000000000001</v>
      </c>
      <c r="K208" s="22">
        <v>0.1061</v>
      </c>
      <c r="L208" s="22">
        <v>0.46</v>
      </c>
      <c r="M208" s="22">
        <v>0.41789999999999999</v>
      </c>
      <c r="N208" s="22">
        <v>1</v>
      </c>
      <c r="O208" s="22">
        <v>19</v>
      </c>
      <c r="P208" s="22" t="str">
        <f t="shared" si="3"/>
        <v>Normal</v>
      </c>
      <c r="Q208" s="22">
        <v>20</v>
      </c>
    </row>
    <row r="209" spans="1:17" x14ac:dyDescent="0.25">
      <c r="A209" s="22">
        <v>208</v>
      </c>
      <c r="B209" s="5">
        <v>40552</v>
      </c>
      <c r="C209" s="22">
        <v>1</v>
      </c>
      <c r="D209" s="22">
        <v>0</v>
      </c>
      <c r="E209" s="22">
        <v>1</v>
      </c>
      <c r="F209" s="22">
        <v>22</v>
      </c>
      <c r="G209" s="22" t="b">
        <v>0</v>
      </c>
      <c r="H209" s="22">
        <v>0</v>
      </c>
      <c r="I209" s="22">
        <v>1</v>
      </c>
      <c r="J209" s="22">
        <v>0.14000000000000001</v>
      </c>
      <c r="K209" s="22">
        <v>0.1212</v>
      </c>
      <c r="L209" s="22">
        <v>0.46</v>
      </c>
      <c r="M209" s="22">
        <v>0.29849999999999999</v>
      </c>
      <c r="N209" s="22">
        <v>5</v>
      </c>
      <c r="O209" s="22">
        <v>10</v>
      </c>
      <c r="P209" s="22" t="str">
        <f t="shared" si="3"/>
        <v>Normal</v>
      </c>
      <c r="Q209" s="22">
        <v>15</v>
      </c>
    </row>
    <row r="210" spans="1:17" x14ac:dyDescent="0.25">
      <c r="A210" s="22">
        <v>209</v>
      </c>
      <c r="B210" s="5">
        <v>40552</v>
      </c>
      <c r="C210" s="22">
        <v>1</v>
      </c>
      <c r="D210" s="22">
        <v>0</v>
      </c>
      <c r="E210" s="22">
        <v>1</v>
      </c>
      <c r="F210" s="22">
        <v>23</v>
      </c>
      <c r="G210" s="22" t="b">
        <v>0</v>
      </c>
      <c r="H210" s="22">
        <v>0</v>
      </c>
      <c r="I210" s="22">
        <v>1</v>
      </c>
      <c r="J210" s="22">
        <v>0.12</v>
      </c>
      <c r="K210" s="22">
        <v>0.13639999999999999</v>
      </c>
      <c r="L210" s="22">
        <v>0.5</v>
      </c>
      <c r="M210" s="22">
        <v>0.19400000000000001</v>
      </c>
      <c r="N210" s="22">
        <v>0</v>
      </c>
      <c r="O210" s="22">
        <v>6</v>
      </c>
      <c r="P210" s="22" t="str">
        <f t="shared" si="3"/>
        <v>Normal</v>
      </c>
      <c r="Q210" s="22">
        <v>6</v>
      </c>
    </row>
    <row r="211" spans="1:17" x14ac:dyDescent="0.25">
      <c r="A211" s="22">
        <v>210</v>
      </c>
      <c r="B211" s="5">
        <v>40553</v>
      </c>
      <c r="C211" s="22">
        <v>1</v>
      </c>
      <c r="D211" s="22">
        <v>0</v>
      </c>
      <c r="E211" s="22">
        <v>1</v>
      </c>
      <c r="F211" s="22">
        <v>0</v>
      </c>
      <c r="G211" s="22" t="b">
        <v>0</v>
      </c>
      <c r="H211" s="22">
        <v>1</v>
      </c>
      <c r="I211" s="22">
        <v>1</v>
      </c>
      <c r="J211" s="22">
        <v>0.12</v>
      </c>
      <c r="K211" s="22">
        <v>0.1212</v>
      </c>
      <c r="L211" s="22">
        <v>0.5</v>
      </c>
      <c r="M211" s="22">
        <v>0.28360000000000002</v>
      </c>
      <c r="N211" s="22">
        <v>2</v>
      </c>
      <c r="O211" s="22">
        <v>3</v>
      </c>
      <c r="P211" s="22" t="str">
        <f t="shared" si="3"/>
        <v>Normal</v>
      </c>
      <c r="Q211" s="22">
        <v>5</v>
      </c>
    </row>
    <row r="212" spans="1:17" x14ac:dyDescent="0.25">
      <c r="A212" s="22">
        <v>211</v>
      </c>
      <c r="B212" s="5">
        <v>40553</v>
      </c>
      <c r="C212" s="22">
        <v>1</v>
      </c>
      <c r="D212" s="22">
        <v>0</v>
      </c>
      <c r="E212" s="22">
        <v>1</v>
      </c>
      <c r="F212" s="22">
        <v>1</v>
      </c>
      <c r="G212" s="22" t="b">
        <v>0</v>
      </c>
      <c r="H212" s="22">
        <v>1</v>
      </c>
      <c r="I212" s="22">
        <v>1</v>
      </c>
      <c r="J212" s="22">
        <v>0.12</v>
      </c>
      <c r="K212" s="22">
        <v>0.1212</v>
      </c>
      <c r="L212" s="22">
        <v>0.5</v>
      </c>
      <c r="M212" s="22">
        <v>0.28360000000000002</v>
      </c>
      <c r="N212" s="22">
        <v>1</v>
      </c>
      <c r="O212" s="22">
        <v>0</v>
      </c>
      <c r="P212" s="22" t="str">
        <f t="shared" si="3"/>
        <v>Normal</v>
      </c>
      <c r="Q212" s="22">
        <v>1</v>
      </c>
    </row>
    <row r="213" spans="1:17" x14ac:dyDescent="0.25">
      <c r="A213" s="22">
        <v>212</v>
      </c>
      <c r="B213" s="5">
        <v>40553</v>
      </c>
      <c r="C213" s="22">
        <v>1</v>
      </c>
      <c r="D213" s="22">
        <v>0</v>
      </c>
      <c r="E213" s="22">
        <v>1</v>
      </c>
      <c r="F213" s="22">
        <v>2</v>
      </c>
      <c r="G213" s="22" t="b">
        <v>0</v>
      </c>
      <c r="H213" s="22">
        <v>1</v>
      </c>
      <c r="I213" s="22">
        <v>1</v>
      </c>
      <c r="J213" s="22">
        <v>0.12</v>
      </c>
      <c r="K213" s="22">
        <v>0.1212</v>
      </c>
      <c r="L213" s="22">
        <v>0.5</v>
      </c>
      <c r="M213" s="22">
        <v>0.22389999999999999</v>
      </c>
      <c r="N213" s="22">
        <v>0</v>
      </c>
      <c r="O213" s="22">
        <v>3</v>
      </c>
      <c r="P213" s="22" t="str">
        <f t="shared" si="3"/>
        <v>Normal</v>
      </c>
      <c r="Q213" s="22">
        <v>3</v>
      </c>
    </row>
    <row r="214" spans="1:17" x14ac:dyDescent="0.25">
      <c r="A214" s="22">
        <v>213</v>
      </c>
      <c r="B214" s="5">
        <v>40553</v>
      </c>
      <c r="C214" s="22">
        <v>1</v>
      </c>
      <c r="D214" s="22">
        <v>0</v>
      </c>
      <c r="E214" s="22">
        <v>1</v>
      </c>
      <c r="F214" s="22">
        <v>3</v>
      </c>
      <c r="G214" s="22" t="b">
        <v>0</v>
      </c>
      <c r="H214" s="22">
        <v>1</v>
      </c>
      <c r="I214" s="22">
        <v>1</v>
      </c>
      <c r="J214" s="22">
        <v>0.12</v>
      </c>
      <c r="K214" s="22">
        <v>0.1212</v>
      </c>
      <c r="L214" s="22">
        <v>0.5</v>
      </c>
      <c r="M214" s="22">
        <v>0.22389999999999999</v>
      </c>
      <c r="N214" s="22">
        <v>0</v>
      </c>
      <c r="O214" s="22">
        <v>1</v>
      </c>
      <c r="P214" s="22" t="str">
        <f t="shared" si="3"/>
        <v>Normal</v>
      </c>
      <c r="Q214" s="22">
        <v>1</v>
      </c>
    </row>
    <row r="215" spans="1:17" x14ac:dyDescent="0.25">
      <c r="A215" s="22">
        <v>214</v>
      </c>
      <c r="B215" s="5">
        <v>40553</v>
      </c>
      <c r="C215" s="22">
        <v>1</v>
      </c>
      <c r="D215" s="22">
        <v>0</v>
      </c>
      <c r="E215" s="22">
        <v>1</v>
      </c>
      <c r="F215" s="22">
        <v>4</v>
      </c>
      <c r="G215" s="22" t="b">
        <v>0</v>
      </c>
      <c r="H215" s="22">
        <v>1</v>
      </c>
      <c r="I215" s="22">
        <v>1</v>
      </c>
      <c r="J215" s="22">
        <v>0.1</v>
      </c>
      <c r="K215" s="22">
        <v>0.1212</v>
      </c>
      <c r="L215" s="22">
        <v>0.54</v>
      </c>
      <c r="M215" s="22">
        <v>0.1343</v>
      </c>
      <c r="N215" s="22">
        <v>1</v>
      </c>
      <c r="O215" s="22">
        <v>2</v>
      </c>
      <c r="P215" s="22" t="str">
        <f t="shared" si="3"/>
        <v>Normal</v>
      </c>
      <c r="Q215" s="22">
        <v>3</v>
      </c>
    </row>
    <row r="216" spans="1:17" x14ac:dyDescent="0.25">
      <c r="A216" s="22">
        <v>215</v>
      </c>
      <c r="B216" s="5">
        <v>40553</v>
      </c>
      <c r="C216" s="22">
        <v>1</v>
      </c>
      <c r="D216" s="22">
        <v>0</v>
      </c>
      <c r="E216" s="22">
        <v>1</v>
      </c>
      <c r="F216" s="22">
        <v>5</v>
      </c>
      <c r="G216" s="22" t="b">
        <v>0</v>
      </c>
      <c r="H216" s="22">
        <v>1</v>
      </c>
      <c r="I216" s="22">
        <v>1</v>
      </c>
      <c r="J216" s="22">
        <v>0.1</v>
      </c>
      <c r="K216" s="22">
        <v>0.1061</v>
      </c>
      <c r="L216" s="22">
        <v>0.54</v>
      </c>
      <c r="M216" s="22">
        <v>0.25369999999999998</v>
      </c>
      <c r="N216" s="22">
        <v>0</v>
      </c>
      <c r="O216" s="22">
        <v>3</v>
      </c>
      <c r="P216" s="22" t="str">
        <f t="shared" si="3"/>
        <v>Normal</v>
      </c>
      <c r="Q216" s="22">
        <v>3</v>
      </c>
    </row>
    <row r="217" spans="1:17" x14ac:dyDescent="0.25">
      <c r="A217" s="22">
        <v>216</v>
      </c>
      <c r="B217" s="5">
        <v>40553</v>
      </c>
      <c r="C217" s="22">
        <v>1</v>
      </c>
      <c r="D217" s="22">
        <v>0</v>
      </c>
      <c r="E217" s="22">
        <v>1</v>
      </c>
      <c r="F217" s="22">
        <v>6</v>
      </c>
      <c r="G217" s="22" t="b">
        <v>0</v>
      </c>
      <c r="H217" s="22">
        <v>1</v>
      </c>
      <c r="I217" s="22">
        <v>1</v>
      </c>
      <c r="J217" s="22">
        <v>0.12</v>
      </c>
      <c r="K217" s="22">
        <v>0.1212</v>
      </c>
      <c r="L217" s="22">
        <v>0.5</v>
      </c>
      <c r="M217" s="22">
        <v>0.28360000000000002</v>
      </c>
      <c r="N217" s="22">
        <v>0</v>
      </c>
      <c r="O217" s="22">
        <v>31</v>
      </c>
      <c r="P217" s="22" t="str">
        <f t="shared" si="3"/>
        <v>High Usage</v>
      </c>
      <c r="Q217" s="22">
        <v>31</v>
      </c>
    </row>
    <row r="218" spans="1:17" x14ac:dyDescent="0.25">
      <c r="A218" s="22">
        <v>217</v>
      </c>
      <c r="B218" s="5">
        <v>40553</v>
      </c>
      <c r="C218" s="22">
        <v>1</v>
      </c>
      <c r="D218" s="22">
        <v>0</v>
      </c>
      <c r="E218" s="22">
        <v>1</v>
      </c>
      <c r="F218" s="22">
        <v>7</v>
      </c>
      <c r="G218" s="22" t="b">
        <v>0</v>
      </c>
      <c r="H218" s="22">
        <v>1</v>
      </c>
      <c r="I218" s="22">
        <v>1</v>
      </c>
      <c r="J218" s="22">
        <v>0.12</v>
      </c>
      <c r="K218" s="22">
        <v>0.1212</v>
      </c>
      <c r="L218" s="22">
        <v>0.5</v>
      </c>
      <c r="M218" s="22">
        <v>0.22389999999999999</v>
      </c>
      <c r="N218" s="22">
        <v>2</v>
      </c>
      <c r="O218" s="22">
        <v>75</v>
      </c>
      <c r="P218" s="22" t="str">
        <f t="shared" si="3"/>
        <v>High Usage</v>
      </c>
      <c r="Q218" s="22">
        <v>77</v>
      </c>
    </row>
    <row r="219" spans="1:17" x14ac:dyDescent="0.25">
      <c r="A219" s="22">
        <v>218</v>
      </c>
      <c r="B219" s="5">
        <v>40553</v>
      </c>
      <c r="C219" s="22">
        <v>1</v>
      </c>
      <c r="D219" s="22">
        <v>0</v>
      </c>
      <c r="E219" s="22">
        <v>1</v>
      </c>
      <c r="F219" s="22">
        <v>8</v>
      </c>
      <c r="G219" s="22" t="b">
        <v>0</v>
      </c>
      <c r="H219" s="22">
        <v>1</v>
      </c>
      <c r="I219" s="22">
        <v>2</v>
      </c>
      <c r="J219" s="22">
        <v>0.12</v>
      </c>
      <c r="K219" s="22">
        <v>0.1212</v>
      </c>
      <c r="L219" s="22">
        <v>0.5</v>
      </c>
      <c r="M219" s="22">
        <v>0.28360000000000002</v>
      </c>
      <c r="N219" s="22">
        <v>4</v>
      </c>
      <c r="O219" s="22">
        <v>184</v>
      </c>
      <c r="P219" s="22" t="str">
        <f t="shared" si="3"/>
        <v>High Usage</v>
      </c>
      <c r="Q219" s="22">
        <v>188</v>
      </c>
    </row>
    <row r="220" spans="1:17" x14ac:dyDescent="0.25">
      <c r="A220" s="22">
        <v>219</v>
      </c>
      <c r="B220" s="5">
        <v>40553</v>
      </c>
      <c r="C220" s="22">
        <v>1</v>
      </c>
      <c r="D220" s="22">
        <v>0</v>
      </c>
      <c r="E220" s="22">
        <v>1</v>
      </c>
      <c r="F220" s="22">
        <v>9</v>
      </c>
      <c r="G220" s="22" t="b">
        <v>0</v>
      </c>
      <c r="H220" s="22">
        <v>1</v>
      </c>
      <c r="I220" s="22">
        <v>2</v>
      </c>
      <c r="J220" s="22">
        <v>0.14000000000000001</v>
      </c>
      <c r="K220" s="22">
        <v>0.1212</v>
      </c>
      <c r="L220" s="22">
        <v>0.5</v>
      </c>
      <c r="M220" s="22">
        <v>0.25369999999999998</v>
      </c>
      <c r="N220" s="22">
        <v>2</v>
      </c>
      <c r="O220" s="22">
        <v>92</v>
      </c>
      <c r="P220" s="22" t="str">
        <f t="shared" si="3"/>
        <v>High Usage</v>
      </c>
      <c r="Q220" s="22">
        <v>94</v>
      </c>
    </row>
    <row r="221" spans="1:17" x14ac:dyDescent="0.25">
      <c r="A221" s="22">
        <v>220</v>
      </c>
      <c r="B221" s="5">
        <v>40553</v>
      </c>
      <c r="C221" s="22">
        <v>1</v>
      </c>
      <c r="D221" s="22">
        <v>0</v>
      </c>
      <c r="E221" s="22">
        <v>1</v>
      </c>
      <c r="F221" s="22">
        <v>10</v>
      </c>
      <c r="G221" s="22" t="b">
        <v>0</v>
      </c>
      <c r="H221" s="22">
        <v>1</v>
      </c>
      <c r="I221" s="22">
        <v>2</v>
      </c>
      <c r="J221" s="22">
        <v>0.14000000000000001</v>
      </c>
      <c r="K221" s="22">
        <v>0.1212</v>
      </c>
      <c r="L221" s="22">
        <v>0.5</v>
      </c>
      <c r="M221" s="22">
        <v>0.29849999999999999</v>
      </c>
      <c r="N221" s="22">
        <v>0</v>
      </c>
      <c r="O221" s="22">
        <v>31</v>
      </c>
      <c r="P221" s="22" t="str">
        <f t="shared" si="3"/>
        <v>High Usage</v>
      </c>
      <c r="Q221" s="22">
        <v>31</v>
      </c>
    </row>
    <row r="222" spans="1:17" x14ac:dyDescent="0.25">
      <c r="A222" s="22">
        <v>221</v>
      </c>
      <c r="B222" s="5">
        <v>40553</v>
      </c>
      <c r="C222" s="22">
        <v>1</v>
      </c>
      <c r="D222" s="22">
        <v>0</v>
      </c>
      <c r="E222" s="22">
        <v>1</v>
      </c>
      <c r="F222" s="22">
        <v>11</v>
      </c>
      <c r="G222" s="22" t="b">
        <v>0</v>
      </c>
      <c r="H222" s="22">
        <v>1</v>
      </c>
      <c r="I222" s="22">
        <v>2</v>
      </c>
      <c r="J222" s="22">
        <v>0.16</v>
      </c>
      <c r="K222" s="22">
        <v>0.13639999999999999</v>
      </c>
      <c r="L222" s="22">
        <v>0.47</v>
      </c>
      <c r="M222" s="22">
        <v>0.28360000000000002</v>
      </c>
      <c r="N222" s="22">
        <v>2</v>
      </c>
      <c r="O222" s="22">
        <v>28</v>
      </c>
      <c r="P222" s="22" t="str">
        <f t="shared" si="3"/>
        <v>Normal</v>
      </c>
      <c r="Q222" s="22">
        <v>30</v>
      </c>
    </row>
    <row r="223" spans="1:17" x14ac:dyDescent="0.25">
      <c r="A223" s="22">
        <v>222</v>
      </c>
      <c r="B223" s="5">
        <v>40553</v>
      </c>
      <c r="C223" s="22">
        <v>1</v>
      </c>
      <c r="D223" s="22">
        <v>0</v>
      </c>
      <c r="E223" s="22">
        <v>1</v>
      </c>
      <c r="F223" s="22">
        <v>12</v>
      </c>
      <c r="G223" s="22" t="b">
        <v>0</v>
      </c>
      <c r="H223" s="22">
        <v>1</v>
      </c>
      <c r="I223" s="22">
        <v>2</v>
      </c>
      <c r="J223" s="22">
        <v>0.2</v>
      </c>
      <c r="K223" s="22">
        <v>0.18179999999999999</v>
      </c>
      <c r="L223" s="22">
        <v>0.4</v>
      </c>
      <c r="M223" s="22">
        <v>0.28360000000000002</v>
      </c>
      <c r="N223" s="22">
        <v>5</v>
      </c>
      <c r="O223" s="22">
        <v>47</v>
      </c>
      <c r="P223" s="22" t="str">
        <f t="shared" si="3"/>
        <v>High Usage</v>
      </c>
      <c r="Q223" s="22">
        <v>52</v>
      </c>
    </row>
    <row r="224" spans="1:17" x14ac:dyDescent="0.25">
      <c r="A224" s="22">
        <v>223</v>
      </c>
      <c r="B224" s="5">
        <v>40553</v>
      </c>
      <c r="C224" s="22">
        <v>1</v>
      </c>
      <c r="D224" s="22">
        <v>0</v>
      </c>
      <c r="E224" s="22">
        <v>1</v>
      </c>
      <c r="F224" s="22">
        <v>13</v>
      </c>
      <c r="G224" s="22" t="b">
        <v>0</v>
      </c>
      <c r="H224" s="22">
        <v>1</v>
      </c>
      <c r="I224" s="22">
        <v>2</v>
      </c>
      <c r="J224" s="22">
        <v>0.2</v>
      </c>
      <c r="K224" s="22">
        <v>0.18179999999999999</v>
      </c>
      <c r="L224" s="22">
        <v>0.4</v>
      </c>
      <c r="M224" s="22">
        <v>0.28360000000000002</v>
      </c>
      <c r="N224" s="22">
        <v>4</v>
      </c>
      <c r="O224" s="22">
        <v>50</v>
      </c>
      <c r="P224" s="22" t="str">
        <f t="shared" si="3"/>
        <v>High Usage</v>
      </c>
      <c r="Q224" s="22">
        <v>54</v>
      </c>
    </row>
    <row r="225" spans="1:17" x14ac:dyDescent="0.25">
      <c r="A225" s="22">
        <v>224</v>
      </c>
      <c r="B225" s="5">
        <v>40553</v>
      </c>
      <c r="C225" s="22">
        <v>1</v>
      </c>
      <c r="D225" s="22">
        <v>0</v>
      </c>
      <c r="E225" s="22">
        <v>1</v>
      </c>
      <c r="F225" s="22">
        <v>14</v>
      </c>
      <c r="G225" s="22" t="b">
        <v>0</v>
      </c>
      <c r="H225" s="22">
        <v>1</v>
      </c>
      <c r="I225" s="22">
        <v>2</v>
      </c>
      <c r="J225" s="22">
        <v>0.2</v>
      </c>
      <c r="K225" s="22">
        <v>0.19700000000000001</v>
      </c>
      <c r="L225" s="22">
        <v>0.4</v>
      </c>
      <c r="M225" s="22">
        <v>0.22389999999999999</v>
      </c>
      <c r="N225" s="22">
        <v>0</v>
      </c>
      <c r="O225" s="22">
        <v>47</v>
      </c>
      <c r="P225" s="22" t="str">
        <f t="shared" si="3"/>
        <v>High Usage</v>
      </c>
      <c r="Q225" s="22">
        <v>47</v>
      </c>
    </row>
    <row r="226" spans="1:17" x14ac:dyDescent="0.25">
      <c r="A226" s="22">
        <v>225</v>
      </c>
      <c r="B226" s="5">
        <v>40553</v>
      </c>
      <c r="C226" s="22">
        <v>1</v>
      </c>
      <c r="D226" s="22">
        <v>0</v>
      </c>
      <c r="E226" s="22">
        <v>1</v>
      </c>
      <c r="F226" s="22">
        <v>15</v>
      </c>
      <c r="G226" s="22" t="b">
        <v>0</v>
      </c>
      <c r="H226" s="22">
        <v>1</v>
      </c>
      <c r="I226" s="22">
        <v>2</v>
      </c>
      <c r="J226" s="22">
        <v>0.2</v>
      </c>
      <c r="K226" s="22">
        <v>0.19700000000000001</v>
      </c>
      <c r="L226" s="22">
        <v>0.4</v>
      </c>
      <c r="M226" s="22">
        <v>0.22389999999999999</v>
      </c>
      <c r="N226" s="22">
        <v>2</v>
      </c>
      <c r="O226" s="22">
        <v>43</v>
      </c>
      <c r="P226" s="22" t="str">
        <f t="shared" si="3"/>
        <v>High Usage</v>
      </c>
      <c r="Q226" s="22">
        <v>45</v>
      </c>
    </row>
    <row r="227" spans="1:17" x14ac:dyDescent="0.25">
      <c r="A227" s="22">
        <v>226</v>
      </c>
      <c r="B227" s="5">
        <v>40553</v>
      </c>
      <c r="C227" s="22">
        <v>1</v>
      </c>
      <c r="D227" s="22">
        <v>0</v>
      </c>
      <c r="E227" s="22">
        <v>1</v>
      </c>
      <c r="F227" s="22">
        <v>16</v>
      </c>
      <c r="G227" s="22" t="b">
        <v>0</v>
      </c>
      <c r="H227" s="22">
        <v>1</v>
      </c>
      <c r="I227" s="22">
        <v>1</v>
      </c>
      <c r="J227" s="22">
        <v>0.2</v>
      </c>
      <c r="K227" s="22">
        <v>0.21210000000000001</v>
      </c>
      <c r="L227" s="22">
        <v>0.4</v>
      </c>
      <c r="M227" s="22">
        <v>0.1343</v>
      </c>
      <c r="N227" s="22">
        <v>4</v>
      </c>
      <c r="O227" s="22">
        <v>70</v>
      </c>
      <c r="P227" s="22" t="str">
        <f t="shared" si="3"/>
        <v>High Usage</v>
      </c>
      <c r="Q227" s="22">
        <v>74</v>
      </c>
    </row>
    <row r="228" spans="1:17" x14ac:dyDescent="0.25">
      <c r="A228" s="22">
        <v>227</v>
      </c>
      <c r="B228" s="5">
        <v>40553</v>
      </c>
      <c r="C228" s="22">
        <v>1</v>
      </c>
      <c r="D228" s="22">
        <v>0</v>
      </c>
      <c r="E228" s="22">
        <v>1</v>
      </c>
      <c r="F228" s="22">
        <v>17</v>
      </c>
      <c r="G228" s="22" t="b">
        <v>0</v>
      </c>
      <c r="H228" s="22">
        <v>1</v>
      </c>
      <c r="I228" s="22">
        <v>1</v>
      </c>
      <c r="J228" s="22">
        <v>0.2</v>
      </c>
      <c r="K228" s="22">
        <v>0.2273</v>
      </c>
      <c r="L228" s="22">
        <v>0.4</v>
      </c>
      <c r="M228" s="22">
        <v>0.1045</v>
      </c>
      <c r="N228" s="22">
        <v>4</v>
      </c>
      <c r="O228" s="22">
        <v>174</v>
      </c>
      <c r="P228" s="22" t="str">
        <f t="shared" si="3"/>
        <v>High Usage</v>
      </c>
      <c r="Q228" s="22">
        <v>178</v>
      </c>
    </row>
    <row r="229" spans="1:17" x14ac:dyDescent="0.25">
      <c r="A229" s="22">
        <v>228</v>
      </c>
      <c r="B229" s="5">
        <v>40553</v>
      </c>
      <c r="C229" s="22">
        <v>1</v>
      </c>
      <c r="D229" s="22">
        <v>0</v>
      </c>
      <c r="E229" s="22">
        <v>1</v>
      </c>
      <c r="F229" s="22">
        <v>18</v>
      </c>
      <c r="G229" s="22" t="b">
        <v>0</v>
      </c>
      <c r="H229" s="22">
        <v>1</v>
      </c>
      <c r="I229" s="22">
        <v>1</v>
      </c>
      <c r="J229" s="22">
        <v>0.2</v>
      </c>
      <c r="K229" s="22">
        <v>0.19700000000000001</v>
      </c>
      <c r="L229" s="22">
        <v>0.4</v>
      </c>
      <c r="M229" s="22">
        <v>0.22389999999999999</v>
      </c>
      <c r="N229" s="22">
        <v>1</v>
      </c>
      <c r="O229" s="22">
        <v>154</v>
      </c>
      <c r="P229" s="22" t="str">
        <f t="shared" si="3"/>
        <v>High Usage</v>
      </c>
      <c r="Q229" s="22">
        <v>155</v>
      </c>
    </row>
    <row r="230" spans="1:17" x14ac:dyDescent="0.25">
      <c r="A230" s="22">
        <v>229</v>
      </c>
      <c r="B230" s="5">
        <v>40553</v>
      </c>
      <c r="C230" s="22">
        <v>1</v>
      </c>
      <c r="D230" s="22">
        <v>0</v>
      </c>
      <c r="E230" s="22">
        <v>1</v>
      </c>
      <c r="F230" s="22">
        <v>19</v>
      </c>
      <c r="G230" s="22" t="b">
        <v>0</v>
      </c>
      <c r="H230" s="22">
        <v>1</v>
      </c>
      <c r="I230" s="22">
        <v>1</v>
      </c>
      <c r="J230" s="22">
        <v>0.16</v>
      </c>
      <c r="K230" s="22">
        <v>0.16669999999999999</v>
      </c>
      <c r="L230" s="22">
        <v>0.47</v>
      </c>
      <c r="M230" s="22">
        <v>0.16420000000000001</v>
      </c>
      <c r="N230" s="22">
        <v>3</v>
      </c>
      <c r="O230" s="22">
        <v>92</v>
      </c>
      <c r="P230" s="22" t="str">
        <f t="shared" si="3"/>
        <v>High Usage</v>
      </c>
      <c r="Q230" s="22">
        <v>95</v>
      </c>
    </row>
    <row r="231" spans="1:17" x14ac:dyDescent="0.25">
      <c r="A231" s="22">
        <v>230</v>
      </c>
      <c r="B231" s="5">
        <v>40553</v>
      </c>
      <c r="C231" s="22">
        <v>1</v>
      </c>
      <c r="D231" s="22">
        <v>0</v>
      </c>
      <c r="E231" s="22">
        <v>1</v>
      </c>
      <c r="F231" s="22">
        <v>20</v>
      </c>
      <c r="G231" s="22" t="b">
        <v>0</v>
      </c>
      <c r="H231" s="22">
        <v>1</v>
      </c>
      <c r="I231" s="22">
        <v>1</v>
      </c>
      <c r="J231" s="22">
        <v>0.16</v>
      </c>
      <c r="K231" s="22">
        <v>0.16669999999999999</v>
      </c>
      <c r="L231" s="22">
        <v>0.5</v>
      </c>
      <c r="M231" s="22">
        <v>0.16420000000000001</v>
      </c>
      <c r="N231" s="22">
        <v>1</v>
      </c>
      <c r="O231" s="22">
        <v>73</v>
      </c>
      <c r="P231" s="22" t="str">
        <f t="shared" si="3"/>
        <v>High Usage</v>
      </c>
      <c r="Q231" s="22">
        <v>74</v>
      </c>
    </row>
    <row r="232" spans="1:17" x14ac:dyDescent="0.25">
      <c r="A232" s="22">
        <v>231</v>
      </c>
      <c r="B232" s="5">
        <v>40553</v>
      </c>
      <c r="C232" s="22">
        <v>1</v>
      </c>
      <c r="D232" s="22">
        <v>0</v>
      </c>
      <c r="E232" s="22">
        <v>1</v>
      </c>
      <c r="F232" s="22">
        <v>21</v>
      </c>
      <c r="G232" s="22" t="b">
        <v>0</v>
      </c>
      <c r="H232" s="22">
        <v>1</v>
      </c>
      <c r="I232" s="22">
        <v>1</v>
      </c>
      <c r="J232" s="22">
        <v>0.14000000000000001</v>
      </c>
      <c r="K232" s="22">
        <v>0.13639999999999999</v>
      </c>
      <c r="L232" s="22">
        <v>0.59</v>
      </c>
      <c r="M232" s="22">
        <v>0.19400000000000001</v>
      </c>
      <c r="N232" s="22">
        <v>1</v>
      </c>
      <c r="O232" s="22">
        <v>37</v>
      </c>
      <c r="P232" s="22" t="str">
        <f t="shared" si="3"/>
        <v>High Usage</v>
      </c>
      <c r="Q232" s="22">
        <v>38</v>
      </c>
    </row>
    <row r="233" spans="1:17" x14ac:dyDescent="0.25">
      <c r="A233" s="22">
        <v>232</v>
      </c>
      <c r="B233" s="5">
        <v>40553</v>
      </c>
      <c r="C233" s="22">
        <v>1</v>
      </c>
      <c r="D233" s="22">
        <v>0</v>
      </c>
      <c r="E233" s="22">
        <v>1</v>
      </c>
      <c r="F233" s="22">
        <v>22</v>
      </c>
      <c r="G233" s="22" t="b">
        <v>0</v>
      </c>
      <c r="H233" s="22">
        <v>1</v>
      </c>
      <c r="I233" s="22">
        <v>1</v>
      </c>
      <c r="J233" s="22">
        <v>0.14000000000000001</v>
      </c>
      <c r="K233" s="22">
        <v>0.1515</v>
      </c>
      <c r="L233" s="22">
        <v>0.59</v>
      </c>
      <c r="M233" s="22">
        <v>0.16420000000000001</v>
      </c>
      <c r="N233" s="22">
        <v>2</v>
      </c>
      <c r="O233" s="22">
        <v>22</v>
      </c>
      <c r="P233" s="22" t="str">
        <f t="shared" si="3"/>
        <v>Normal</v>
      </c>
      <c r="Q233" s="22">
        <v>24</v>
      </c>
    </row>
    <row r="234" spans="1:17" x14ac:dyDescent="0.25">
      <c r="A234" s="22">
        <v>233</v>
      </c>
      <c r="B234" s="5">
        <v>40553</v>
      </c>
      <c r="C234" s="22">
        <v>1</v>
      </c>
      <c r="D234" s="22">
        <v>0</v>
      </c>
      <c r="E234" s="22">
        <v>1</v>
      </c>
      <c r="F234" s="22">
        <v>23</v>
      </c>
      <c r="G234" s="22" t="b">
        <v>0</v>
      </c>
      <c r="H234" s="22">
        <v>1</v>
      </c>
      <c r="I234" s="22">
        <v>1</v>
      </c>
      <c r="J234" s="22">
        <v>0.14000000000000001</v>
      </c>
      <c r="K234" s="22">
        <v>0.1515</v>
      </c>
      <c r="L234" s="22">
        <v>0.59</v>
      </c>
      <c r="M234" s="22">
        <v>0.16420000000000001</v>
      </c>
      <c r="N234" s="22">
        <v>0</v>
      </c>
      <c r="O234" s="22">
        <v>18</v>
      </c>
      <c r="P234" s="22" t="str">
        <f t="shared" si="3"/>
        <v>Normal</v>
      </c>
      <c r="Q234" s="22">
        <v>18</v>
      </c>
    </row>
    <row r="235" spans="1:17" x14ac:dyDescent="0.25">
      <c r="A235" s="22">
        <v>234</v>
      </c>
      <c r="B235" s="5">
        <v>40554</v>
      </c>
      <c r="C235" s="22">
        <v>1</v>
      </c>
      <c r="D235" s="22">
        <v>0</v>
      </c>
      <c r="E235" s="22">
        <v>1</v>
      </c>
      <c r="F235" s="22">
        <v>0</v>
      </c>
      <c r="G235" s="22" t="b">
        <v>0</v>
      </c>
      <c r="H235" s="22">
        <v>2</v>
      </c>
      <c r="I235" s="22">
        <v>1</v>
      </c>
      <c r="J235" s="22">
        <v>0.14000000000000001</v>
      </c>
      <c r="K235" s="22">
        <v>0.16669999999999999</v>
      </c>
      <c r="L235" s="22">
        <v>0.59</v>
      </c>
      <c r="M235" s="22">
        <v>0.1045</v>
      </c>
      <c r="N235" s="22">
        <v>2</v>
      </c>
      <c r="O235" s="22">
        <v>10</v>
      </c>
      <c r="P235" s="22" t="str">
        <f t="shared" si="3"/>
        <v>Normal</v>
      </c>
      <c r="Q235" s="22">
        <v>12</v>
      </c>
    </row>
    <row r="236" spans="1:17" x14ac:dyDescent="0.25">
      <c r="A236" s="22">
        <v>235</v>
      </c>
      <c r="B236" s="5">
        <v>40554</v>
      </c>
      <c r="C236" s="22">
        <v>1</v>
      </c>
      <c r="D236" s="22">
        <v>0</v>
      </c>
      <c r="E236" s="22">
        <v>1</v>
      </c>
      <c r="F236" s="22">
        <v>1</v>
      </c>
      <c r="G236" s="22" t="b">
        <v>0</v>
      </c>
      <c r="H236" s="22">
        <v>2</v>
      </c>
      <c r="I236" s="22">
        <v>1</v>
      </c>
      <c r="J236" s="22">
        <v>0.14000000000000001</v>
      </c>
      <c r="K236" s="22">
        <v>0.1515</v>
      </c>
      <c r="L236" s="22">
        <v>0.59</v>
      </c>
      <c r="M236" s="22">
        <v>0.16420000000000001</v>
      </c>
      <c r="N236" s="22">
        <v>0</v>
      </c>
      <c r="O236" s="22">
        <v>3</v>
      </c>
      <c r="P236" s="22" t="str">
        <f t="shared" si="3"/>
        <v>Normal</v>
      </c>
      <c r="Q236" s="22">
        <v>3</v>
      </c>
    </row>
    <row r="237" spans="1:17" x14ac:dyDescent="0.25">
      <c r="A237" s="22">
        <v>236</v>
      </c>
      <c r="B237" s="5">
        <v>40554</v>
      </c>
      <c r="C237" s="22">
        <v>1</v>
      </c>
      <c r="D237" s="22">
        <v>0</v>
      </c>
      <c r="E237" s="22">
        <v>1</v>
      </c>
      <c r="F237" s="22">
        <v>2</v>
      </c>
      <c r="G237" s="22" t="b">
        <v>0</v>
      </c>
      <c r="H237" s="22">
        <v>2</v>
      </c>
      <c r="I237" s="22">
        <v>2</v>
      </c>
      <c r="J237" s="22">
        <v>0.16</v>
      </c>
      <c r="K237" s="22">
        <v>0.1515</v>
      </c>
      <c r="L237" s="22">
        <v>0.55000000000000004</v>
      </c>
      <c r="M237" s="22">
        <v>0.19400000000000001</v>
      </c>
      <c r="N237" s="22">
        <v>0</v>
      </c>
      <c r="O237" s="22">
        <v>3</v>
      </c>
      <c r="P237" s="22" t="str">
        <f t="shared" si="3"/>
        <v>Normal</v>
      </c>
      <c r="Q237" s="22">
        <v>3</v>
      </c>
    </row>
    <row r="238" spans="1:17" x14ac:dyDescent="0.25">
      <c r="A238" s="22">
        <v>237</v>
      </c>
      <c r="B238" s="5">
        <v>40554</v>
      </c>
      <c r="C238" s="22">
        <v>1</v>
      </c>
      <c r="D238" s="22">
        <v>0</v>
      </c>
      <c r="E238" s="22">
        <v>1</v>
      </c>
      <c r="F238" s="22">
        <v>5</v>
      </c>
      <c r="G238" s="22" t="b">
        <v>0</v>
      </c>
      <c r="H238" s="22">
        <v>2</v>
      </c>
      <c r="I238" s="22">
        <v>2</v>
      </c>
      <c r="J238" s="22">
        <v>0.16</v>
      </c>
      <c r="K238" s="22">
        <v>0.18179999999999999</v>
      </c>
      <c r="L238" s="22">
        <v>0.55000000000000004</v>
      </c>
      <c r="M238" s="22">
        <v>0.1343</v>
      </c>
      <c r="N238" s="22">
        <v>0</v>
      </c>
      <c r="O238" s="22">
        <v>6</v>
      </c>
      <c r="P238" s="22" t="str">
        <f t="shared" si="3"/>
        <v>Normal</v>
      </c>
      <c r="Q238" s="22">
        <v>6</v>
      </c>
    </row>
    <row r="239" spans="1:17" x14ac:dyDescent="0.25">
      <c r="A239" s="22">
        <v>238</v>
      </c>
      <c r="B239" s="5">
        <v>40554</v>
      </c>
      <c r="C239" s="22">
        <v>1</v>
      </c>
      <c r="D239" s="22">
        <v>0</v>
      </c>
      <c r="E239" s="22">
        <v>1</v>
      </c>
      <c r="F239" s="22">
        <v>6</v>
      </c>
      <c r="G239" s="22" t="b">
        <v>0</v>
      </c>
      <c r="H239" s="22">
        <v>2</v>
      </c>
      <c r="I239" s="22">
        <v>2</v>
      </c>
      <c r="J239" s="22">
        <v>0.16</v>
      </c>
      <c r="K239" s="22">
        <v>0.18179999999999999</v>
      </c>
      <c r="L239" s="22">
        <v>0.55000000000000004</v>
      </c>
      <c r="M239" s="22">
        <v>0.1343</v>
      </c>
      <c r="N239" s="22">
        <v>0</v>
      </c>
      <c r="O239" s="22">
        <v>27</v>
      </c>
      <c r="P239" s="22" t="str">
        <f t="shared" si="3"/>
        <v>Normal</v>
      </c>
      <c r="Q239" s="22">
        <v>27</v>
      </c>
    </row>
    <row r="240" spans="1:17" x14ac:dyDescent="0.25">
      <c r="A240" s="22">
        <v>239</v>
      </c>
      <c r="B240" s="5">
        <v>40554</v>
      </c>
      <c r="C240" s="22">
        <v>1</v>
      </c>
      <c r="D240" s="22">
        <v>0</v>
      </c>
      <c r="E240" s="22">
        <v>1</v>
      </c>
      <c r="F240" s="22">
        <v>7</v>
      </c>
      <c r="G240" s="22" t="b">
        <v>0</v>
      </c>
      <c r="H240" s="22">
        <v>2</v>
      </c>
      <c r="I240" s="22">
        <v>2</v>
      </c>
      <c r="J240" s="22">
        <v>0.16</v>
      </c>
      <c r="K240" s="22">
        <v>0.2273</v>
      </c>
      <c r="L240" s="22">
        <v>0.55000000000000004</v>
      </c>
      <c r="M240" s="22">
        <v>0</v>
      </c>
      <c r="N240" s="22">
        <v>2</v>
      </c>
      <c r="O240" s="22">
        <v>97</v>
      </c>
      <c r="P240" s="22" t="str">
        <f t="shared" si="3"/>
        <v>High Usage</v>
      </c>
      <c r="Q240" s="22">
        <v>99</v>
      </c>
    </row>
    <row r="241" spans="1:17" x14ac:dyDescent="0.25">
      <c r="A241" s="22">
        <v>240</v>
      </c>
      <c r="B241" s="5">
        <v>40554</v>
      </c>
      <c r="C241" s="22">
        <v>1</v>
      </c>
      <c r="D241" s="22">
        <v>0</v>
      </c>
      <c r="E241" s="22">
        <v>1</v>
      </c>
      <c r="F241" s="22">
        <v>8</v>
      </c>
      <c r="G241" s="22" t="b">
        <v>0</v>
      </c>
      <c r="H241" s="22">
        <v>2</v>
      </c>
      <c r="I241" s="22">
        <v>2</v>
      </c>
      <c r="J241" s="22">
        <v>0.18</v>
      </c>
      <c r="K241" s="22">
        <v>0.21210000000000001</v>
      </c>
      <c r="L241" s="22">
        <v>0.51</v>
      </c>
      <c r="M241" s="22">
        <v>8.9599999999999999E-2</v>
      </c>
      <c r="N241" s="22">
        <v>3</v>
      </c>
      <c r="O241" s="22">
        <v>214</v>
      </c>
      <c r="P241" s="22" t="str">
        <f t="shared" si="3"/>
        <v>High Usage</v>
      </c>
      <c r="Q241" s="22">
        <v>217</v>
      </c>
    </row>
    <row r="242" spans="1:17" x14ac:dyDescent="0.25">
      <c r="A242" s="22">
        <v>241</v>
      </c>
      <c r="B242" s="5">
        <v>40554</v>
      </c>
      <c r="C242" s="22">
        <v>1</v>
      </c>
      <c r="D242" s="22">
        <v>0</v>
      </c>
      <c r="E242" s="22">
        <v>1</v>
      </c>
      <c r="F242" s="22">
        <v>9</v>
      </c>
      <c r="G242" s="22" t="b">
        <v>0</v>
      </c>
      <c r="H242" s="22">
        <v>2</v>
      </c>
      <c r="I242" s="22">
        <v>2</v>
      </c>
      <c r="J242" s="22">
        <v>0.18</v>
      </c>
      <c r="K242" s="22">
        <v>0.19700000000000001</v>
      </c>
      <c r="L242" s="22">
        <v>0.51</v>
      </c>
      <c r="M242" s="22">
        <v>0.16420000000000001</v>
      </c>
      <c r="N242" s="22">
        <v>3</v>
      </c>
      <c r="O242" s="22">
        <v>127</v>
      </c>
      <c r="P242" s="22" t="str">
        <f t="shared" si="3"/>
        <v>High Usage</v>
      </c>
      <c r="Q242" s="22">
        <v>130</v>
      </c>
    </row>
    <row r="243" spans="1:17" x14ac:dyDescent="0.25">
      <c r="A243" s="22">
        <v>242</v>
      </c>
      <c r="B243" s="5">
        <v>40554</v>
      </c>
      <c r="C243" s="22">
        <v>1</v>
      </c>
      <c r="D243" s="22">
        <v>0</v>
      </c>
      <c r="E243" s="22">
        <v>1</v>
      </c>
      <c r="F243" s="22">
        <v>10</v>
      </c>
      <c r="G243" s="22" t="b">
        <v>0</v>
      </c>
      <c r="H243" s="22">
        <v>2</v>
      </c>
      <c r="I243" s="22">
        <v>2</v>
      </c>
      <c r="J243" s="22">
        <v>0.2</v>
      </c>
      <c r="K243" s="22">
        <v>0.21210000000000001</v>
      </c>
      <c r="L243" s="22">
        <v>0.51</v>
      </c>
      <c r="M243" s="22">
        <v>0.16420000000000001</v>
      </c>
      <c r="N243" s="22">
        <v>3</v>
      </c>
      <c r="O243" s="22">
        <v>51</v>
      </c>
      <c r="P243" s="22" t="str">
        <f t="shared" si="3"/>
        <v>High Usage</v>
      </c>
      <c r="Q243" s="22">
        <v>54</v>
      </c>
    </row>
    <row r="244" spans="1:17" x14ac:dyDescent="0.25">
      <c r="A244" s="22">
        <v>243</v>
      </c>
      <c r="B244" s="5">
        <v>40554</v>
      </c>
      <c r="C244" s="22">
        <v>1</v>
      </c>
      <c r="D244" s="22">
        <v>0</v>
      </c>
      <c r="E244" s="22">
        <v>1</v>
      </c>
      <c r="F244" s="22">
        <v>11</v>
      </c>
      <c r="G244" s="22" t="b">
        <v>0</v>
      </c>
      <c r="H244" s="22">
        <v>2</v>
      </c>
      <c r="I244" s="22">
        <v>2</v>
      </c>
      <c r="J244" s="22">
        <v>0.2</v>
      </c>
      <c r="K244" s="22">
        <v>0.21210000000000001</v>
      </c>
      <c r="L244" s="22">
        <v>0.47</v>
      </c>
      <c r="M244" s="22">
        <v>0.1343</v>
      </c>
      <c r="N244" s="22">
        <v>4</v>
      </c>
      <c r="O244" s="22">
        <v>31</v>
      </c>
      <c r="P244" s="22" t="str">
        <f t="shared" si="3"/>
        <v>High Usage</v>
      </c>
      <c r="Q244" s="22">
        <v>35</v>
      </c>
    </row>
    <row r="245" spans="1:17" x14ac:dyDescent="0.25">
      <c r="A245" s="22">
        <v>244</v>
      </c>
      <c r="B245" s="5">
        <v>40554</v>
      </c>
      <c r="C245" s="22">
        <v>1</v>
      </c>
      <c r="D245" s="22">
        <v>0</v>
      </c>
      <c r="E245" s="22">
        <v>1</v>
      </c>
      <c r="F245" s="22">
        <v>12</v>
      </c>
      <c r="G245" s="22" t="b">
        <v>0</v>
      </c>
      <c r="H245" s="22">
        <v>2</v>
      </c>
      <c r="I245" s="22">
        <v>2</v>
      </c>
      <c r="J245" s="22">
        <v>0.2</v>
      </c>
      <c r="K245" s="22">
        <v>0.2273</v>
      </c>
      <c r="L245" s="22">
        <v>0.51</v>
      </c>
      <c r="M245" s="22">
        <v>0.1045</v>
      </c>
      <c r="N245" s="22">
        <v>2</v>
      </c>
      <c r="O245" s="22">
        <v>55</v>
      </c>
      <c r="P245" s="22" t="str">
        <f t="shared" si="3"/>
        <v>High Usage</v>
      </c>
      <c r="Q245" s="22">
        <v>57</v>
      </c>
    </row>
    <row r="246" spans="1:17" x14ac:dyDescent="0.25">
      <c r="A246" s="22">
        <v>245</v>
      </c>
      <c r="B246" s="5">
        <v>40554</v>
      </c>
      <c r="C246" s="22">
        <v>1</v>
      </c>
      <c r="D246" s="22">
        <v>0</v>
      </c>
      <c r="E246" s="22">
        <v>1</v>
      </c>
      <c r="F246" s="22">
        <v>13</v>
      </c>
      <c r="G246" s="22" t="b">
        <v>0</v>
      </c>
      <c r="H246" s="22">
        <v>2</v>
      </c>
      <c r="I246" s="22">
        <v>2</v>
      </c>
      <c r="J246" s="22">
        <v>0.2</v>
      </c>
      <c r="K246" s="22">
        <v>0.2273</v>
      </c>
      <c r="L246" s="22">
        <v>0.59</v>
      </c>
      <c r="M246" s="22">
        <v>8.9599999999999999E-2</v>
      </c>
      <c r="N246" s="22">
        <v>6</v>
      </c>
      <c r="O246" s="22">
        <v>46</v>
      </c>
      <c r="P246" s="22" t="str">
        <f t="shared" si="3"/>
        <v>High Usage</v>
      </c>
      <c r="Q246" s="22">
        <v>52</v>
      </c>
    </row>
    <row r="247" spans="1:17" x14ac:dyDescent="0.25">
      <c r="A247" s="22">
        <v>246</v>
      </c>
      <c r="B247" s="5">
        <v>40554</v>
      </c>
      <c r="C247" s="22">
        <v>1</v>
      </c>
      <c r="D247" s="22">
        <v>0</v>
      </c>
      <c r="E247" s="22">
        <v>1</v>
      </c>
      <c r="F247" s="22">
        <v>14</v>
      </c>
      <c r="G247" s="22" t="b">
        <v>0</v>
      </c>
      <c r="H247" s="22">
        <v>2</v>
      </c>
      <c r="I247" s="22">
        <v>2</v>
      </c>
      <c r="J247" s="22">
        <v>0.2</v>
      </c>
      <c r="K247" s="22">
        <v>0.2273</v>
      </c>
      <c r="L247" s="22">
        <v>0.59</v>
      </c>
      <c r="M247" s="22">
        <v>8.9599999999999999E-2</v>
      </c>
      <c r="N247" s="22">
        <v>3</v>
      </c>
      <c r="O247" s="22">
        <v>60</v>
      </c>
      <c r="P247" s="22" t="str">
        <f t="shared" si="3"/>
        <v>High Usage</v>
      </c>
      <c r="Q247" s="22">
        <v>63</v>
      </c>
    </row>
    <row r="248" spans="1:17" x14ac:dyDescent="0.25">
      <c r="A248" s="22">
        <v>247</v>
      </c>
      <c r="B248" s="5">
        <v>40554</v>
      </c>
      <c r="C248" s="22">
        <v>1</v>
      </c>
      <c r="D248" s="22">
        <v>0</v>
      </c>
      <c r="E248" s="22">
        <v>1</v>
      </c>
      <c r="F248" s="22">
        <v>15</v>
      </c>
      <c r="G248" s="22" t="b">
        <v>0</v>
      </c>
      <c r="H248" s="22">
        <v>2</v>
      </c>
      <c r="I248" s="22">
        <v>2</v>
      </c>
      <c r="J248" s="22">
        <v>0.16</v>
      </c>
      <c r="K248" s="22">
        <v>0.19700000000000001</v>
      </c>
      <c r="L248" s="22">
        <v>0.8</v>
      </c>
      <c r="M248" s="22">
        <v>8.9599999999999999E-2</v>
      </c>
      <c r="N248" s="22">
        <v>2</v>
      </c>
      <c r="O248" s="22">
        <v>45</v>
      </c>
      <c r="P248" s="22" t="str">
        <f t="shared" si="3"/>
        <v>High Usage</v>
      </c>
      <c r="Q248" s="22">
        <v>47</v>
      </c>
    </row>
    <row r="249" spans="1:17" x14ac:dyDescent="0.25">
      <c r="A249" s="22">
        <v>248</v>
      </c>
      <c r="B249" s="5">
        <v>40554</v>
      </c>
      <c r="C249" s="22">
        <v>1</v>
      </c>
      <c r="D249" s="22">
        <v>0</v>
      </c>
      <c r="E249" s="22">
        <v>1</v>
      </c>
      <c r="F249" s="22">
        <v>16</v>
      </c>
      <c r="G249" s="22" t="b">
        <v>0</v>
      </c>
      <c r="H249" s="22">
        <v>2</v>
      </c>
      <c r="I249" s="22">
        <v>2</v>
      </c>
      <c r="J249" s="22">
        <v>0.16</v>
      </c>
      <c r="K249" s="22">
        <v>0.1515</v>
      </c>
      <c r="L249" s="22">
        <v>0.86</v>
      </c>
      <c r="M249" s="22">
        <v>0.22389999999999999</v>
      </c>
      <c r="N249" s="22">
        <v>4</v>
      </c>
      <c r="O249" s="22">
        <v>72</v>
      </c>
      <c r="P249" s="22" t="str">
        <f t="shared" si="3"/>
        <v>High Usage</v>
      </c>
      <c r="Q249" s="22">
        <v>76</v>
      </c>
    </row>
    <row r="250" spans="1:17" x14ac:dyDescent="0.25">
      <c r="A250" s="22">
        <v>249</v>
      </c>
      <c r="B250" s="5">
        <v>40554</v>
      </c>
      <c r="C250" s="22">
        <v>1</v>
      </c>
      <c r="D250" s="22">
        <v>0</v>
      </c>
      <c r="E250" s="22">
        <v>1</v>
      </c>
      <c r="F250" s="22">
        <v>17</v>
      </c>
      <c r="G250" s="22" t="b">
        <v>0</v>
      </c>
      <c r="H250" s="22">
        <v>2</v>
      </c>
      <c r="I250" s="22">
        <v>2</v>
      </c>
      <c r="J250" s="22">
        <v>0.16</v>
      </c>
      <c r="K250" s="22">
        <v>0.1515</v>
      </c>
      <c r="L250" s="22">
        <v>0.86</v>
      </c>
      <c r="M250" s="22">
        <v>0.22389999999999999</v>
      </c>
      <c r="N250" s="22">
        <v>6</v>
      </c>
      <c r="O250" s="22">
        <v>130</v>
      </c>
      <c r="P250" s="22" t="str">
        <f t="shared" si="3"/>
        <v>High Usage</v>
      </c>
      <c r="Q250" s="22">
        <v>136</v>
      </c>
    </row>
    <row r="251" spans="1:17" x14ac:dyDescent="0.25">
      <c r="A251" s="22">
        <v>250</v>
      </c>
      <c r="B251" s="5">
        <v>40554</v>
      </c>
      <c r="C251" s="22">
        <v>1</v>
      </c>
      <c r="D251" s="22">
        <v>0</v>
      </c>
      <c r="E251" s="22">
        <v>1</v>
      </c>
      <c r="F251" s="22">
        <v>18</v>
      </c>
      <c r="G251" s="22" t="b">
        <v>0</v>
      </c>
      <c r="H251" s="22">
        <v>2</v>
      </c>
      <c r="I251" s="22">
        <v>3</v>
      </c>
      <c r="J251" s="22">
        <v>0.16</v>
      </c>
      <c r="K251" s="22">
        <v>0.18179999999999999</v>
      </c>
      <c r="L251" s="22">
        <v>0.93</v>
      </c>
      <c r="M251" s="22">
        <v>0.1045</v>
      </c>
      <c r="N251" s="22">
        <v>1</v>
      </c>
      <c r="O251" s="22">
        <v>94</v>
      </c>
      <c r="P251" s="22" t="str">
        <f t="shared" si="3"/>
        <v>High Usage</v>
      </c>
      <c r="Q251" s="22">
        <v>95</v>
      </c>
    </row>
    <row r="252" spans="1:17" x14ac:dyDescent="0.25">
      <c r="A252" s="22">
        <v>251</v>
      </c>
      <c r="B252" s="5">
        <v>40554</v>
      </c>
      <c r="C252" s="22">
        <v>1</v>
      </c>
      <c r="D252" s="22">
        <v>0</v>
      </c>
      <c r="E252" s="22">
        <v>1</v>
      </c>
      <c r="F252" s="22">
        <v>19</v>
      </c>
      <c r="G252" s="22" t="b">
        <v>0</v>
      </c>
      <c r="H252" s="22">
        <v>2</v>
      </c>
      <c r="I252" s="22">
        <v>3</v>
      </c>
      <c r="J252" s="22">
        <v>0.16</v>
      </c>
      <c r="K252" s="22">
        <v>0.2273</v>
      </c>
      <c r="L252" s="22">
        <v>0.93</v>
      </c>
      <c r="M252" s="22">
        <v>0</v>
      </c>
      <c r="N252" s="22">
        <v>0</v>
      </c>
      <c r="O252" s="22">
        <v>51</v>
      </c>
      <c r="P252" s="22" t="str">
        <f t="shared" si="3"/>
        <v>High Usage</v>
      </c>
      <c r="Q252" s="22">
        <v>51</v>
      </c>
    </row>
    <row r="253" spans="1:17" x14ac:dyDescent="0.25">
      <c r="A253" s="22">
        <v>252</v>
      </c>
      <c r="B253" s="5">
        <v>40554</v>
      </c>
      <c r="C253" s="22">
        <v>1</v>
      </c>
      <c r="D253" s="22">
        <v>0</v>
      </c>
      <c r="E253" s="22">
        <v>1</v>
      </c>
      <c r="F253" s="22">
        <v>20</v>
      </c>
      <c r="G253" s="22" t="b">
        <v>0</v>
      </c>
      <c r="H253" s="22">
        <v>2</v>
      </c>
      <c r="I253" s="22">
        <v>3</v>
      </c>
      <c r="J253" s="22">
        <v>0.16</v>
      </c>
      <c r="K253" s="22">
        <v>0.1515</v>
      </c>
      <c r="L253" s="22">
        <v>0.93</v>
      </c>
      <c r="M253" s="22">
        <v>0.19400000000000001</v>
      </c>
      <c r="N253" s="22">
        <v>0</v>
      </c>
      <c r="O253" s="22">
        <v>32</v>
      </c>
      <c r="P253" s="22" t="str">
        <f t="shared" si="3"/>
        <v>High Usage</v>
      </c>
      <c r="Q253" s="22">
        <v>32</v>
      </c>
    </row>
    <row r="254" spans="1:17" x14ac:dyDescent="0.25">
      <c r="A254" s="22">
        <v>253</v>
      </c>
      <c r="B254" s="5">
        <v>40554</v>
      </c>
      <c r="C254" s="22">
        <v>1</v>
      </c>
      <c r="D254" s="22">
        <v>0</v>
      </c>
      <c r="E254" s="22">
        <v>1</v>
      </c>
      <c r="F254" s="22">
        <v>21</v>
      </c>
      <c r="G254" s="22" t="b">
        <v>0</v>
      </c>
      <c r="H254" s="22">
        <v>2</v>
      </c>
      <c r="I254" s="22">
        <v>3</v>
      </c>
      <c r="J254" s="22">
        <v>0.16</v>
      </c>
      <c r="K254" s="22">
        <v>0.19700000000000001</v>
      </c>
      <c r="L254" s="22">
        <v>0.86</v>
      </c>
      <c r="M254" s="22">
        <v>8.9599999999999999E-2</v>
      </c>
      <c r="N254" s="22">
        <v>0</v>
      </c>
      <c r="O254" s="22">
        <v>20</v>
      </c>
      <c r="P254" s="22" t="str">
        <f t="shared" si="3"/>
        <v>Normal</v>
      </c>
      <c r="Q254" s="22">
        <v>20</v>
      </c>
    </row>
    <row r="255" spans="1:17" x14ac:dyDescent="0.25">
      <c r="A255" s="22">
        <v>254</v>
      </c>
      <c r="B255" s="5">
        <v>40554</v>
      </c>
      <c r="C255" s="22">
        <v>1</v>
      </c>
      <c r="D255" s="22">
        <v>0</v>
      </c>
      <c r="E255" s="22">
        <v>1</v>
      </c>
      <c r="F255" s="22">
        <v>22</v>
      </c>
      <c r="G255" s="22" t="b">
        <v>0</v>
      </c>
      <c r="H255" s="22">
        <v>2</v>
      </c>
      <c r="I255" s="22">
        <v>3</v>
      </c>
      <c r="J255" s="22">
        <v>0.16</v>
      </c>
      <c r="K255" s="22">
        <v>0.18179999999999999</v>
      </c>
      <c r="L255" s="22">
        <v>0.93</v>
      </c>
      <c r="M255" s="22">
        <v>0.1045</v>
      </c>
      <c r="N255" s="22">
        <v>1</v>
      </c>
      <c r="O255" s="22">
        <v>28</v>
      </c>
      <c r="P255" s="22" t="str">
        <f t="shared" si="3"/>
        <v>Normal</v>
      </c>
      <c r="Q255" s="22">
        <v>29</v>
      </c>
    </row>
    <row r="256" spans="1:17" x14ac:dyDescent="0.25">
      <c r="A256" s="22">
        <v>255</v>
      </c>
      <c r="B256" s="5">
        <v>40554</v>
      </c>
      <c r="C256" s="22">
        <v>1</v>
      </c>
      <c r="D256" s="22">
        <v>0</v>
      </c>
      <c r="E256" s="22">
        <v>1</v>
      </c>
      <c r="F256" s="22">
        <v>23</v>
      </c>
      <c r="G256" s="22" t="b">
        <v>0</v>
      </c>
      <c r="H256" s="22">
        <v>2</v>
      </c>
      <c r="I256" s="22">
        <v>3</v>
      </c>
      <c r="J256" s="22">
        <v>0.16</v>
      </c>
      <c r="K256" s="22">
        <v>0.19700000000000001</v>
      </c>
      <c r="L256" s="22">
        <v>0.93</v>
      </c>
      <c r="M256" s="22">
        <v>8.9599999999999999E-2</v>
      </c>
      <c r="N256" s="22">
        <v>1</v>
      </c>
      <c r="O256" s="22">
        <v>18</v>
      </c>
      <c r="P256" s="22" t="str">
        <f t="shared" si="3"/>
        <v>Normal</v>
      </c>
      <c r="Q256" s="22">
        <v>19</v>
      </c>
    </row>
    <row r="257" spans="1:17" x14ac:dyDescent="0.25">
      <c r="A257" s="22">
        <v>256</v>
      </c>
      <c r="B257" s="5">
        <v>40555</v>
      </c>
      <c r="C257" s="22">
        <v>1</v>
      </c>
      <c r="D257" s="22">
        <v>0</v>
      </c>
      <c r="E257" s="22">
        <v>1</v>
      </c>
      <c r="F257" s="22">
        <v>0</v>
      </c>
      <c r="G257" s="22" t="b">
        <v>0</v>
      </c>
      <c r="H257" s="22">
        <v>3</v>
      </c>
      <c r="I257" s="22">
        <v>2</v>
      </c>
      <c r="J257" s="22">
        <v>0.16</v>
      </c>
      <c r="K257" s="22">
        <v>0.19700000000000001</v>
      </c>
      <c r="L257" s="22">
        <v>0.86</v>
      </c>
      <c r="M257" s="22">
        <v>8.9599999999999999E-2</v>
      </c>
      <c r="N257" s="22">
        <v>0</v>
      </c>
      <c r="O257" s="22">
        <v>7</v>
      </c>
      <c r="P257" s="22" t="str">
        <f t="shared" si="3"/>
        <v>Normal</v>
      </c>
      <c r="Q257" s="22">
        <v>7</v>
      </c>
    </row>
    <row r="258" spans="1:17" x14ac:dyDescent="0.25">
      <c r="A258" s="22">
        <v>257</v>
      </c>
      <c r="B258" s="5">
        <v>40555</v>
      </c>
      <c r="C258" s="22">
        <v>1</v>
      </c>
      <c r="D258" s="22">
        <v>0</v>
      </c>
      <c r="E258" s="22">
        <v>1</v>
      </c>
      <c r="F258" s="22">
        <v>1</v>
      </c>
      <c r="G258" s="22" t="b">
        <v>0</v>
      </c>
      <c r="H258" s="22">
        <v>3</v>
      </c>
      <c r="I258" s="22">
        <v>2</v>
      </c>
      <c r="J258" s="22">
        <v>0.16</v>
      </c>
      <c r="K258" s="22">
        <v>0.18179999999999999</v>
      </c>
      <c r="L258" s="22">
        <v>0.86</v>
      </c>
      <c r="M258" s="22">
        <v>0.1045</v>
      </c>
      <c r="N258" s="22">
        <v>0</v>
      </c>
      <c r="O258" s="22">
        <v>6</v>
      </c>
      <c r="P258" s="22" t="str">
        <f t="shared" ref="P258:P321" si="4">IF(Q258&gt;30, "High Usage", "Normal")</f>
        <v>Normal</v>
      </c>
      <c r="Q258" s="22">
        <v>6</v>
      </c>
    </row>
    <row r="259" spans="1:17" x14ac:dyDescent="0.25">
      <c r="A259" s="22">
        <v>258</v>
      </c>
      <c r="B259" s="5">
        <v>40555</v>
      </c>
      <c r="C259" s="22">
        <v>1</v>
      </c>
      <c r="D259" s="22">
        <v>0</v>
      </c>
      <c r="E259" s="22">
        <v>1</v>
      </c>
      <c r="F259" s="22">
        <v>2</v>
      </c>
      <c r="G259" s="22" t="b">
        <v>0</v>
      </c>
      <c r="H259" s="22">
        <v>3</v>
      </c>
      <c r="I259" s="22">
        <v>1</v>
      </c>
      <c r="J259" s="22">
        <v>0.14000000000000001</v>
      </c>
      <c r="K259" s="22">
        <v>0.1515</v>
      </c>
      <c r="L259" s="22">
        <v>0.86</v>
      </c>
      <c r="M259" s="22">
        <v>0.1343</v>
      </c>
      <c r="N259" s="22">
        <v>0</v>
      </c>
      <c r="O259" s="22">
        <v>1</v>
      </c>
      <c r="P259" s="22" t="str">
        <f t="shared" si="4"/>
        <v>Normal</v>
      </c>
      <c r="Q259" s="22">
        <v>1</v>
      </c>
    </row>
    <row r="260" spans="1:17" x14ac:dyDescent="0.25">
      <c r="A260" s="22">
        <v>259</v>
      </c>
      <c r="B260" s="5">
        <v>40555</v>
      </c>
      <c r="C260" s="22">
        <v>1</v>
      </c>
      <c r="D260" s="22">
        <v>0</v>
      </c>
      <c r="E260" s="22">
        <v>1</v>
      </c>
      <c r="F260" s="22">
        <v>5</v>
      </c>
      <c r="G260" s="22" t="b">
        <v>0</v>
      </c>
      <c r="H260" s="22">
        <v>3</v>
      </c>
      <c r="I260" s="22">
        <v>1</v>
      </c>
      <c r="J260" s="22">
        <v>0.14000000000000001</v>
      </c>
      <c r="K260" s="22">
        <v>0.1515</v>
      </c>
      <c r="L260" s="22">
        <v>0.86</v>
      </c>
      <c r="M260" s="22">
        <v>0.16420000000000001</v>
      </c>
      <c r="N260" s="22">
        <v>0</v>
      </c>
      <c r="O260" s="22">
        <v>5</v>
      </c>
      <c r="P260" s="22" t="str">
        <f t="shared" si="4"/>
        <v>Normal</v>
      </c>
      <c r="Q260" s="22">
        <v>5</v>
      </c>
    </row>
    <row r="261" spans="1:17" x14ac:dyDescent="0.25">
      <c r="A261" s="22">
        <v>260</v>
      </c>
      <c r="B261" s="5">
        <v>40555</v>
      </c>
      <c r="C261" s="22">
        <v>1</v>
      </c>
      <c r="D261" s="22">
        <v>0</v>
      </c>
      <c r="E261" s="22">
        <v>1</v>
      </c>
      <c r="F261" s="22">
        <v>6</v>
      </c>
      <c r="G261" s="22" t="b">
        <v>0</v>
      </c>
      <c r="H261" s="22">
        <v>3</v>
      </c>
      <c r="I261" s="22">
        <v>1</v>
      </c>
      <c r="J261" s="22">
        <v>0.12</v>
      </c>
      <c r="K261" s="22">
        <v>0.1515</v>
      </c>
      <c r="L261" s="22">
        <v>0.93</v>
      </c>
      <c r="M261" s="22">
        <v>0.1343</v>
      </c>
      <c r="N261" s="22">
        <v>0</v>
      </c>
      <c r="O261" s="22">
        <v>16</v>
      </c>
      <c r="P261" s="22" t="str">
        <f t="shared" si="4"/>
        <v>Normal</v>
      </c>
      <c r="Q261" s="22">
        <v>16</v>
      </c>
    </row>
    <row r="262" spans="1:17" x14ac:dyDescent="0.25">
      <c r="A262" s="22">
        <v>261</v>
      </c>
      <c r="B262" s="5">
        <v>40555</v>
      </c>
      <c r="C262" s="22">
        <v>1</v>
      </c>
      <c r="D262" s="22">
        <v>0</v>
      </c>
      <c r="E262" s="22">
        <v>1</v>
      </c>
      <c r="F262" s="22">
        <v>7</v>
      </c>
      <c r="G262" s="22" t="b">
        <v>0</v>
      </c>
      <c r="H262" s="22">
        <v>3</v>
      </c>
      <c r="I262" s="22">
        <v>1</v>
      </c>
      <c r="J262" s="22">
        <v>0.14000000000000001</v>
      </c>
      <c r="K262" s="22">
        <v>0.1515</v>
      </c>
      <c r="L262" s="22">
        <v>0.69</v>
      </c>
      <c r="M262" s="22">
        <v>0.1343</v>
      </c>
      <c r="N262" s="22">
        <v>0</v>
      </c>
      <c r="O262" s="22">
        <v>54</v>
      </c>
      <c r="P262" s="22" t="str">
        <f t="shared" si="4"/>
        <v>High Usage</v>
      </c>
      <c r="Q262" s="22">
        <v>54</v>
      </c>
    </row>
    <row r="263" spans="1:17" x14ac:dyDescent="0.25">
      <c r="A263" s="22">
        <v>262</v>
      </c>
      <c r="B263" s="5">
        <v>40555</v>
      </c>
      <c r="C263" s="22">
        <v>1</v>
      </c>
      <c r="D263" s="22">
        <v>0</v>
      </c>
      <c r="E263" s="22">
        <v>1</v>
      </c>
      <c r="F263" s="22">
        <v>8</v>
      </c>
      <c r="G263" s="22" t="b">
        <v>0</v>
      </c>
      <c r="H263" s="22">
        <v>3</v>
      </c>
      <c r="I263" s="22">
        <v>1</v>
      </c>
      <c r="J263" s="22">
        <v>0.16</v>
      </c>
      <c r="K263" s="22">
        <v>0.16669999999999999</v>
      </c>
      <c r="L263" s="22">
        <v>0.59</v>
      </c>
      <c r="M263" s="22">
        <v>0.16420000000000001</v>
      </c>
      <c r="N263" s="22">
        <v>3</v>
      </c>
      <c r="O263" s="22">
        <v>125</v>
      </c>
      <c r="P263" s="22" t="str">
        <f t="shared" si="4"/>
        <v>High Usage</v>
      </c>
      <c r="Q263" s="22">
        <v>128</v>
      </c>
    </row>
    <row r="264" spans="1:17" x14ac:dyDescent="0.25">
      <c r="A264" s="22">
        <v>263</v>
      </c>
      <c r="B264" s="5">
        <v>40555</v>
      </c>
      <c r="C264" s="22">
        <v>1</v>
      </c>
      <c r="D264" s="22">
        <v>0</v>
      </c>
      <c r="E264" s="22">
        <v>1</v>
      </c>
      <c r="F264" s="22">
        <v>9</v>
      </c>
      <c r="G264" s="22" t="b">
        <v>0</v>
      </c>
      <c r="H264" s="22">
        <v>3</v>
      </c>
      <c r="I264" s="22">
        <v>1</v>
      </c>
      <c r="J264" s="22">
        <v>0.16</v>
      </c>
      <c r="K264" s="22">
        <v>0.13639999999999999</v>
      </c>
      <c r="L264" s="22">
        <v>0.59</v>
      </c>
      <c r="M264" s="22">
        <v>0.32840000000000003</v>
      </c>
      <c r="N264" s="22">
        <v>3</v>
      </c>
      <c r="O264" s="22">
        <v>78</v>
      </c>
      <c r="P264" s="22" t="str">
        <f t="shared" si="4"/>
        <v>High Usage</v>
      </c>
      <c r="Q264" s="22">
        <v>81</v>
      </c>
    </row>
    <row r="265" spans="1:17" x14ac:dyDescent="0.25">
      <c r="A265" s="22">
        <v>264</v>
      </c>
      <c r="B265" s="5">
        <v>40555</v>
      </c>
      <c r="C265" s="22">
        <v>1</v>
      </c>
      <c r="D265" s="22">
        <v>0</v>
      </c>
      <c r="E265" s="22">
        <v>1</v>
      </c>
      <c r="F265" s="22">
        <v>10</v>
      </c>
      <c r="G265" s="22" t="b">
        <v>0</v>
      </c>
      <c r="H265" s="22">
        <v>3</v>
      </c>
      <c r="I265" s="22">
        <v>1</v>
      </c>
      <c r="J265" s="22">
        <v>0.18</v>
      </c>
      <c r="K265" s="22">
        <v>0.18179999999999999</v>
      </c>
      <c r="L265" s="22">
        <v>0.55000000000000004</v>
      </c>
      <c r="M265" s="22">
        <v>0.22389999999999999</v>
      </c>
      <c r="N265" s="22">
        <v>0</v>
      </c>
      <c r="O265" s="22">
        <v>39</v>
      </c>
      <c r="P265" s="22" t="str">
        <f t="shared" si="4"/>
        <v>High Usage</v>
      </c>
      <c r="Q265" s="22">
        <v>39</v>
      </c>
    </row>
    <row r="266" spans="1:17" x14ac:dyDescent="0.25">
      <c r="A266" s="22">
        <v>265</v>
      </c>
      <c r="B266" s="5">
        <v>40555</v>
      </c>
      <c r="C266" s="22">
        <v>1</v>
      </c>
      <c r="D266" s="22">
        <v>0</v>
      </c>
      <c r="E266" s="22">
        <v>1</v>
      </c>
      <c r="F266" s="22">
        <v>11</v>
      </c>
      <c r="G266" s="22" t="b">
        <v>0</v>
      </c>
      <c r="H266" s="22">
        <v>3</v>
      </c>
      <c r="I266" s="22">
        <v>1</v>
      </c>
      <c r="J266" s="22">
        <v>0.2</v>
      </c>
      <c r="K266" s="22">
        <v>0.18179999999999999</v>
      </c>
      <c r="L266" s="22">
        <v>0.51</v>
      </c>
      <c r="M266" s="22">
        <v>0.3881</v>
      </c>
      <c r="N266" s="22">
        <v>3</v>
      </c>
      <c r="O266" s="22">
        <v>32</v>
      </c>
      <c r="P266" s="22" t="str">
        <f t="shared" si="4"/>
        <v>High Usage</v>
      </c>
      <c r="Q266" s="22">
        <v>35</v>
      </c>
    </row>
    <row r="267" spans="1:17" x14ac:dyDescent="0.25">
      <c r="A267" s="22">
        <v>266</v>
      </c>
      <c r="B267" s="5">
        <v>40555</v>
      </c>
      <c r="C267" s="22">
        <v>1</v>
      </c>
      <c r="D267" s="22">
        <v>0</v>
      </c>
      <c r="E267" s="22">
        <v>1</v>
      </c>
      <c r="F267" s="22">
        <v>12</v>
      </c>
      <c r="G267" s="22" t="b">
        <v>0</v>
      </c>
      <c r="H267" s="22">
        <v>3</v>
      </c>
      <c r="I267" s="22">
        <v>1</v>
      </c>
      <c r="J267" s="22">
        <v>0.2</v>
      </c>
      <c r="K267" s="22">
        <v>0.1515</v>
      </c>
      <c r="L267" s="22">
        <v>0.47</v>
      </c>
      <c r="M267" s="22">
        <v>0.58209999999999995</v>
      </c>
      <c r="N267" s="22">
        <v>3</v>
      </c>
      <c r="O267" s="22">
        <v>52</v>
      </c>
      <c r="P267" s="22" t="str">
        <f t="shared" si="4"/>
        <v>High Usage</v>
      </c>
      <c r="Q267" s="22">
        <v>55</v>
      </c>
    </row>
    <row r="268" spans="1:17" x14ac:dyDescent="0.25">
      <c r="A268" s="22">
        <v>267</v>
      </c>
      <c r="B268" s="5">
        <v>40555</v>
      </c>
      <c r="C268" s="22">
        <v>1</v>
      </c>
      <c r="D268" s="22">
        <v>0</v>
      </c>
      <c r="E268" s="22">
        <v>1</v>
      </c>
      <c r="F268" s="22">
        <v>13</v>
      </c>
      <c r="G268" s="22" t="b">
        <v>0</v>
      </c>
      <c r="H268" s="22">
        <v>3</v>
      </c>
      <c r="I268" s="22">
        <v>1</v>
      </c>
      <c r="J268" s="22">
        <v>0.22</v>
      </c>
      <c r="K268" s="22">
        <v>0.19700000000000001</v>
      </c>
      <c r="L268" s="22">
        <v>0.44</v>
      </c>
      <c r="M268" s="22">
        <v>0.35820000000000002</v>
      </c>
      <c r="N268" s="22">
        <v>0</v>
      </c>
      <c r="O268" s="22">
        <v>49</v>
      </c>
      <c r="P268" s="22" t="str">
        <f t="shared" si="4"/>
        <v>High Usage</v>
      </c>
      <c r="Q268" s="22">
        <v>49</v>
      </c>
    </row>
    <row r="269" spans="1:17" x14ac:dyDescent="0.25">
      <c r="A269" s="22">
        <v>268</v>
      </c>
      <c r="B269" s="5">
        <v>40555</v>
      </c>
      <c r="C269" s="22">
        <v>1</v>
      </c>
      <c r="D269" s="22">
        <v>0</v>
      </c>
      <c r="E269" s="22">
        <v>1</v>
      </c>
      <c r="F269" s="22">
        <v>14</v>
      </c>
      <c r="G269" s="22" t="b">
        <v>0</v>
      </c>
      <c r="H269" s="22">
        <v>3</v>
      </c>
      <c r="I269" s="22">
        <v>1</v>
      </c>
      <c r="J269" s="22">
        <v>0.2</v>
      </c>
      <c r="K269" s="22">
        <v>0.18179999999999999</v>
      </c>
      <c r="L269" s="22">
        <v>0.47</v>
      </c>
      <c r="M269" s="22">
        <v>0.32840000000000003</v>
      </c>
      <c r="N269" s="22">
        <v>0</v>
      </c>
      <c r="O269" s="22">
        <v>44</v>
      </c>
      <c r="P269" s="22" t="str">
        <f t="shared" si="4"/>
        <v>High Usage</v>
      </c>
      <c r="Q269" s="22">
        <v>44</v>
      </c>
    </row>
    <row r="270" spans="1:17" x14ac:dyDescent="0.25">
      <c r="A270" s="22">
        <v>269</v>
      </c>
      <c r="B270" s="5">
        <v>40555</v>
      </c>
      <c r="C270" s="22">
        <v>1</v>
      </c>
      <c r="D270" s="22">
        <v>0</v>
      </c>
      <c r="E270" s="22">
        <v>1</v>
      </c>
      <c r="F270" s="22">
        <v>15</v>
      </c>
      <c r="G270" s="22" t="b">
        <v>0</v>
      </c>
      <c r="H270" s="22">
        <v>3</v>
      </c>
      <c r="I270" s="22">
        <v>1</v>
      </c>
      <c r="J270" s="22">
        <v>0.2</v>
      </c>
      <c r="K270" s="22">
        <v>0.16669999999999999</v>
      </c>
      <c r="L270" s="22">
        <v>0.47</v>
      </c>
      <c r="M270" s="22">
        <v>0.41789999999999999</v>
      </c>
      <c r="N270" s="22">
        <v>1</v>
      </c>
      <c r="O270" s="22">
        <v>48</v>
      </c>
      <c r="P270" s="22" t="str">
        <f t="shared" si="4"/>
        <v>High Usage</v>
      </c>
      <c r="Q270" s="22">
        <v>49</v>
      </c>
    </row>
    <row r="271" spans="1:17" x14ac:dyDescent="0.25">
      <c r="A271" s="22">
        <v>270</v>
      </c>
      <c r="B271" s="5">
        <v>40555</v>
      </c>
      <c r="C271" s="22">
        <v>1</v>
      </c>
      <c r="D271" s="22">
        <v>0</v>
      </c>
      <c r="E271" s="22">
        <v>1</v>
      </c>
      <c r="F271" s="22">
        <v>16</v>
      </c>
      <c r="G271" s="22" t="b">
        <v>0</v>
      </c>
      <c r="H271" s="22">
        <v>3</v>
      </c>
      <c r="I271" s="22">
        <v>1</v>
      </c>
      <c r="J271" s="22">
        <v>0.22</v>
      </c>
      <c r="K271" s="22">
        <v>0.19700000000000001</v>
      </c>
      <c r="L271" s="22">
        <v>0.44</v>
      </c>
      <c r="M271" s="22">
        <v>0.32840000000000003</v>
      </c>
      <c r="N271" s="22">
        <v>5</v>
      </c>
      <c r="O271" s="22">
        <v>63</v>
      </c>
      <c r="P271" s="22" t="str">
        <f t="shared" si="4"/>
        <v>High Usage</v>
      </c>
      <c r="Q271" s="22">
        <v>68</v>
      </c>
    </row>
    <row r="272" spans="1:17" x14ac:dyDescent="0.25">
      <c r="A272" s="22">
        <v>271</v>
      </c>
      <c r="B272" s="5">
        <v>40555</v>
      </c>
      <c r="C272" s="22">
        <v>1</v>
      </c>
      <c r="D272" s="22">
        <v>0</v>
      </c>
      <c r="E272" s="22">
        <v>1</v>
      </c>
      <c r="F272" s="22">
        <v>17</v>
      </c>
      <c r="G272" s="22" t="b">
        <v>0</v>
      </c>
      <c r="H272" s="22">
        <v>3</v>
      </c>
      <c r="I272" s="22">
        <v>1</v>
      </c>
      <c r="J272" s="22">
        <v>0.2</v>
      </c>
      <c r="K272" s="22">
        <v>0.18179999999999999</v>
      </c>
      <c r="L272" s="22">
        <v>0.47</v>
      </c>
      <c r="M272" s="22">
        <v>0.35820000000000002</v>
      </c>
      <c r="N272" s="22">
        <v>0</v>
      </c>
      <c r="O272" s="22">
        <v>139</v>
      </c>
      <c r="P272" s="22" t="str">
        <f t="shared" si="4"/>
        <v>High Usage</v>
      </c>
      <c r="Q272" s="22">
        <v>139</v>
      </c>
    </row>
    <row r="273" spans="1:17" x14ac:dyDescent="0.25">
      <c r="A273" s="22">
        <v>272</v>
      </c>
      <c r="B273" s="5">
        <v>40555</v>
      </c>
      <c r="C273" s="22">
        <v>1</v>
      </c>
      <c r="D273" s="22">
        <v>0</v>
      </c>
      <c r="E273" s="22">
        <v>1</v>
      </c>
      <c r="F273" s="22">
        <v>18</v>
      </c>
      <c r="G273" s="22" t="b">
        <v>0</v>
      </c>
      <c r="H273" s="22">
        <v>3</v>
      </c>
      <c r="I273" s="22">
        <v>1</v>
      </c>
      <c r="J273" s="22">
        <v>0.2</v>
      </c>
      <c r="K273" s="22">
        <v>0.1515</v>
      </c>
      <c r="L273" s="22">
        <v>0.47</v>
      </c>
      <c r="M273" s="22">
        <v>0.52239999999999998</v>
      </c>
      <c r="N273" s="22">
        <v>2</v>
      </c>
      <c r="O273" s="22">
        <v>135</v>
      </c>
      <c r="P273" s="22" t="str">
        <f t="shared" si="4"/>
        <v>High Usage</v>
      </c>
      <c r="Q273" s="22">
        <v>137</v>
      </c>
    </row>
    <row r="274" spans="1:17" x14ac:dyDescent="0.25">
      <c r="A274" s="22">
        <v>273</v>
      </c>
      <c r="B274" s="5">
        <v>40555</v>
      </c>
      <c r="C274" s="22">
        <v>1</v>
      </c>
      <c r="D274" s="22">
        <v>0</v>
      </c>
      <c r="E274" s="22">
        <v>1</v>
      </c>
      <c r="F274" s="22">
        <v>19</v>
      </c>
      <c r="G274" s="22" t="b">
        <v>0</v>
      </c>
      <c r="H274" s="22">
        <v>3</v>
      </c>
      <c r="I274" s="22">
        <v>1</v>
      </c>
      <c r="J274" s="22">
        <v>0.18</v>
      </c>
      <c r="K274" s="22">
        <v>0.1515</v>
      </c>
      <c r="L274" s="22">
        <v>0.47</v>
      </c>
      <c r="M274" s="22">
        <v>0.41789999999999999</v>
      </c>
      <c r="N274" s="22">
        <v>1</v>
      </c>
      <c r="O274" s="22">
        <v>82</v>
      </c>
      <c r="P274" s="22" t="str">
        <f t="shared" si="4"/>
        <v>High Usage</v>
      </c>
      <c r="Q274" s="22">
        <v>83</v>
      </c>
    </row>
    <row r="275" spans="1:17" x14ac:dyDescent="0.25">
      <c r="A275" s="22">
        <v>274</v>
      </c>
      <c r="B275" s="5">
        <v>40555</v>
      </c>
      <c r="C275" s="22">
        <v>1</v>
      </c>
      <c r="D275" s="22">
        <v>0</v>
      </c>
      <c r="E275" s="22">
        <v>1</v>
      </c>
      <c r="F275" s="22">
        <v>20</v>
      </c>
      <c r="G275" s="22" t="b">
        <v>0</v>
      </c>
      <c r="H275" s="22">
        <v>3</v>
      </c>
      <c r="I275" s="22">
        <v>1</v>
      </c>
      <c r="J275" s="22">
        <v>0.16</v>
      </c>
      <c r="K275" s="22">
        <v>0.13639999999999999</v>
      </c>
      <c r="L275" s="22">
        <v>0.5</v>
      </c>
      <c r="M275" s="22">
        <v>0.32840000000000003</v>
      </c>
      <c r="N275" s="22">
        <v>2</v>
      </c>
      <c r="O275" s="22">
        <v>54</v>
      </c>
      <c r="P275" s="22" t="str">
        <f t="shared" si="4"/>
        <v>High Usage</v>
      </c>
      <c r="Q275" s="22">
        <v>56</v>
      </c>
    </row>
    <row r="276" spans="1:17" x14ac:dyDescent="0.25">
      <c r="A276" s="22">
        <v>275</v>
      </c>
      <c r="B276" s="5">
        <v>40555</v>
      </c>
      <c r="C276" s="22">
        <v>1</v>
      </c>
      <c r="D276" s="22">
        <v>0</v>
      </c>
      <c r="E276" s="22">
        <v>1</v>
      </c>
      <c r="F276" s="22">
        <v>21</v>
      </c>
      <c r="G276" s="22" t="b">
        <v>0</v>
      </c>
      <c r="H276" s="22">
        <v>3</v>
      </c>
      <c r="I276" s="22">
        <v>1</v>
      </c>
      <c r="J276" s="22">
        <v>0.16</v>
      </c>
      <c r="K276" s="22">
        <v>0.13639999999999999</v>
      </c>
      <c r="L276" s="22">
        <v>0.55000000000000004</v>
      </c>
      <c r="M276" s="22">
        <v>0.32840000000000003</v>
      </c>
      <c r="N276" s="22">
        <v>0</v>
      </c>
      <c r="O276" s="22">
        <v>57</v>
      </c>
      <c r="P276" s="22" t="str">
        <f t="shared" si="4"/>
        <v>High Usage</v>
      </c>
      <c r="Q276" s="22">
        <v>57</v>
      </c>
    </row>
    <row r="277" spans="1:17" x14ac:dyDescent="0.25">
      <c r="A277" s="22">
        <v>276</v>
      </c>
      <c r="B277" s="5">
        <v>40555</v>
      </c>
      <c r="C277" s="22">
        <v>1</v>
      </c>
      <c r="D277" s="22">
        <v>0</v>
      </c>
      <c r="E277" s="22">
        <v>1</v>
      </c>
      <c r="F277" s="22">
        <v>22</v>
      </c>
      <c r="G277" s="22" t="b">
        <v>0</v>
      </c>
      <c r="H277" s="22">
        <v>3</v>
      </c>
      <c r="I277" s="22">
        <v>1</v>
      </c>
      <c r="J277" s="22">
        <v>0.16</v>
      </c>
      <c r="K277" s="22">
        <v>0.1212</v>
      </c>
      <c r="L277" s="22">
        <v>0.55000000000000004</v>
      </c>
      <c r="M277" s="22">
        <v>0.44779999999999998</v>
      </c>
      <c r="N277" s="22">
        <v>1</v>
      </c>
      <c r="O277" s="22">
        <v>32</v>
      </c>
      <c r="P277" s="22" t="str">
        <f t="shared" si="4"/>
        <v>High Usage</v>
      </c>
      <c r="Q277" s="22">
        <v>33</v>
      </c>
    </row>
    <row r="278" spans="1:17" x14ac:dyDescent="0.25">
      <c r="A278" s="22">
        <v>277</v>
      </c>
      <c r="B278" s="5">
        <v>40555</v>
      </c>
      <c r="C278" s="22">
        <v>1</v>
      </c>
      <c r="D278" s="22">
        <v>0</v>
      </c>
      <c r="E278" s="22">
        <v>1</v>
      </c>
      <c r="F278" s="22">
        <v>23</v>
      </c>
      <c r="G278" s="22" t="b">
        <v>0</v>
      </c>
      <c r="H278" s="22">
        <v>3</v>
      </c>
      <c r="I278" s="22">
        <v>1</v>
      </c>
      <c r="J278" s="22">
        <v>0.14000000000000001</v>
      </c>
      <c r="K278" s="22">
        <v>0.1061</v>
      </c>
      <c r="L278" s="22">
        <v>0.59</v>
      </c>
      <c r="M278" s="22">
        <v>0.41789999999999999</v>
      </c>
      <c r="N278" s="22">
        <v>1</v>
      </c>
      <c r="O278" s="22">
        <v>19</v>
      </c>
      <c r="P278" s="22" t="str">
        <f t="shared" si="4"/>
        <v>Normal</v>
      </c>
      <c r="Q278" s="22">
        <v>20</v>
      </c>
    </row>
    <row r="279" spans="1:17" x14ac:dyDescent="0.25">
      <c r="A279" s="22">
        <v>278</v>
      </c>
      <c r="B279" s="5">
        <v>40556</v>
      </c>
      <c r="C279" s="22">
        <v>1</v>
      </c>
      <c r="D279" s="22">
        <v>0</v>
      </c>
      <c r="E279" s="22">
        <v>1</v>
      </c>
      <c r="F279" s="22">
        <v>0</v>
      </c>
      <c r="G279" s="22" t="b">
        <v>0</v>
      </c>
      <c r="H279" s="22">
        <v>4</v>
      </c>
      <c r="I279" s="22">
        <v>1</v>
      </c>
      <c r="J279" s="22">
        <v>0.14000000000000001</v>
      </c>
      <c r="K279" s="22">
        <v>0.1212</v>
      </c>
      <c r="L279" s="22">
        <v>0.59</v>
      </c>
      <c r="M279" s="22">
        <v>0.28360000000000002</v>
      </c>
      <c r="N279" s="22">
        <v>1</v>
      </c>
      <c r="O279" s="22">
        <v>6</v>
      </c>
      <c r="P279" s="22" t="str">
        <f t="shared" si="4"/>
        <v>Normal</v>
      </c>
      <c r="Q279" s="22">
        <v>7</v>
      </c>
    </row>
    <row r="280" spans="1:17" x14ac:dyDescent="0.25">
      <c r="A280" s="22">
        <v>279</v>
      </c>
      <c r="B280" s="5">
        <v>40556</v>
      </c>
      <c r="C280" s="22">
        <v>1</v>
      </c>
      <c r="D280" s="22">
        <v>0</v>
      </c>
      <c r="E280" s="22">
        <v>1</v>
      </c>
      <c r="F280" s="22">
        <v>1</v>
      </c>
      <c r="G280" s="22" t="b">
        <v>0</v>
      </c>
      <c r="H280" s="22">
        <v>4</v>
      </c>
      <c r="I280" s="22">
        <v>1</v>
      </c>
      <c r="J280" s="22">
        <v>0.14000000000000001</v>
      </c>
      <c r="K280" s="22">
        <v>0.1212</v>
      </c>
      <c r="L280" s="22">
        <v>0.5</v>
      </c>
      <c r="M280" s="22">
        <v>0.28360000000000002</v>
      </c>
      <c r="N280" s="22">
        <v>0</v>
      </c>
      <c r="O280" s="22">
        <v>2</v>
      </c>
      <c r="P280" s="22" t="str">
        <f t="shared" si="4"/>
        <v>Normal</v>
      </c>
      <c r="Q280" s="22">
        <v>2</v>
      </c>
    </row>
    <row r="281" spans="1:17" x14ac:dyDescent="0.25">
      <c r="A281" s="22">
        <v>280</v>
      </c>
      <c r="B281" s="5">
        <v>40556</v>
      </c>
      <c r="C281" s="22">
        <v>1</v>
      </c>
      <c r="D281" s="22">
        <v>0</v>
      </c>
      <c r="E281" s="22">
        <v>1</v>
      </c>
      <c r="F281" s="22">
        <v>2</v>
      </c>
      <c r="G281" s="22" t="b">
        <v>0</v>
      </c>
      <c r="H281" s="22">
        <v>4</v>
      </c>
      <c r="I281" s="22">
        <v>1</v>
      </c>
      <c r="J281" s="22">
        <v>0.14000000000000001</v>
      </c>
      <c r="K281" s="22">
        <v>0.1212</v>
      </c>
      <c r="L281" s="22">
        <v>0.5</v>
      </c>
      <c r="M281" s="22">
        <v>0.35820000000000002</v>
      </c>
      <c r="N281" s="22">
        <v>0</v>
      </c>
      <c r="O281" s="22">
        <v>2</v>
      </c>
      <c r="P281" s="22" t="str">
        <f t="shared" si="4"/>
        <v>Normal</v>
      </c>
      <c r="Q281" s="22">
        <v>2</v>
      </c>
    </row>
    <row r="282" spans="1:17" x14ac:dyDescent="0.25">
      <c r="A282" s="22">
        <v>281</v>
      </c>
      <c r="B282" s="5">
        <v>40556</v>
      </c>
      <c r="C282" s="22">
        <v>1</v>
      </c>
      <c r="D282" s="22">
        <v>0</v>
      </c>
      <c r="E282" s="22">
        <v>1</v>
      </c>
      <c r="F282" s="22">
        <v>3</v>
      </c>
      <c r="G282" s="22" t="b">
        <v>0</v>
      </c>
      <c r="H282" s="22">
        <v>4</v>
      </c>
      <c r="I282" s="22">
        <v>1</v>
      </c>
      <c r="J282" s="22">
        <v>0.14000000000000001</v>
      </c>
      <c r="K282" s="22">
        <v>0.1212</v>
      </c>
      <c r="L282" s="22">
        <v>0.5</v>
      </c>
      <c r="M282" s="22">
        <v>0.32840000000000003</v>
      </c>
      <c r="N282" s="22">
        <v>0</v>
      </c>
      <c r="O282" s="22">
        <v>3</v>
      </c>
      <c r="P282" s="22" t="str">
        <f t="shared" si="4"/>
        <v>Normal</v>
      </c>
      <c r="Q282" s="22">
        <v>3</v>
      </c>
    </row>
    <row r="283" spans="1:17" x14ac:dyDescent="0.25">
      <c r="A283" s="22">
        <v>282</v>
      </c>
      <c r="B283" s="5">
        <v>40556</v>
      </c>
      <c r="C283" s="22">
        <v>1</v>
      </c>
      <c r="D283" s="22">
        <v>0</v>
      </c>
      <c r="E283" s="22">
        <v>1</v>
      </c>
      <c r="F283" s="22">
        <v>4</v>
      </c>
      <c r="G283" s="22" t="b">
        <v>0</v>
      </c>
      <c r="H283" s="22">
        <v>4</v>
      </c>
      <c r="I283" s="22">
        <v>1</v>
      </c>
      <c r="J283" s="22">
        <v>0.14000000000000001</v>
      </c>
      <c r="K283" s="22">
        <v>0.1212</v>
      </c>
      <c r="L283" s="22">
        <v>0.5</v>
      </c>
      <c r="M283" s="22">
        <v>0.25369999999999998</v>
      </c>
      <c r="N283" s="22">
        <v>0</v>
      </c>
      <c r="O283" s="22">
        <v>4</v>
      </c>
      <c r="P283" s="22" t="str">
        <f t="shared" si="4"/>
        <v>Normal</v>
      </c>
      <c r="Q283" s="22">
        <v>4</v>
      </c>
    </row>
    <row r="284" spans="1:17" x14ac:dyDescent="0.25">
      <c r="A284" s="22">
        <v>283</v>
      </c>
      <c r="B284" s="5">
        <v>40556</v>
      </c>
      <c r="C284" s="22">
        <v>1</v>
      </c>
      <c r="D284" s="22">
        <v>0</v>
      </c>
      <c r="E284" s="22">
        <v>1</v>
      </c>
      <c r="F284" s="22">
        <v>5</v>
      </c>
      <c r="G284" s="22" t="b">
        <v>0</v>
      </c>
      <c r="H284" s="22">
        <v>4</v>
      </c>
      <c r="I284" s="22">
        <v>1</v>
      </c>
      <c r="J284" s="22">
        <v>0.14000000000000001</v>
      </c>
      <c r="K284" s="22">
        <v>0.1212</v>
      </c>
      <c r="L284" s="22">
        <v>0.5</v>
      </c>
      <c r="M284" s="22">
        <v>0.29849999999999999</v>
      </c>
      <c r="N284" s="22">
        <v>0</v>
      </c>
      <c r="O284" s="22">
        <v>3</v>
      </c>
      <c r="P284" s="22" t="str">
        <f t="shared" si="4"/>
        <v>Normal</v>
      </c>
      <c r="Q284" s="22">
        <v>3</v>
      </c>
    </row>
    <row r="285" spans="1:17" x14ac:dyDescent="0.25">
      <c r="A285" s="22">
        <v>284</v>
      </c>
      <c r="B285" s="5">
        <v>40556</v>
      </c>
      <c r="C285" s="22">
        <v>1</v>
      </c>
      <c r="D285" s="22">
        <v>0</v>
      </c>
      <c r="E285" s="22">
        <v>1</v>
      </c>
      <c r="F285" s="22">
        <v>6</v>
      </c>
      <c r="G285" s="22" t="b">
        <v>0</v>
      </c>
      <c r="H285" s="22">
        <v>4</v>
      </c>
      <c r="I285" s="22">
        <v>1</v>
      </c>
      <c r="J285" s="22">
        <v>0.12</v>
      </c>
      <c r="K285" s="22">
        <v>0.1515</v>
      </c>
      <c r="L285" s="22">
        <v>0.54</v>
      </c>
      <c r="M285" s="22">
        <v>0.1343</v>
      </c>
      <c r="N285" s="22">
        <v>0</v>
      </c>
      <c r="O285" s="22">
        <v>28</v>
      </c>
      <c r="P285" s="22" t="str">
        <f t="shared" si="4"/>
        <v>Normal</v>
      </c>
      <c r="Q285" s="22">
        <v>28</v>
      </c>
    </row>
    <row r="286" spans="1:17" x14ac:dyDescent="0.25">
      <c r="A286" s="22">
        <v>285</v>
      </c>
      <c r="B286" s="5">
        <v>40556</v>
      </c>
      <c r="C286" s="22">
        <v>1</v>
      </c>
      <c r="D286" s="22">
        <v>0</v>
      </c>
      <c r="E286" s="22">
        <v>1</v>
      </c>
      <c r="F286" s="22">
        <v>7</v>
      </c>
      <c r="G286" s="22" t="b">
        <v>0</v>
      </c>
      <c r="H286" s="22">
        <v>4</v>
      </c>
      <c r="I286" s="22">
        <v>1</v>
      </c>
      <c r="J286" s="22">
        <v>0.12</v>
      </c>
      <c r="K286" s="22">
        <v>0.1515</v>
      </c>
      <c r="L286" s="22">
        <v>0.54</v>
      </c>
      <c r="M286" s="22">
        <v>0.1343</v>
      </c>
      <c r="N286" s="22">
        <v>0</v>
      </c>
      <c r="O286" s="22">
        <v>72</v>
      </c>
      <c r="P286" s="22" t="str">
        <f t="shared" si="4"/>
        <v>High Usage</v>
      </c>
      <c r="Q286" s="22">
        <v>72</v>
      </c>
    </row>
    <row r="287" spans="1:17" x14ac:dyDescent="0.25">
      <c r="A287" s="22">
        <v>286</v>
      </c>
      <c r="B287" s="5">
        <v>40556</v>
      </c>
      <c r="C287" s="22">
        <v>1</v>
      </c>
      <c r="D287" s="22">
        <v>0</v>
      </c>
      <c r="E287" s="22">
        <v>1</v>
      </c>
      <c r="F287" s="22">
        <v>8</v>
      </c>
      <c r="G287" s="22" t="b">
        <v>0</v>
      </c>
      <c r="H287" s="22">
        <v>4</v>
      </c>
      <c r="I287" s="22">
        <v>1</v>
      </c>
      <c r="J287" s="22">
        <v>0.14000000000000001</v>
      </c>
      <c r="K287" s="22">
        <v>0.13639999999999999</v>
      </c>
      <c r="L287" s="22">
        <v>0.5</v>
      </c>
      <c r="M287" s="22">
        <v>0.19400000000000001</v>
      </c>
      <c r="N287" s="22">
        <v>5</v>
      </c>
      <c r="O287" s="22">
        <v>197</v>
      </c>
      <c r="P287" s="22" t="str">
        <f t="shared" si="4"/>
        <v>High Usage</v>
      </c>
      <c r="Q287" s="22">
        <v>202</v>
      </c>
    </row>
    <row r="288" spans="1:17" x14ac:dyDescent="0.25">
      <c r="A288" s="22">
        <v>287</v>
      </c>
      <c r="B288" s="5">
        <v>40556</v>
      </c>
      <c r="C288" s="22">
        <v>1</v>
      </c>
      <c r="D288" s="22">
        <v>0</v>
      </c>
      <c r="E288" s="22">
        <v>1</v>
      </c>
      <c r="F288" s="22">
        <v>9</v>
      </c>
      <c r="G288" s="22" t="b">
        <v>0</v>
      </c>
      <c r="H288" s="22">
        <v>4</v>
      </c>
      <c r="I288" s="22">
        <v>1</v>
      </c>
      <c r="J288" s="22">
        <v>0.14000000000000001</v>
      </c>
      <c r="K288" s="22">
        <v>0.1212</v>
      </c>
      <c r="L288" s="22">
        <v>0.5</v>
      </c>
      <c r="M288" s="22">
        <v>0.32840000000000003</v>
      </c>
      <c r="N288" s="22">
        <v>2</v>
      </c>
      <c r="O288" s="22">
        <v>137</v>
      </c>
      <c r="P288" s="22" t="str">
        <f t="shared" si="4"/>
        <v>High Usage</v>
      </c>
      <c r="Q288" s="22">
        <v>139</v>
      </c>
    </row>
    <row r="289" spans="1:17" x14ac:dyDescent="0.25">
      <c r="A289" s="22">
        <v>288</v>
      </c>
      <c r="B289" s="5">
        <v>40556</v>
      </c>
      <c r="C289" s="22">
        <v>1</v>
      </c>
      <c r="D289" s="22">
        <v>0</v>
      </c>
      <c r="E289" s="22">
        <v>1</v>
      </c>
      <c r="F289" s="22">
        <v>10</v>
      </c>
      <c r="G289" s="22" t="b">
        <v>0</v>
      </c>
      <c r="H289" s="22">
        <v>4</v>
      </c>
      <c r="I289" s="22">
        <v>2</v>
      </c>
      <c r="J289" s="22">
        <v>0.16</v>
      </c>
      <c r="K289" s="22">
        <v>0.13639999999999999</v>
      </c>
      <c r="L289" s="22">
        <v>0.5</v>
      </c>
      <c r="M289" s="22">
        <v>0.35820000000000002</v>
      </c>
      <c r="N289" s="22">
        <v>2</v>
      </c>
      <c r="O289" s="22">
        <v>36</v>
      </c>
      <c r="P289" s="22" t="str">
        <f t="shared" si="4"/>
        <v>High Usage</v>
      </c>
      <c r="Q289" s="22">
        <v>38</v>
      </c>
    </row>
    <row r="290" spans="1:17" x14ac:dyDescent="0.25">
      <c r="A290" s="22">
        <v>289</v>
      </c>
      <c r="B290" s="5">
        <v>40556</v>
      </c>
      <c r="C290" s="22">
        <v>1</v>
      </c>
      <c r="D290" s="22">
        <v>0</v>
      </c>
      <c r="E290" s="22">
        <v>1</v>
      </c>
      <c r="F290" s="22">
        <v>11</v>
      </c>
      <c r="G290" s="22" t="b">
        <v>0</v>
      </c>
      <c r="H290" s="22">
        <v>4</v>
      </c>
      <c r="I290" s="22">
        <v>2</v>
      </c>
      <c r="J290" s="22">
        <v>0.2</v>
      </c>
      <c r="K290" s="22">
        <v>0.16669999999999999</v>
      </c>
      <c r="L290" s="22">
        <v>0.44</v>
      </c>
      <c r="M290" s="22">
        <v>0.44779999999999998</v>
      </c>
      <c r="N290" s="22">
        <v>4</v>
      </c>
      <c r="O290" s="22">
        <v>33</v>
      </c>
      <c r="P290" s="22" t="str">
        <f t="shared" si="4"/>
        <v>High Usage</v>
      </c>
      <c r="Q290" s="22">
        <v>37</v>
      </c>
    </row>
    <row r="291" spans="1:17" x14ac:dyDescent="0.25">
      <c r="A291" s="22">
        <v>290</v>
      </c>
      <c r="B291" s="5">
        <v>40556</v>
      </c>
      <c r="C291" s="22">
        <v>1</v>
      </c>
      <c r="D291" s="22">
        <v>0</v>
      </c>
      <c r="E291" s="22">
        <v>1</v>
      </c>
      <c r="F291" s="22">
        <v>12</v>
      </c>
      <c r="G291" s="22" t="b">
        <v>0</v>
      </c>
      <c r="H291" s="22">
        <v>4</v>
      </c>
      <c r="I291" s="22">
        <v>1</v>
      </c>
      <c r="J291" s="22">
        <v>0.2</v>
      </c>
      <c r="K291" s="22">
        <v>0.16669999999999999</v>
      </c>
      <c r="L291" s="22">
        <v>0.44</v>
      </c>
      <c r="M291" s="22">
        <v>0.41789999999999999</v>
      </c>
      <c r="N291" s="22">
        <v>3</v>
      </c>
      <c r="O291" s="22">
        <v>49</v>
      </c>
      <c r="P291" s="22" t="str">
        <f t="shared" si="4"/>
        <v>High Usage</v>
      </c>
      <c r="Q291" s="22">
        <v>52</v>
      </c>
    </row>
    <row r="292" spans="1:17" x14ac:dyDescent="0.25">
      <c r="A292" s="22">
        <v>291</v>
      </c>
      <c r="B292" s="5">
        <v>40556</v>
      </c>
      <c r="C292" s="22">
        <v>1</v>
      </c>
      <c r="D292" s="22">
        <v>0</v>
      </c>
      <c r="E292" s="22">
        <v>1</v>
      </c>
      <c r="F292" s="22">
        <v>13</v>
      </c>
      <c r="G292" s="22" t="b">
        <v>0</v>
      </c>
      <c r="H292" s="22">
        <v>4</v>
      </c>
      <c r="I292" s="22">
        <v>1</v>
      </c>
      <c r="J292" s="22">
        <v>0.22</v>
      </c>
      <c r="K292" s="22">
        <v>0.19700000000000001</v>
      </c>
      <c r="L292" s="22">
        <v>0.41</v>
      </c>
      <c r="M292" s="22">
        <v>0.44779999999999998</v>
      </c>
      <c r="N292" s="22">
        <v>2</v>
      </c>
      <c r="O292" s="22">
        <v>81</v>
      </c>
      <c r="P292" s="22" t="str">
        <f t="shared" si="4"/>
        <v>High Usage</v>
      </c>
      <c r="Q292" s="22">
        <v>83</v>
      </c>
    </row>
    <row r="293" spans="1:17" x14ac:dyDescent="0.25">
      <c r="A293" s="22">
        <v>292</v>
      </c>
      <c r="B293" s="5">
        <v>40556</v>
      </c>
      <c r="C293" s="22">
        <v>1</v>
      </c>
      <c r="D293" s="22">
        <v>0</v>
      </c>
      <c r="E293" s="22">
        <v>1</v>
      </c>
      <c r="F293" s="22">
        <v>14</v>
      </c>
      <c r="G293" s="22" t="b">
        <v>0</v>
      </c>
      <c r="H293" s="22">
        <v>4</v>
      </c>
      <c r="I293" s="22">
        <v>1</v>
      </c>
      <c r="J293" s="22">
        <v>0.22</v>
      </c>
      <c r="K293" s="22">
        <v>0.19700000000000001</v>
      </c>
      <c r="L293" s="22">
        <v>0.41</v>
      </c>
      <c r="M293" s="22">
        <v>0.3881</v>
      </c>
      <c r="N293" s="22">
        <v>3</v>
      </c>
      <c r="O293" s="22">
        <v>39</v>
      </c>
      <c r="P293" s="22" t="str">
        <f t="shared" si="4"/>
        <v>High Usage</v>
      </c>
      <c r="Q293" s="22">
        <v>42</v>
      </c>
    </row>
    <row r="294" spans="1:17" x14ac:dyDescent="0.25">
      <c r="A294" s="22">
        <v>293</v>
      </c>
      <c r="B294" s="5">
        <v>40556</v>
      </c>
      <c r="C294" s="22">
        <v>1</v>
      </c>
      <c r="D294" s="22">
        <v>0</v>
      </c>
      <c r="E294" s="22">
        <v>1</v>
      </c>
      <c r="F294" s="22">
        <v>15</v>
      </c>
      <c r="G294" s="22" t="b">
        <v>0</v>
      </c>
      <c r="H294" s="22">
        <v>4</v>
      </c>
      <c r="I294" s="22">
        <v>1</v>
      </c>
      <c r="J294" s="22">
        <v>0.24</v>
      </c>
      <c r="K294" s="22">
        <v>0.21210000000000001</v>
      </c>
      <c r="L294" s="22">
        <v>0.38</v>
      </c>
      <c r="M294" s="22">
        <v>0.29849999999999999</v>
      </c>
      <c r="N294" s="22">
        <v>5</v>
      </c>
      <c r="O294" s="22">
        <v>55</v>
      </c>
      <c r="P294" s="22" t="str">
        <f t="shared" si="4"/>
        <v>High Usage</v>
      </c>
      <c r="Q294" s="22">
        <v>60</v>
      </c>
    </row>
    <row r="295" spans="1:17" x14ac:dyDescent="0.25">
      <c r="A295" s="22">
        <v>294</v>
      </c>
      <c r="B295" s="5">
        <v>40556</v>
      </c>
      <c r="C295" s="22">
        <v>1</v>
      </c>
      <c r="D295" s="22">
        <v>0</v>
      </c>
      <c r="E295" s="22">
        <v>1</v>
      </c>
      <c r="F295" s="22">
        <v>16</v>
      </c>
      <c r="G295" s="22" t="b">
        <v>0</v>
      </c>
      <c r="H295" s="22">
        <v>4</v>
      </c>
      <c r="I295" s="22">
        <v>1</v>
      </c>
      <c r="J295" s="22">
        <v>0.24</v>
      </c>
      <c r="K295" s="22">
        <v>0.21210000000000001</v>
      </c>
      <c r="L295" s="22">
        <v>0.38</v>
      </c>
      <c r="M295" s="22">
        <v>0.35820000000000002</v>
      </c>
      <c r="N295" s="22">
        <v>2</v>
      </c>
      <c r="O295" s="22">
        <v>76</v>
      </c>
      <c r="P295" s="22" t="str">
        <f t="shared" si="4"/>
        <v>High Usage</v>
      </c>
      <c r="Q295" s="22">
        <v>78</v>
      </c>
    </row>
    <row r="296" spans="1:17" x14ac:dyDescent="0.25">
      <c r="A296" s="22">
        <v>295</v>
      </c>
      <c r="B296" s="5">
        <v>40556</v>
      </c>
      <c r="C296" s="22">
        <v>1</v>
      </c>
      <c r="D296" s="22">
        <v>0</v>
      </c>
      <c r="E296" s="22">
        <v>1</v>
      </c>
      <c r="F296" s="22">
        <v>17</v>
      </c>
      <c r="G296" s="22" t="b">
        <v>0</v>
      </c>
      <c r="H296" s="22">
        <v>4</v>
      </c>
      <c r="I296" s="22">
        <v>1</v>
      </c>
      <c r="J296" s="22">
        <v>0.2</v>
      </c>
      <c r="K296" s="22">
        <v>0.18179999999999999</v>
      </c>
      <c r="L296" s="22">
        <v>0.4</v>
      </c>
      <c r="M296" s="22">
        <v>0.28360000000000002</v>
      </c>
      <c r="N296" s="22">
        <v>4</v>
      </c>
      <c r="O296" s="22">
        <v>158</v>
      </c>
      <c r="P296" s="22" t="str">
        <f t="shared" si="4"/>
        <v>High Usage</v>
      </c>
      <c r="Q296" s="22">
        <v>162</v>
      </c>
    </row>
    <row r="297" spans="1:17" x14ac:dyDescent="0.25">
      <c r="A297" s="22">
        <v>296</v>
      </c>
      <c r="B297" s="5">
        <v>40556</v>
      </c>
      <c r="C297" s="22">
        <v>1</v>
      </c>
      <c r="D297" s="22">
        <v>0</v>
      </c>
      <c r="E297" s="22">
        <v>1</v>
      </c>
      <c r="F297" s="22">
        <v>18</v>
      </c>
      <c r="G297" s="22" t="b">
        <v>0</v>
      </c>
      <c r="H297" s="22">
        <v>4</v>
      </c>
      <c r="I297" s="22">
        <v>1</v>
      </c>
      <c r="J297" s="22">
        <v>0.2</v>
      </c>
      <c r="K297" s="22">
        <v>0.18179999999999999</v>
      </c>
      <c r="L297" s="22">
        <v>0.4</v>
      </c>
      <c r="M297" s="22">
        <v>0.32840000000000003</v>
      </c>
      <c r="N297" s="22">
        <v>3</v>
      </c>
      <c r="O297" s="22">
        <v>141</v>
      </c>
      <c r="P297" s="22" t="str">
        <f t="shared" si="4"/>
        <v>High Usage</v>
      </c>
      <c r="Q297" s="22">
        <v>144</v>
      </c>
    </row>
    <row r="298" spans="1:17" x14ac:dyDescent="0.25">
      <c r="A298" s="22">
        <v>297</v>
      </c>
      <c r="B298" s="5">
        <v>40556</v>
      </c>
      <c r="C298" s="22">
        <v>1</v>
      </c>
      <c r="D298" s="22">
        <v>0</v>
      </c>
      <c r="E298" s="22">
        <v>1</v>
      </c>
      <c r="F298" s="22">
        <v>19</v>
      </c>
      <c r="G298" s="22" t="b">
        <v>0</v>
      </c>
      <c r="H298" s="22">
        <v>4</v>
      </c>
      <c r="I298" s="22">
        <v>1</v>
      </c>
      <c r="J298" s="22">
        <v>0.16</v>
      </c>
      <c r="K298" s="22">
        <v>0.1515</v>
      </c>
      <c r="L298" s="22">
        <v>0.47</v>
      </c>
      <c r="M298" s="22">
        <v>0.25369999999999998</v>
      </c>
      <c r="N298" s="22">
        <v>1</v>
      </c>
      <c r="O298" s="22">
        <v>98</v>
      </c>
      <c r="P298" s="22" t="str">
        <f t="shared" si="4"/>
        <v>High Usage</v>
      </c>
      <c r="Q298" s="22">
        <v>99</v>
      </c>
    </row>
    <row r="299" spans="1:17" x14ac:dyDescent="0.25">
      <c r="A299" s="22">
        <v>298</v>
      </c>
      <c r="B299" s="5">
        <v>40556</v>
      </c>
      <c r="C299" s="22">
        <v>1</v>
      </c>
      <c r="D299" s="22">
        <v>0</v>
      </c>
      <c r="E299" s="22">
        <v>1</v>
      </c>
      <c r="F299" s="22">
        <v>20</v>
      </c>
      <c r="G299" s="22" t="b">
        <v>0</v>
      </c>
      <c r="H299" s="22">
        <v>4</v>
      </c>
      <c r="I299" s="22">
        <v>1</v>
      </c>
      <c r="J299" s="22">
        <v>0.16</v>
      </c>
      <c r="K299" s="22">
        <v>0.1515</v>
      </c>
      <c r="L299" s="22">
        <v>0.47</v>
      </c>
      <c r="M299" s="22">
        <v>0.22389999999999999</v>
      </c>
      <c r="N299" s="22">
        <v>0</v>
      </c>
      <c r="O299" s="22">
        <v>64</v>
      </c>
      <c r="P299" s="22" t="str">
        <f t="shared" si="4"/>
        <v>High Usage</v>
      </c>
      <c r="Q299" s="22">
        <v>64</v>
      </c>
    </row>
    <row r="300" spans="1:17" x14ac:dyDescent="0.25">
      <c r="A300" s="22">
        <v>299</v>
      </c>
      <c r="B300" s="5">
        <v>40556</v>
      </c>
      <c r="C300" s="22">
        <v>1</v>
      </c>
      <c r="D300" s="22">
        <v>0</v>
      </c>
      <c r="E300" s="22">
        <v>1</v>
      </c>
      <c r="F300" s="22">
        <v>21</v>
      </c>
      <c r="G300" s="22" t="b">
        <v>0</v>
      </c>
      <c r="H300" s="22">
        <v>4</v>
      </c>
      <c r="I300" s="22">
        <v>1</v>
      </c>
      <c r="J300" s="22">
        <v>0.14000000000000001</v>
      </c>
      <c r="K300" s="22">
        <v>0.1212</v>
      </c>
      <c r="L300" s="22">
        <v>0.46</v>
      </c>
      <c r="M300" s="22">
        <v>0.29849999999999999</v>
      </c>
      <c r="N300" s="22">
        <v>0</v>
      </c>
      <c r="O300" s="22">
        <v>40</v>
      </c>
      <c r="P300" s="22" t="str">
        <f t="shared" si="4"/>
        <v>High Usage</v>
      </c>
      <c r="Q300" s="22">
        <v>40</v>
      </c>
    </row>
    <row r="301" spans="1:17" x14ac:dyDescent="0.25">
      <c r="A301" s="22">
        <v>300</v>
      </c>
      <c r="B301" s="5">
        <v>40556</v>
      </c>
      <c r="C301" s="22">
        <v>1</v>
      </c>
      <c r="D301" s="22">
        <v>0</v>
      </c>
      <c r="E301" s="22">
        <v>1</v>
      </c>
      <c r="F301" s="22">
        <v>22</v>
      </c>
      <c r="G301" s="22" t="b">
        <v>0</v>
      </c>
      <c r="H301" s="22">
        <v>4</v>
      </c>
      <c r="I301" s="22">
        <v>1</v>
      </c>
      <c r="J301" s="22">
        <v>0.14000000000000001</v>
      </c>
      <c r="K301" s="22">
        <v>0.1212</v>
      </c>
      <c r="L301" s="22">
        <v>0.46</v>
      </c>
      <c r="M301" s="22">
        <v>0.32840000000000003</v>
      </c>
      <c r="N301" s="22">
        <v>0</v>
      </c>
      <c r="O301" s="22">
        <v>30</v>
      </c>
      <c r="P301" s="22" t="str">
        <f t="shared" si="4"/>
        <v>Normal</v>
      </c>
      <c r="Q301" s="22">
        <v>30</v>
      </c>
    </row>
    <row r="302" spans="1:17" x14ac:dyDescent="0.25">
      <c r="A302" s="22">
        <v>301</v>
      </c>
      <c r="B302" s="5">
        <v>40556</v>
      </c>
      <c r="C302" s="22">
        <v>1</v>
      </c>
      <c r="D302" s="22">
        <v>0</v>
      </c>
      <c r="E302" s="22">
        <v>1</v>
      </c>
      <c r="F302" s="22">
        <v>23</v>
      </c>
      <c r="G302" s="22" t="b">
        <v>0</v>
      </c>
      <c r="H302" s="22">
        <v>4</v>
      </c>
      <c r="I302" s="22">
        <v>1</v>
      </c>
      <c r="J302" s="22">
        <v>0.12</v>
      </c>
      <c r="K302" s="22">
        <v>0.13639999999999999</v>
      </c>
      <c r="L302" s="22">
        <v>0.5</v>
      </c>
      <c r="M302" s="22">
        <v>0.19400000000000001</v>
      </c>
      <c r="N302" s="22">
        <v>1</v>
      </c>
      <c r="O302" s="22">
        <v>14</v>
      </c>
      <c r="P302" s="22" t="str">
        <f t="shared" si="4"/>
        <v>Normal</v>
      </c>
      <c r="Q302" s="22">
        <v>15</v>
      </c>
    </row>
    <row r="303" spans="1:17" x14ac:dyDescent="0.25">
      <c r="A303" s="22">
        <v>302</v>
      </c>
      <c r="B303" s="5">
        <v>40557</v>
      </c>
      <c r="C303" s="22">
        <v>1</v>
      </c>
      <c r="D303" s="22">
        <v>0</v>
      </c>
      <c r="E303" s="22">
        <v>1</v>
      </c>
      <c r="F303" s="22">
        <v>0</v>
      </c>
      <c r="G303" s="22" t="b">
        <v>0</v>
      </c>
      <c r="H303" s="22">
        <v>5</v>
      </c>
      <c r="I303" s="22">
        <v>1</v>
      </c>
      <c r="J303" s="22">
        <v>0.12</v>
      </c>
      <c r="K303" s="22">
        <v>0.13639999999999999</v>
      </c>
      <c r="L303" s="22">
        <v>0.5</v>
      </c>
      <c r="M303" s="22">
        <v>0.19400000000000001</v>
      </c>
      <c r="N303" s="22">
        <v>0</v>
      </c>
      <c r="O303" s="22">
        <v>14</v>
      </c>
      <c r="P303" s="22" t="str">
        <f t="shared" si="4"/>
        <v>Normal</v>
      </c>
      <c r="Q303" s="22">
        <v>14</v>
      </c>
    </row>
    <row r="304" spans="1:17" x14ac:dyDescent="0.25">
      <c r="A304" s="22">
        <v>303</v>
      </c>
      <c r="B304" s="5">
        <v>40557</v>
      </c>
      <c r="C304" s="22">
        <v>1</v>
      </c>
      <c r="D304" s="22">
        <v>0</v>
      </c>
      <c r="E304" s="22">
        <v>1</v>
      </c>
      <c r="F304" s="22">
        <v>1</v>
      </c>
      <c r="G304" s="22" t="b">
        <v>0</v>
      </c>
      <c r="H304" s="22">
        <v>5</v>
      </c>
      <c r="I304" s="22">
        <v>1</v>
      </c>
      <c r="J304" s="22">
        <v>0.1</v>
      </c>
      <c r="K304" s="22">
        <v>0.1212</v>
      </c>
      <c r="L304" s="22">
        <v>0.54</v>
      </c>
      <c r="M304" s="22">
        <v>0.16420000000000001</v>
      </c>
      <c r="N304" s="22">
        <v>0</v>
      </c>
      <c r="O304" s="22">
        <v>5</v>
      </c>
      <c r="P304" s="22" t="str">
        <f t="shared" si="4"/>
        <v>Normal</v>
      </c>
      <c r="Q304" s="22">
        <v>5</v>
      </c>
    </row>
    <row r="305" spans="1:17" x14ac:dyDescent="0.25">
      <c r="A305" s="22">
        <v>304</v>
      </c>
      <c r="B305" s="5">
        <v>40557</v>
      </c>
      <c r="C305" s="22">
        <v>1</v>
      </c>
      <c r="D305" s="22">
        <v>0</v>
      </c>
      <c r="E305" s="22">
        <v>1</v>
      </c>
      <c r="F305" s="22">
        <v>2</v>
      </c>
      <c r="G305" s="22" t="b">
        <v>0</v>
      </c>
      <c r="H305" s="22">
        <v>5</v>
      </c>
      <c r="I305" s="22">
        <v>1</v>
      </c>
      <c r="J305" s="22">
        <v>0.1</v>
      </c>
      <c r="K305" s="22">
        <v>0.1212</v>
      </c>
      <c r="L305" s="22">
        <v>0.54</v>
      </c>
      <c r="M305" s="22">
        <v>0.1343</v>
      </c>
      <c r="N305" s="22">
        <v>0</v>
      </c>
      <c r="O305" s="22">
        <v>1</v>
      </c>
      <c r="P305" s="22" t="str">
        <f t="shared" si="4"/>
        <v>Normal</v>
      </c>
      <c r="Q305" s="22">
        <v>1</v>
      </c>
    </row>
    <row r="306" spans="1:17" x14ac:dyDescent="0.25">
      <c r="A306" s="22">
        <v>305</v>
      </c>
      <c r="B306" s="5">
        <v>40557</v>
      </c>
      <c r="C306" s="22">
        <v>1</v>
      </c>
      <c r="D306" s="22">
        <v>0</v>
      </c>
      <c r="E306" s="22">
        <v>1</v>
      </c>
      <c r="F306" s="22">
        <v>3</v>
      </c>
      <c r="G306" s="22" t="b">
        <v>0</v>
      </c>
      <c r="H306" s="22">
        <v>5</v>
      </c>
      <c r="I306" s="22">
        <v>1</v>
      </c>
      <c r="J306" s="22">
        <v>0.1</v>
      </c>
      <c r="K306" s="22">
        <v>0.13639999999999999</v>
      </c>
      <c r="L306" s="22">
        <v>0.54</v>
      </c>
      <c r="M306" s="22">
        <v>0.1045</v>
      </c>
      <c r="N306" s="22">
        <v>0</v>
      </c>
      <c r="O306" s="22">
        <v>1</v>
      </c>
      <c r="P306" s="22" t="str">
        <f t="shared" si="4"/>
        <v>Normal</v>
      </c>
      <c r="Q306" s="22">
        <v>1</v>
      </c>
    </row>
    <row r="307" spans="1:17" x14ac:dyDescent="0.25">
      <c r="A307" s="22">
        <v>306</v>
      </c>
      <c r="B307" s="5">
        <v>40557</v>
      </c>
      <c r="C307" s="22">
        <v>1</v>
      </c>
      <c r="D307" s="22">
        <v>0</v>
      </c>
      <c r="E307" s="22">
        <v>1</v>
      </c>
      <c r="F307" s="22">
        <v>5</v>
      </c>
      <c r="G307" s="22" t="b">
        <v>0</v>
      </c>
      <c r="H307" s="22">
        <v>5</v>
      </c>
      <c r="I307" s="22">
        <v>1</v>
      </c>
      <c r="J307" s="22">
        <v>0.1</v>
      </c>
      <c r="K307" s="22">
        <v>0.13639999999999999</v>
      </c>
      <c r="L307" s="22">
        <v>0.54</v>
      </c>
      <c r="M307" s="22">
        <v>8.9599999999999999E-2</v>
      </c>
      <c r="N307" s="22">
        <v>0</v>
      </c>
      <c r="O307" s="22">
        <v>8</v>
      </c>
      <c r="P307" s="22" t="str">
        <f t="shared" si="4"/>
        <v>Normal</v>
      </c>
      <c r="Q307" s="22">
        <v>8</v>
      </c>
    </row>
    <row r="308" spans="1:17" x14ac:dyDescent="0.25">
      <c r="A308" s="22">
        <v>307</v>
      </c>
      <c r="B308" s="5">
        <v>40557</v>
      </c>
      <c r="C308" s="22">
        <v>1</v>
      </c>
      <c r="D308" s="22">
        <v>0</v>
      </c>
      <c r="E308" s="22">
        <v>1</v>
      </c>
      <c r="F308" s="22">
        <v>6</v>
      </c>
      <c r="G308" s="22" t="b">
        <v>0</v>
      </c>
      <c r="H308" s="22">
        <v>5</v>
      </c>
      <c r="I308" s="22">
        <v>1</v>
      </c>
      <c r="J308" s="22">
        <v>0.1</v>
      </c>
      <c r="K308" s="22">
        <v>0.18179999999999999</v>
      </c>
      <c r="L308" s="22">
        <v>0.54</v>
      </c>
      <c r="M308" s="22">
        <v>0</v>
      </c>
      <c r="N308" s="22">
        <v>0</v>
      </c>
      <c r="O308" s="22">
        <v>17</v>
      </c>
      <c r="P308" s="22" t="str">
        <f t="shared" si="4"/>
        <v>Normal</v>
      </c>
      <c r="Q308" s="22">
        <v>17</v>
      </c>
    </row>
    <row r="309" spans="1:17" x14ac:dyDescent="0.25">
      <c r="A309" s="22">
        <v>308</v>
      </c>
      <c r="B309" s="5">
        <v>40557</v>
      </c>
      <c r="C309" s="22">
        <v>1</v>
      </c>
      <c r="D309" s="22">
        <v>0</v>
      </c>
      <c r="E309" s="22">
        <v>1</v>
      </c>
      <c r="F309" s="22">
        <v>7</v>
      </c>
      <c r="G309" s="22" t="b">
        <v>0</v>
      </c>
      <c r="H309" s="22">
        <v>5</v>
      </c>
      <c r="I309" s="22">
        <v>1</v>
      </c>
      <c r="J309" s="22">
        <v>0.1</v>
      </c>
      <c r="K309" s="22">
        <v>0.1212</v>
      </c>
      <c r="L309" s="22">
        <v>0.74</v>
      </c>
      <c r="M309" s="22">
        <v>0.16420000000000001</v>
      </c>
      <c r="N309" s="22">
        <v>0</v>
      </c>
      <c r="O309" s="22">
        <v>70</v>
      </c>
      <c r="P309" s="22" t="str">
        <f t="shared" si="4"/>
        <v>High Usage</v>
      </c>
      <c r="Q309" s="22">
        <v>70</v>
      </c>
    </row>
    <row r="310" spans="1:17" x14ac:dyDescent="0.25">
      <c r="A310" s="22">
        <v>309</v>
      </c>
      <c r="B310" s="5">
        <v>40557</v>
      </c>
      <c r="C310" s="22">
        <v>1</v>
      </c>
      <c r="D310" s="22">
        <v>0</v>
      </c>
      <c r="E310" s="22">
        <v>1</v>
      </c>
      <c r="F310" s="22">
        <v>8</v>
      </c>
      <c r="G310" s="22" t="b">
        <v>0</v>
      </c>
      <c r="H310" s="22">
        <v>5</v>
      </c>
      <c r="I310" s="22">
        <v>1</v>
      </c>
      <c r="J310" s="22">
        <v>0.12</v>
      </c>
      <c r="K310" s="22">
        <v>0.16669999999999999</v>
      </c>
      <c r="L310" s="22">
        <v>0.68</v>
      </c>
      <c r="M310" s="22">
        <v>0</v>
      </c>
      <c r="N310" s="22">
        <v>2</v>
      </c>
      <c r="O310" s="22">
        <v>156</v>
      </c>
      <c r="P310" s="22" t="str">
        <f t="shared" si="4"/>
        <v>High Usage</v>
      </c>
      <c r="Q310" s="22">
        <v>158</v>
      </c>
    </row>
    <row r="311" spans="1:17" x14ac:dyDescent="0.25">
      <c r="A311" s="22">
        <v>310</v>
      </c>
      <c r="B311" s="5">
        <v>40557</v>
      </c>
      <c r="C311" s="22">
        <v>1</v>
      </c>
      <c r="D311" s="22">
        <v>0</v>
      </c>
      <c r="E311" s="22">
        <v>1</v>
      </c>
      <c r="F311" s="22">
        <v>9</v>
      </c>
      <c r="G311" s="22" t="b">
        <v>0</v>
      </c>
      <c r="H311" s="22">
        <v>5</v>
      </c>
      <c r="I311" s="22">
        <v>1</v>
      </c>
      <c r="J311" s="22">
        <v>0.14000000000000001</v>
      </c>
      <c r="K311" s="22">
        <v>0.1515</v>
      </c>
      <c r="L311" s="22">
        <v>0.69</v>
      </c>
      <c r="M311" s="22">
        <v>0.1343</v>
      </c>
      <c r="N311" s="22">
        <v>0</v>
      </c>
      <c r="O311" s="22">
        <v>117</v>
      </c>
      <c r="P311" s="22" t="str">
        <f t="shared" si="4"/>
        <v>High Usage</v>
      </c>
      <c r="Q311" s="22">
        <v>117</v>
      </c>
    </row>
    <row r="312" spans="1:17" x14ac:dyDescent="0.25">
      <c r="A312" s="22">
        <v>311</v>
      </c>
      <c r="B312" s="5">
        <v>40557</v>
      </c>
      <c r="C312" s="22">
        <v>1</v>
      </c>
      <c r="D312" s="22">
        <v>0</v>
      </c>
      <c r="E312" s="22">
        <v>1</v>
      </c>
      <c r="F312" s="22">
        <v>10</v>
      </c>
      <c r="G312" s="22" t="b">
        <v>0</v>
      </c>
      <c r="H312" s="22">
        <v>5</v>
      </c>
      <c r="I312" s="22">
        <v>1</v>
      </c>
      <c r="J312" s="22">
        <v>0.18</v>
      </c>
      <c r="K312" s="22">
        <v>0.18179999999999999</v>
      </c>
      <c r="L312" s="22">
        <v>0.55000000000000004</v>
      </c>
      <c r="M312" s="22">
        <v>0.19400000000000001</v>
      </c>
      <c r="N312" s="22">
        <v>4</v>
      </c>
      <c r="O312" s="22">
        <v>40</v>
      </c>
      <c r="P312" s="22" t="str">
        <f t="shared" si="4"/>
        <v>High Usage</v>
      </c>
      <c r="Q312" s="22">
        <v>44</v>
      </c>
    </row>
    <row r="313" spans="1:17" x14ac:dyDescent="0.25">
      <c r="A313" s="22">
        <v>312</v>
      </c>
      <c r="B313" s="5">
        <v>40557</v>
      </c>
      <c r="C313" s="22">
        <v>1</v>
      </c>
      <c r="D313" s="22">
        <v>0</v>
      </c>
      <c r="E313" s="22">
        <v>1</v>
      </c>
      <c r="F313" s="22">
        <v>11</v>
      </c>
      <c r="G313" s="22" t="b">
        <v>0</v>
      </c>
      <c r="H313" s="22">
        <v>5</v>
      </c>
      <c r="I313" s="22">
        <v>1</v>
      </c>
      <c r="J313" s="22">
        <v>0.18</v>
      </c>
      <c r="K313" s="22">
        <v>0.16669999999999999</v>
      </c>
      <c r="L313" s="22">
        <v>0.51</v>
      </c>
      <c r="M313" s="22">
        <v>0.28360000000000002</v>
      </c>
      <c r="N313" s="22">
        <v>6</v>
      </c>
      <c r="O313" s="22">
        <v>47</v>
      </c>
      <c r="P313" s="22" t="str">
        <f t="shared" si="4"/>
        <v>High Usage</v>
      </c>
      <c r="Q313" s="22">
        <v>53</v>
      </c>
    </row>
    <row r="314" spans="1:17" x14ac:dyDescent="0.25">
      <c r="A314" s="22">
        <v>313</v>
      </c>
      <c r="B314" s="5">
        <v>40557</v>
      </c>
      <c r="C314" s="22">
        <v>1</v>
      </c>
      <c r="D314" s="22">
        <v>0</v>
      </c>
      <c r="E314" s="22">
        <v>1</v>
      </c>
      <c r="F314" s="22">
        <v>12</v>
      </c>
      <c r="G314" s="22" t="b">
        <v>0</v>
      </c>
      <c r="H314" s="22">
        <v>5</v>
      </c>
      <c r="I314" s="22">
        <v>1</v>
      </c>
      <c r="J314" s="22">
        <v>0.2</v>
      </c>
      <c r="K314" s="22">
        <v>0.19700000000000001</v>
      </c>
      <c r="L314" s="22">
        <v>0.44</v>
      </c>
      <c r="M314" s="22">
        <v>0.25369999999999998</v>
      </c>
      <c r="N314" s="22">
        <v>2</v>
      </c>
      <c r="O314" s="22">
        <v>59</v>
      </c>
      <c r="P314" s="22" t="str">
        <f t="shared" si="4"/>
        <v>High Usage</v>
      </c>
      <c r="Q314" s="22">
        <v>61</v>
      </c>
    </row>
    <row r="315" spans="1:17" x14ac:dyDescent="0.25">
      <c r="A315" s="22">
        <v>314</v>
      </c>
      <c r="B315" s="5">
        <v>40557</v>
      </c>
      <c r="C315" s="22">
        <v>1</v>
      </c>
      <c r="D315" s="22">
        <v>0</v>
      </c>
      <c r="E315" s="22">
        <v>1</v>
      </c>
      <c r="F315" s="22">
        <v>13</v>
      </c>
      <c r="G315" s="22" t="b">
        <v>0</v>
      </c>
      <c r="H315" s="22">
        <v>5</v>
      </c>
      <c r="I315" s="22">
        <v>1</v>
      </c>
      <c r="J315" s="22">
        <v>0.22</v>
      </c>
      <c r="K315" s="22">
        <v>0.19700000000000001</v>
      </c>
      <c r="L315" s="22">
        <v>0.37</v>
      </c>
      <c r="M315" s="22">
        <v>0.3881</v>
      </c>
      <c r="N315" s="22">
        <v>4</v>
      </c>
      <c r="O315" s="22">
        <v>73</v>
      </c>
      <c r="P315" s="22" t="str">
        <f t="shared" si="4"/>
        <v>High Usage</v>
      </c>
      <c r="Q315" s="22">
        <v>77</v>
      </c>
    </row>
    <row r="316" spans="1:17" x14ac:dyDescent="0.25">
      <c r="A316" s="22">
        <v>315</v>
      </c>
      <c r="B316" s="5">
        <v>40557</v>
      </c>
      <c r="C316" s="22">
        <v>1</v>
      </c>
      <c r="D316" s="22">
        <v>0</v>
      </c>
      <c r="E316" s="22">
        <v>1</v>
      </c>
      <c r="F316" s="22">
        <v>14</v>
      </c>
      <c r="G316" s="22" t="b">
        <v>0</v>
      </c>
      <c r="H316" s="22">
        <v>5</v>
      </c>
      <c r="I316" s="22">
        <v>1</v>
      </c>
      <c r="J316" s="22">
        <v>0.22</v>
      </c>
      <c r="K316" s="22">
        <v>0.21210000000000001</v>
      </c>
      <c r="L316" s="22">
        <v>0.41</v>
      </c>
      <c r="M316" s="22">
        <v>0.28360000000000002</v>
      </c>
      <c r="N316" s="22">
        <v>5</v>
      </c>
      <c r="O316" s="22">
        <v>59</v>
      </c>
      <c r="P316" s="22" t="str">
        <f t="shared" si="4"/>
        <v>High Usage</v>
      </c>
      <c r="Q316" s="22">
        <v>64</v>
      </c>
    </row>
    <row r="317" spans="1:17" x14ac:dyDescent="0.25">
      <c r="A317" s="22">
        <v>316</v>
      </c>
      <c r="B317" s="5">
        <v>40557</v>
      </c>
      <c r="C317" s="22">
        <v>1</v>
      </c>
      <c r="D317" s="22">
        <v>0</v>
      </c>
      <c r="E317" s="22">
        <v>1</v>
      </c>
      <c r="F317" s="22">
        <v>15</v>
      </c>
      <c r="G317" s="22" t="b">
        <v>0</v>
      </c>
      <c r="H317" s="22">
        <v>5</v>
      </c>
      <c r="I317" s="22">
        <v>1</v>
      </c>
      <c r="J317" s="22">
        <v>0.24</v>
      </c>
      <c r="K317" s="22">
        <v>0.2424</v>
      </c>
      <c r="L317" s="22">
        <v>0.38</v>
      </c>
      <c r="M317" s="22">
        <v>0.16420000000000001</v>
      </c>
      <c r="N317" s="22">
        <v>9</v>
      </c>
      <c r="O317" s="22">
        <v>59</v>
      </c>
      <c r="P317" s="22" t="str">
        <f t="shared" si="4"/>
        <v>High Usage</v>
      </c>
      <c r="Q317" s="22">
        <v>68</v>
      </c>
    </row>
    <row r="318" spans="1:17" x14ac:dyDescent="0.25">
      <c r="A318" s="22">
        <v>317</v>
      </c>
      <c r="B318" s="5">
        <v>40557</v>
      </c>
      <c r="C318" s="22">
        <v>1</v>
      </c>
      <c r="D318" s="22">
        <v>0</v>
      </c>
      <c r="E318" s="22">
        <v>1</v>
      </c>
      <c r="F318" s="22">
        <v>16</v>
      </c>
      <c r="G318" s="22" t="b">
        <v>0</v>
      </c>
      <c r="H318" s="22">
        <v>5</v>
      </c>
      <c r="I318" s="22">
        <v>1</v>
      </c>
      <c r="J318" s="22">
        <v>0.22</v>
      </c>
      <c r="K318" s="22">
        <v>0.2424</v>
      </c>
      <c r="L318" s="22">
        <v>0.41</v>
      </c>
      <c r="M318" s="22">
        <v>0.1045</v>
      </c>
      <c r="N318" s="22">
        <v>3</v>
      </c>
      <c r="O318" s="22">
        <v>87</v>
      </c>
      <c r="P318" s="22" t="str">
        <f t="shared" si="4"/>
        <v>High Usage</v>
      </c>
      <c r="Q318" s="22">
        <v>90</v>
      </c>
    </row>
    <row r="319" spans="1:17" x14ac:dyDescent="0.25">
      <c r="A319" s="22">
        <v>318</v>
      </c>
      <c r="B319" s="5">
        <v>40557</v>
      </c>
      <c r="C319" s="22">
        <v>1</v>
      </c>
      <c r="D319" s="22">
        <v>0</v>
      </c>
      <c r="E319" s="22">
        <v>1</v>
      </c>
      <c r="F319" s="22">
        <v>17</v>
      </c>
      <c r="G319" s="22" t="b">
        <v>0</v>
      </c>
      <c r="H319" s="22">
        <v>5</v>
      </c>
      <c r="I319" s="22">
        <v>1</v>
      </c>
      <c r="J319" s="22">
        <v>0.22</v>
      </c>
      <c r="K319" s="22">
        <v>0.2273</v>
      </c>
      <c r="L319" s="22">
        <v>0.41</v>
      </c>
      <c r="M319" s="22">
        <v>0.16420000000000001</v>
      </c>
      <c r="N319" s="22">
        <v>4</v>
      </c>
      <c r="O319" s="22">
        <v>155</v>
      </c>
      <c r="P319" s="22" t="str">
        <f t="shared" si="4"/>
        <v>High Usage</v>
      </c>
      <c r="Q319" s="22">
        <v>159</v>
      </c>
    </row>
    <row r="320" spans="1:17" x14ac:dyDescent="0.25">
      <c r="A320" s="22">
        <v>319</v>
      </c>
      <c r="B320" s="5">
        <v>40557</v>
      </c>
      <c r="C320" s="22">
        <v>1</v>
      </c>
      <c r="D320" s="22">
        <v>0</v>
      </c>
      <c r="E320" s="22">
        <v>1</v>
      </c>
      <c r="F320" s="22">
        <v>18</v>
      </c>
      <c r="G320" s="22" t="b">
        <v>0</v>
      </c>
      <c r="H320" s="22">
        <v>5</v>
      </c>
      <c r="I320" s="22">
        <v>1</v>
      </c>
      <c r="J320" s="22">
        <v>0.2</v>
      </c>
      <c r="K320" s="22">
        <v>0.2576</v>
      </c>
      <c r="L320" s="22">
        <v>0.47</v>
      </c>
      <c r="M320" s="22">
        <v>0</v>
      </c>
      <c r="N320" s="22">
        <v>5</v>
      </c>
      <c r="O320" s="22">
        <v>134</v>
      </c>
      <c r="P320" s="22" t="str">
        <f t="shared" si="4"/>
        <v>High Usage</v>
      </c>
      <c r="Q320" s="22">
        <v>139</v>
      </c>
    </row>
    <row r="321" spans="1:17" x14ac:dyDescent="0.25">
      <c r="A321" s="22">
        <v>320</v>
      </c>
      <c r="B321" s="5">
        <v>40557</v>
      </c>
      <c r="C321" s="22">
        <v>1</v>
      </c>
      <c r="D321" s="22">
        <v>0</v>
      </c>
      <c r="E321" s="22">
        <v>1</v>
      </c>
      <c r="F321" s="22">
        <v>19</v>
      </c>
      <c r="G321" s="22" t="b">
        <v>0</v>
      </c>
      <c r="H321" s="22">
        <v>5</v>
      </c>
      <c r="I321" s="22">
        <v>1</v>
      </c>
      <c r="J321" s="22">
        <v>0.16</v>
      </c>
      <c r="K321" s="22">
        <v>0.19700000000000001</v>
      </c>
      <c r="L321" s="22">
        <v>0.59</v>
      </c>
      <c r="M321" s="22">
        <v>8.9599999999999999E-2</v>
      </c>
      <c r="N321" s="22">
        <v>3</v>
      </c>
      <c r="O321" s="22">
        <v>89</v>
      </c>
      <c r="P321" s="22" t="str">
        <f t="shared" si="4"/>
        <v>High Usage</v>
      </c>
      <c r="Q321" s="22">
        <v>92</v>
      </c>
    </row>
    <row r="322" spans="1:17" x14ac:dyDescent="0.25">
      <c r="A322" s="22">
        <v>321</v>
      </c>
      <c r="B322" s="5">
        <v>40557</v>
      </c>
      <c r="C322" s="22">
        <v>1</v>
      </c>
      <c r="D322" s="22">
        <v>0</v>
      </c>
      <c r="E322" s="22">
        <v>1</v>
      </c>
      <c r="F322" s="22">
        <v>20</v>
      </c>
      <c r="G322" s="22" t="b">
        <v>0</v>
      </c>
      <c r="H322" s="22">
        <v>5</v>
      </c>
      <c r="I322" s="22">
        <v>1</v>
      </c>
      <c r="J322" s="22">
        <v>0.18</v>
      </c>
      <c r="K322" s="22">
        <v>0.2424</v>
      </c>
      <c r="L322" s="22">
        <v>0.59</v>
      </c>
      <c r="M322" s="22">
        <v>0</v>
      </c>
      <c r="N322" s="22">
        <v>0</v>
      </c>
      <c r="O322" s="22">
        <v>68</v>
      </c>
      <c r="P322" s="22" t="str">
        <f t="shared" ref="P322:P385" si="5">IF(Q322&gt;30, "High Usage", "Normal")</f>
        <v>High Usage</v>
      </c>
      <c r="Q322" s="22">
        <v>68</v>
      </c>
    </row>
    <row r="323" spans="1:17" x14ac:dyDescent="0.25">
      <c r="A323" s="22">
        <v>322</v>
      </c>
      <c r="B323" s="5">
        <v>40557</v>
      </c>
      <c r="C323" s="22">
        <v>1</v>
      </c>
      <c r="D323" s="22">
        <v>0</v>
      </c>
      <c r="E323" s="22">
        <v>1</v>
      </c>
      <c r="F323" s="22">
        <v>21</v>
      </c>
      <c r="G323" s="22" t="b">
        <v>0</v>
      </c>
      <c r="H323" s="22">
        <v>5</v>
      </c>
      <c r="I323" s="22">
        <v>1</v>
      </c>
      <c r="J323" s="22">
        <v>0.16</v>
      </c>
      <c r="K323" s="22">
        <v>0.2273</v>
      </c>
      <c r="L323" s="22">
        <v>0.69</v>
      </c>
      <c r="M323" s="22">
        <v>0</v>
      </c>
      <c r="N323" s="22">
        <v>4</v>
      </c>
      <c r="O323" s="22">
        <v>48</v>
      </c>
      <c r="P323" s="22" t="str">
        <f t="shared" si="5"/>
        <v>High Usage</v>
      </c>
      <c r="Q323" s="22">
        <v>52</v>
      </c>
    </row>
    <row r="324" spans="1:17" x14ac:dyDescent="0.25">
      <c r="A324" s="22">
        <v>323</v>
      </c>
      <c r="B324" s="5">
        <v>40557</v>
      </c>
      <c r="C324" s="22">
        <v>1</v>
      </c>
      <c r="D324" s="22">
        <v>0</v>
      </c>
      <c r="E324" s="22">
        <v>1</v>
      </c>
      <c r="F324" s="22">
        <v>22</v>
      </c>
      <c r="G324" s="22" t="b">
        <v>0</v>
      </c>
      <c r="H324" s="22">
        <v>5</v>
      </c>
      <c r="I324" s="22">
        <v>2</v>
      </c>
      <c r="J324" s="22">
        <v>0.16</v>
      </c>
      <c r="K324" s="22">
        <v>0.2273</v>
      </c>
      <c r="L324" s="22">
        <v>0.69</v>
      </c>
      <c r="M324" s="22">
        <v>0</v>
      </c>
      <c r="N324" s="22">
        <v>2</v>
      </c>
      <c r="O324" s="22">
        <v>34</v>
      </c>
      <c r="P324" s="22" t="str">
        <f t="shared" si="5"/>
        <v>High Usage</v>
      </c>
      <c r="Q324" s="22">
        <v>36</v>
      </c>
    </row>
    <row r="325" spans="1:17" x14ac:dyDescent="0.25">
      <c r="A325" s="22">
        <v>324</v>
      </c>
      <c r="B325" s="5">
        <v>40557</v>
      </c>
      <c r="C325" s="22">
        <v>1</v>
      </c>
      <c r="D325" s="22">
        <v>0</v>
      </c>
      <c r="E325" s="22">
        <v>1</v>
      </c>
      <c r="F325" s="22">
        <v>23</v>
      </c>
      <c r="G325" s="22" t="b">
        <v>0</v>
      </c>
      <c r="H325" s="22">
        <v>5</v>
      </c>
      <c r="I325" s="22">
        <v>2</v>
      </c>
      <c r="J325" s="22">
        <v>0.18</v>
      </c>
      <c r="K325" s="22">
        <v>0.2424</v>
      </c>
      <c r="L325" s="22">
        <v>0.55000000000000004</v>
      </c>
      <c r="M325" s="22">
        <v>0</v>
      </c>
      <c r="N325" s="22">
        <v>1</v>
      </c>
      <c r="O325" s="22">
        <v>26</v>
      </c>
      <c r="P325" s="22" t="str">
        <f t="shared" si="5"/>
        <v>Normal</v>
      </c>
      <c r="Q325" s="22">
        <v>27</v>
      </c>
    </row>
    <row r="326" spans="1:17" x14ac:dyDescent="0.25">
      <c r="A326" s="22">
        <v>325</v>
      </c>
      <c r="B326" s="5">
        <v>40558</v>
      </c>
      <c r="C326" s="22">
        <v>1</v>
      </c>
      <c r="D326" s="22">
        <v>0</v>
      </c>
      <c r="E326" s="22">
        <v>1</v>
      </c>
      <c r="F326" s="22">
        <v>0</v>
      </c>
      <c r="G326" s="22" t="b">
        <v>0</v>
      </c>
      <c r="H326" s="22">
        <v>6</v>
      </c>
      <c r="I326" s="22">
        <v>1</v>
      </c>
      <c r="J326" s="22">
        <v>0.18</v>
      </c>
      <c r="K326" s="22">
        <v>0.2424</v>
      </c>
      <c r="L326" s="22">
        <v>0.55000000000000004</v>
      </c>
      <c r="M326" s="22">
        <v>0</v>
      </c>
      <c r="N326" s="22">
        <v>3</v>
      </c>
      <c r="O326" s="22">
        <v>25</v>
      </c>
      <c r="P326" s="22" t="str">
        <f t="shared" si="5"/>
        <v>Normal</v>
      </c>
      <c r="Q326" s="22">
        <v>28</v>
      </c>
    </row>
    <row r="327" spans="1:17" x14ac:dyDescent="0.25">
      <c r="A327" s="22">
        <v>326</v>
      </c>
      <c r="B327" s="5">
        <v>40558</v>
      </c>
      <c r="C327" s="22">
        <v>1</v>
      </c>
      <c r="D327" s="22">
        <v>0</v>
      </c>
      <c r="E327" s="22">
        <v>1</v>
      </c>
      <c r="F327" s="22">
        <v>1</v>
      </c>
      <c r="G327" s="22" t="b">
        <v>0</v>
      </c>
      <c r="H327" s="22">
        <v>6</v>
      </c>
      <c r="I327" s="22">
        <v>2</v>
      </c>
      <c r="J327" s="22">
        <v>0.16</v>
      </c>
      <c r="K327" s="22">
        <v>0.19700000000000001</v>
      </c>
      <c r="L327" s="22">
        <v>0.59</v>
      </c>
      <c r="M327" s="22">
        <v>8.9599999999999999E-2</v>
      </c>
      <c r="N327" s="22">
        <v>2</v>
      </c>
      <c r="O327" s="22">
        <v>18</v>
      </c>
      <c r="P327" s="22" t="str">
        <f t="shared" si="5"/>
        <v>Normal</v>
      </c>
      <c r="Q327" s="22">
        <v>20</v>
      </c>
    </row>
    <row r="328" spans="1:17" x14ac:dyDescent="0.25">
      <c r="A328" s="22">
        <v>327</v>
      </c>
      <c r="B328" s="5">
        <v>40558</v>
      </c>
      <c r="C328" s="22">
        <v>1</v>
      </c>
      <c r="D328" s="22">
        <v>0</v>
      </c>
      <c r="E328" s="22">
        <v>1</v>
      </c>
      <c r="F328" s="22">
        <v>2</v>
      </c>
      <c r="G328" s="22" t="b">
        <v>0</v>
      </c>
      <c r="H328" s="22">
        <v>6</v>
      </c>
      <c r="I328" s="22">
        <v>2</v>
      </c>
      <c r="J328" s="22">
        <v>0.16</v>
      </c>
      <c r="K328" s="22">
        <v>0.19700000000000001</v>
      </c>
      <c r="L328" s="22">
        <v>0.59</v>
      </c>
      <c r="M328" s="22">
        <v>8.9599999999999999E-2</v>
      </c>
      <c r="N328" s="22">
        <v>0</v>
      </c>
      <c r="O328" s="22">
        <v>12</v>
      </c>
      <c r="P328" s="22" t="str">
        <f t="shared" si="5"/>
        <v>Normal</v>
      </c>
      <c r="Q328" s="22">
        <v>12</v>
      </c>
    </row>
    <row r="329" spans="1:17" x14ac:dyDescent="0.25">
      <c r="A329" s="22">
        <v>328</v>
      </c>
      <c r="B329" s="5">
        <v>40558</v>
      </c>
      <c r="C329" s="22">
        <v>1</v>
      </c>
      <c r="D329" s="22">
        <v>0</v>
      </c>
      <c r="E329" s="22">
        <v>1</v>
      </c>
      <c r="F329" s="22">
        <v>3</v>
      </c>
      <c r="G329" s="22" t="b">
        <v>0</v>
      </c>
      <c r="H329" s="22">
        <v>6</v>
      </c>
      <c r="I329" s="22">
        <v>2</v>
      </c>
      <c r="J329" s="22">
        <v>0.16</v>
      </c>
      <c r="K329" s="22">
        <v>0.2273</v>
      </c>
      <c r="L329" s="22">
        <v>0.59</v>
      </c>
      <c r="M329" s="22">
        <v>0</v>
      </c>
      <c r="N329" s="22">
        <v>1</v>
      </c>
      <c r="O329" s="22">
        <v>7</v>
      </c>
      <c r="P329" s="22" t="str">
        <f t="shared" si="5"/>
        <v>Normal</v>
      </c>
      <c r="Q329" s="22">
        <v>8</v>
      </c>
    </row>
    <row r="330" spans="1:17" x14ac:dyDescent="0.25">
      <c r="A330" s="22">
        <v>329</v>
      </c>
      <c r="B330" s="5">
        <v>40558</v>
      </c>
      <c r="C330" s="22">
        <v>1</v>
      </c>
      <c r="D330" s="22">
        <v>0</v>
      </c>
      <c r="E330" s="22">
        <v>1</v>
      </c>
      <c r="F330" s="22">
        <v>4</v>
      </c>
      <c r="G330" s="22" t="b">
        <v>0</v>
      </c>
      <c r="H330" s="22">
        <v>6</v>
      </c>
      <c r="I330" s="22">
        <v>2</v>
      </c>
      <c r="J330" s="22">
        <v>0.16</v>
      </c>
      <c r="K330" s="22">
        <v>0.2273</v>
      </c>
      <c r="L330" s="22">
        <v>0.59</v>
      </c>
      <c r="M330" s="22">
        <v>0</v>
      </c>
      <c r="N330" s="22">
        <v>0</v>
      </c>
      <c r="O330" s="22">
        <v>5</v>
      </c>
      <c r="P330" s="22" t="str">
        <f t="shared" si="5"/>
        <v>Normal</v>
      </c>
      <c r="Q330" s="22">
        <v>5</v>
      </c>
    </row>
    <row r="331" spans="1:17" x14ac:dyDescent="0.25">
      <c r="A331" s="22">
        <v>330</v>
      </c>
      <c r="B331" s="5">
        <v>40558</v>
      </c>
      <c r="C331" s="22">
        <v>1</v>
      </c>
      <c r="D331" s="22">
        <v>0</v>
      </c>
      <c r="E331" s="22">
        <v>1</v>
      </c>
      <c r="F331" s="22">
        <v>5</v>
      </c>
      <c r="G331" s="22" t="b">
        <v>0</v>
      </c>
      <c r="H331" s="22">
        <v>6</v>
      </c>
      <c r="I331" s="22">
        <v>1</v>
      </c>
      <c r="J331" s="22">
        <v>0.16</v>
      </c>
      <c r="K331" s="22">
        <v>0.2273</v>
      </c>
      <c r="L331" s="22">
        <v>0.59</v>
      </c>
      <c r="M331" s="22">
        <v>0</v>
      </c>
      <c r="N331" s="22">
        <v>0</v>
      </c>
      <c r="O331" s="22">
        <v>1</v>
      </c>
      <c r="P331" s="22" t="str">
        <f t="shared" si="5"/>
        <v>Normal</v>
      </c>
      <c r="Q331" s="22">
        <v>1</v>
      </c>
    </row>
    <row r="332" spans="1:17" x14ac:dyDescent="0.25">
      <c r="A332" s="22">
        <v>331</v>
      </c>
      <c r="B332" s="5">
        <v>40558</v>
      </c>
      <c r="C332" s="22">
        <v>1</v>
      </c>
      <c r="D332" s="22">
        <v>0</v>
      </c>
      <c r="E332" s="22">
        <v>1</v>
      </c>
      <c r="F332" s="22">
        <v>6</v>
      </c>
      <c r="G332" s="22" t="b">
        <v>0</v>
      </c>
      <c r="H332" s="22">
        <v>6</v>
      </c>
      <c r="I332" s="22">
        <v>1</v>
      </c>
      <c r="J332" s="22">
        <v>0.14000000000000001</v>
      </c>
      <c r="K332" s="22">
        <v>0.16669999999999999</v>
      </c>
      <c r="L332" s="22">
        <v>0.63</v>
      </c>
      <c r="M332" s="22">
        <v>0.1045</v>
      </c>
      <c r="N332" s="22">
        <v>1</v>
      </c>
      <c r="O332" s="22">
        <v>2</v>
      </c>
      <c r="P332" s="22" t="str">
        <f t="shared" si="5"/>
        <v>Normal</v>
      </c>
      <c r="Q332" s="22">
        <v>3</v>
      </c>
    </row>
    <row r="333" spans="1:17" x14ac:dyDescent="0.25">
      <c r="A333" s="22">
        <v>332</v>
      </c>
      <c r="B333" s="5">
        <v>40558</v>
      </c>
      <c r="C333" s="22">
        <v>1</v>
      </c>
      <c r="D333" s="22">
        <v>0</v>
      </c>
      <c r="E333" s="22">
        <v>1</v>
      </c>
      <c r="F333" s="22">
        <v>7</v>
      </c>
      <c r="G333" s="22" t="b">
        <v>0</v>
      </c>
      <c r="H333" s="22">
        <v>6</v>
      </c>
      <c r="I333" s="22">
        <v>1</v>
      </c>
      <c r="J333" s="22">
        <v>0.14000000000000001</v>
      </c>
      <c r="K333" s="22">
        <v>0.21210000000000001</v>
      </c>
      <c r="L333" s="22">
        <v>0.63</v>
      </c>
      <c r="M333" s="22">
        <v>0</v>
      </c>
      <c r="N333" s="22">
        <v>1</v>
      </c>
      <c r="O333" s="22">
        <v>9</v>
      </c>
      <c r="P333" s="22" t="str">
        <f t="shared" si="5"/>
        <v>Normal</v>
      </c>
      <c r="Q333" s="22">
        <v>10</v>
      </c>
    </row>
    <row r="334" spans="1:17" x14ac:dyDescent="0.25">
      <c r="A334" s="22">
        <v>333</v>
      </c>
      <c r="B334" s="5">
        <v>40558</v>
      </c>
      <c r="C334" s="22">
        <v>1</v>
      </c>
      <c r="D334" s="22">
        <v>0</v>
      </c>
      <c r="E334" s="22">
        <v>1</v>
      </c>
      <c r="F334" s="22">
        <v>8</v>
      </c>
      <c r="G334" s="22" t="b">
        <v>0</v>
      </c>
      <c r="H334" s="22">
        <v>6</v>
      </c>
      <c r="I334" s="22">
        <v>1</v>
      </c>
      <c r="J334" s="22">
        <v>0.14000000000000001</v>
      </c>
      <c r="K334" s="22">
        <v>0.1515</v>
      </c>
      <c r="L334" s="22">
        <v>0.63</v>
      </c>
      <c r="M334" s="22">
        <v>0.1343</v>
      </c>
      <c r="N334" s="22">
        <v>1</v>
      </c>
      <c r="O334" s="22">
        <v>22</v>
      </c>
      <c r="P334" s="22" t="str">
        <f t="shared" si="5"/>
        <v>Normal</v>
      </c>
      <c r="Q334" s="22">
        <v>23</v>
      </c>
    </row>
    <row r="335" spans="1:17" x14ac:dyDescent="0.25">
      <c r="A335" s="22">
        <v>334</v>
      </c>
      <c r="B335" s="5">
        <v>40558</v>
      </c>
      <c r="C335" s="22">
        <v>1</v>
      </c>
      <c r="D335" s="22">
        <v>0</v>
      </c>
      <c r="E335" s="22">
        <v>1</v>
      </c>
      <c r="F335" s="22">
        <v>9</v>
      </c>
      <c r="G335" s="22" t="b">
        <v>0</v>
      </c>
      <c r="H335" s="22">
        <v>6</v>
      </c>
      <c r="I335" s="22">
        <v>1</v>
      </c>
      <c r="J335" s="22">
        <v>0.16</v>
      </c>
      <c r="K335" s="22">
        <v>0.18179999999999999</v>
      </c>
      <c r="L335" s="22">
        <v>0.64</v>
      </c>
      <c r="M335" s="22">
        <v>0.1343</v>
      </c>
      <c r="N335" s="22">
        <v>2</v>
      </c>
      <c r="O335" s="22">
        <v>31</v>
      </c>
      <c r="P335" s="22" t="str">
        <f t="shared" si="5"/>
        <v>High Usage</v>
      </c>
      <c r="Q335" s="22">
        <v>33</v>
      </c>
    </row>
    <row r="336" spans="1:17" x14ac:dyDescent="0.25">
      <c r="A336" s="22">
        <v>335</v>
      </c>
      <c r="B336" s="5">
        <v>40558</v>
      </c>
      <c r="C336" s="22">
        <v>1</v>
      </c>
      <c r="D336" s="22">
        <v>0</v>
      </c>
      <c r="E336" s="22">
        <v>1</v>
      </c>
      <c r="F336" s="22">
        <v>10</v>
      </c>
      <c r="G336" s="22" t="b">
        <v>0</v>
      </c>
      <c r="H336" s="22">
        <v>6</v>
      </c>
      <c r="I336" s="22">
        <v>1</v>
      </c>
      <c r="J336" s="22">
        <v>0.18</v>
      </c>
      <c r="K336" s="22">
        <v>0.19700000000000001</v>
      </c>
      <c r="L336" s="22">
        <v>0.59</v>
      </c>
      <c r="M336" s="22">
        <v>0.16420000000000001</v>
      </c>
      <c r="N336" s="22">
        <v>2</v>
      </c>
      <c r="O336" s="22">
        <v>57</v>
      </c>
      <c r="P336" s="22" t="str">
        <f t="shared" si="5"/>
        <v>High Usage</v>
      </c>
      <c r="Q336" s="22">
        <v>59</v>
      </c>
    </row>
    <row r="337" spans="1:17" x14ac:dyDescent="0.25">
      <c r="A337" s="22">
        <v>336</v>
      </c>
      <c r="B337" s="5">
        <v>40558</v>
      </c>
      <c r="C337" s="22">
        <v>1</v>
      </c>
      <c r="D337" s="22">
        <v>0</v>
      </c>
      <c r="E337" s="22">
        <v>1</v>
      </c>
      <c r="F337" s="22">
        <v>11</v>
      </c>
      <c r="G337" s="22" t="b">
        <v>0</v>
      </c>
      <c r="H337" s="22">
        <v>6</v>
      </c>
      <c r="I337" s="22">
        <v>1</v>
      </c>
      <c r="J337" s="22">
        <v>0.2</v>
      </c>
      <c r="K337" s="22">
        <v>0.19700000000000001</v>
      </c>
      <c r="L337" s="22">
        <v>0.55000000000000004</v>
      </c>
      <c r="M337" s="22">
        <v>0.22389999999999999</v>
      </c>
      <c r="N337" s="22">
        <v>18</v>
      </c>
      <c r="O337" s="22">
        <v>54</v>
      </c>
      <c r="P337" s="22" t="str">
        <f t="shared" si="5"/>
        <v>High Usage</v>
      </c>
      <c r="Q337" s="22">
        <v>72</v>
      </c>
    </row>
    <row r="338" spans="1:17" x14ac:dyDescent="0.25">
      <c r="A338" s="22">
        <v>337</v>
      </c>
      <c r="B338" s="5">
        <v>40558</v>
      </c>
      <c r="C338" s="22">
        <v>1</v>
      </c>
      <c r="D338" s="22">
        <v>0</v>
      </c>
      <c r="E338" s="22">
        <v>1</v>
      </c>
      <c r="F338" s="22">
        <v>12</v>
      </c>
      <c r="G338" s="22" t="b">
        <v>0</v>
      </c>
      <c r="H338" s="22">
        <v>6</v>
      </c>
      <c r="I338" s="22">
        <v>1</v>
      </c>
      <c r="J338" s="22">
        <v>0.24</v>
      </c>
      <c r="K338" s="22">
        <v>0.2273</v>
      </c>
      <c r="L338" s="22">
        <v>0.48</v>
      </c>
      <c r="M338" s="22">
        <v>0.22389999999999999</v>
      </c>
      <c r="N338" s="22">
        <v>15</v>
      </c>
      <c r="O338" s="22">
        <v>74</v>
      </c>
      <c r="P338" s="22" t="str">
        <f t="shared" si="5"/>
        <v>High Usage</v>
      </c>
      <c r="Q338" s="22">
        <v>89</v>
      </c>
    </row>
    <row r="339" spans="1:17" x14ac:dyDescent="0.25">
      <c r="A339" s="22">
        <v>338</v>
      </c>
      <c r="B339" s="5">
        <v>40558</v>
      </c>
      <c r="C339" s="22">
        <v>1</v>
      </c>
      <c r="D339" s="22">
        <v>0</v>
      </c>
      <c r="E339" s="22">
        <v>1</v>
      </c>
      <c r="F339" s="22">
        <v>13</v>
      </c>
      <c r="G339" s="22" t="b">
        <v>0</v>
      </c>
      <c r="H339" s="22">
        <v>6</v>
      </c>
      <c r="I339" s="22">
        <v>1</v>
      </c>
      <c r="J339" s="22">
        <v>0.28000000000000003</v>
      </c>
      <c r="K339" s="22">
        <v>0.2576</v>
      </c>
      <c r="L339" s="22">
        <v>0.38</v>
      </c>
      <c r="M339" s="22">
        <v>0.29849999999999999</v>
      </c>
      <c r="N339" s="22">
        <v>21</v>
      </c>
      <c r="O339" s="22">
        <v>80</v>
      </c>
      <c r="P339" s="22" t="str">
        <f t="shared" si="5"/>
        <v>High Usage</v>
      </c>
      <c r="Q339" s="22">
        <v>101</v>
      </c>
    </row>
    <row r="340" spans="1:17" x14ac:dyDescent="0.25">
      <c r="A340" s="22">
        <v>339</v>
      </c>
      <c r="B340" s="5">
        <v>40558</v>
      </c>
      <c r="C340" s="22">
        <v>1</v>
      </c>
      <c r="D340" s="22">
        <v>0</v>
      </c>
      <c r="E340" s="22">
        <v>1</v>
      </c>
      <c r="F340" s="22">
        <v>14</v>
      </c>
      <c r="G340" s="22" t="b">
        <v>0</v>
      </c>
      <c r="H340" s="22">
        <v>6</v>
      </c>
      <c r="I340" s="22">
        <v>1</v>
      </c>
      <c r="J340" s="22">
        <v>0.3</v>
      </c>
      <c r="K340" s="22">
        <v>0.28789999999999999</v>
      </c>
      <c r="L340" s="22">
        <v>0.39</v>
      </c>
      <c r="M340" s="22">
        <v>0.28360000000000002</v>
      </c>
      <c r="N340" s="22">
        <v>26</v>
      </c>
      <c r="O340" s="22">
        <v>92</v>
      </c>
      <c r="P340" s="22" t="str">
        <f t="shared" si="5"/>
        <v>High Usage</v>
      </c>
      <c r="Q340" s="22">
        <v>118</v>
      </c>
    </row>
    <row r="341" spans="1:17" x14ac:dyDescent="0.25">
      <c r="A341" s="22">
        <v>340</v>
      </c>
      <c r="B341" s="5">
        <v>40558</v>
      </c>
      <c r="C341" s="22">
        <v>1</v>
      </c>
      <c r="D341" s="22">
        <v>0</v>
      </c>
      <c r="E341" s="22">
        <v>1</v>
      </c>
      <c r="F341" s="22">
        <v>15</v>
      </c>
      <c r="G341" s="22" t="b">
        <v>0</v>
      </c>
      <c r="H341" s="22">
        <v>6</v>
      </c>
      <c r="I341" s="22">
        <v>2</v>
      </c>
      <c r="J341" s="22">
        <v>0.32</v>
      </c>
      <c r="K341" s="22">
        <v>0.31819999999999998</v>
      </c>
      <c r="L341" s="22">
        <v>0.36</v>
      </c>
      <c r="M341" s="22">
        <v>0.19400000000000001</v>
      </c>
      <c r="N341" s="22">
        <v>21</v>
      </c>
      <c r="O341" s="22">
        <v>108</v>
      </c>
      <c r="P341" s="22" t="str">
        <f t="shared" si="5"/>
        <v>High Usage</v>
      </c>
      <c r="Q341" s="22">
        <v>129</v>
      </c>
    </row>
    <row r="342" spans="1:17" x14ac:dyDescent="0.25">
      <c r="A342" s="22">
        <v>341</v>
      </c>
      <c r="B342" s="5">
        <v>40558</v>
      </c>
      <c r="C342" s="22">
        <v>1</v>
      </c>
      <c r="D342" s="22">
        <v>0</v>
      </c>
      <c r="E342" s="22">
        <v>1</v>
      </c>
      <c r="F342" s="22">
        <v>16</v>
      </c>
      <c r="G342" s="22" t="b">
        <v>0</v>
      </c>
      <c r="H342" s="22">
        <v>6</v>
      </c>
      <c r="I342" s="22">
        <v>2</v>
      </c>
      <c r="J342" s="22">
        <v>0.34</v>
      </c>
      <c r="K342" s="22">
        <v>0.33329999999999999</v>
      </c>
      <c r="L342" s="22">
        <v>0.34</v>
      </c>
      <c r="M342" s="22">
        <v>0.19400000000000001</v>
      </c>
      <c r="N342" s="22">
        <v>33</v>
      </c>
      <c r="O342" s="22">
        <v>95</v>
      </c>
      <c r="P342" s="22" t="str">
        <f t="shared" si="5"/>
        <v>High Usage</v>
      </c>
      <c r="Q342" s="22">
        <v>128</v>
      </c>
    </row>
    <row r="343" spans="1:17" x14ac:dyDescent="0.25">
      <c r="A343" s="22">
        <v>342</v>
      </c>
      <c r="B343" s="5">
        <v>40558</v>
      </c>
      <c r="C343" s="22">
        <v>1</v>
      </c>
      <c r="D343" s="22">
        <v>0</v>
      </c>
      <c r="E343" s="22">
        <v>1</v>
      </c>
      <c r="F343" s="22">
        <v>17</v>
      </c>
      <c r="G343" s="22" t="b">
        <v>0</v>
      </c>
      <c r="H343" s="22">
        <v>6</v>
      </c>
      <c r="I343" s="22">
        <v>2</v>
      </c>
      <c r="J343" s="22">
        <v>0.32</v>
      </c>
      <c r="K343" s="22">
        <v>0.30299999999999999</v>
      </c>
      <c r="L343" s="22">
        <v>0.36</v>
      </c>
      <c r="M343" s="22">
        <v>0.28360000000000002</v>
      </c>
      <c r="N343" s="22">
        <v>29</v>
      </c>
      <c r="O343" s="22">
        <v>54</v>
      </c>
      <c r="P343" s="22" t="str">
        <f t="shared" si="5"/>
        <v>High Usage</v>
      </c>
      <c r="Q343" s="22">
        <v>83</v>
      </c>
    </row>
    <row r="344" spans="1:17" x14ac:dyDescent="0.25">
      <c r="A344" s="22">
        <v>343</v>
      </c>
      <c r="B344" s="5">
        <v>40558</v>
      </c>
      <c r="C344" s="22">
        <v>1</v>
      </c>
      <c r="D344" s="22">
        <v>0</v>
      </c>
      <c r="E344" s="22">
        <v>1</v>
      </c>
      <c r="F344" s="22">
        <v>18</v>
      </c>
      <c r="G344" s="22" t="b">
        <v>0</v>
      </c>
      <c r="H344" s="22">
        <v>6</v>
      </c>
      <c r="I344" s="22">
        <v>2</v>
      </c>
      <c r="J344" s="22">
        <v>0.3</v>
      </c>
      <c r="K344" s="22">
        <v>0.28789999999999999</v>
      </c>
      <c r="L344" s="22">
        <v>0.45</v>
      </c>
      <c r="M344" s="22">
        <v>0.25369999999999998</v>
      </c>
      <c r="N344" s="22">
        <v>15</v>
      </c>
      <c r="O344" s="22">
        <v>69</v>
      </c>
      <c r="P344" s="22" t="str">
        <f t="shared" si="5"/>
        <v>High Usage</v>
      </c>
      <c r="Q344" s="22">
        <v>84</v>
      </c>
    </row>
    <row r="345" spans="1:17" x14ac:dyDescent="0.25">
      <c r="A345" s="22">
        <v>344</v>
      </c>
      <c r="B345" s="5">
        <v>40558</v>
      </c>
      <c r="C345" s="22">
        <v>1</v>
      </c>
      <c r="D345" s="22">
        <v>0</v>
      </c>
      <c r="E345" s="22">
        <v>1</v>
      </c>
      <c r="F345" s="22">
        <v>19</v>
      </c>
      <c r="G345" s="22" t="b">
        <v>0</v>
      </c>
      <c r="H345" s="22">
        <v>6</v>
      </c>
      <c r="I345" s="22">
        <v>2</v>
      </c>
      <c r="J345" s="22">
        <v>0.32</v>
      </c>
      <c r="K345" s="22">
        <v>0.30299999999999999</v>
      </c>
      <c r="L345" s="22">
        <v>0.39</v>
      </c>
      <c r="M345" s="22">
        <v>0.25369999999999998</v>
      </c>
      <c r="N345" s="22">
        <v>14</v>
      </c>
      <c r="O345" s="22">
        <v>60</v>
      </c>
      <c r="P345" s="22" t="str">
        <f t="shared" si="5"/>
        <v>High Usage</v>
      </c>
      <c r="Q345" s="22">
        <v>74</v>
      </c>
    </row>
    <row r="346" spans="1:17" x14ac:dyDescent="0.25">
      <c r="A346" s="22">
        <v>345</v>
      </c>
      <c r="B346" s="5">
        <v>40558</v>
      </c>
      <c r="C346" s="22">
        <v>1</v>
      </c>
      <c r="D346" s="22">
        <v>0</v>
      </c>
      <c r="E346" s="22">
        <v>1</v>
      </c>
      <c r="F346" s="22">
        <v>20</v>
      </c>
      <c r="G346" s="22" t="b">
        <v>0</v>
      </c>
      <c r="H346" s="22">
        <v>6</v>
      </c>
      <c r="I346" s="22">
        <v>2</v>
      </c>
      <c r="J346" s="22">
        <v>0.32</v>
      </c>
      <c r="K346" s="22">
        <v>0.30299999999999999</v>
      </c>
      <c r="L346" s="22">
        <v>0.39</v>
      </c>
      <c r="M346" s="22">
        <v>0.25369999999999998</v>
      </c>
      <c r="N346" s="22">
        <v>6</v>
      </c>
      <c r="O346" s="22">
        <v>35</v>
      </c>
      <c r="P346" s="22" t="str">
        <f t="shared" si="5"/>
        <v>High Usage</v>
      </c>
      <c r="Q346" s="22">
        <v>41</v>
      </c>
    </row>
    <row r="347" spans="1:17" x14ac:dyDescent="0.25">
      <c r="A347" s="22">
        <v>346</v>
      </c>
      <c r="B347" s="5">
        <v>40558</v>
      </c>
      <c r="C347" s="22">
        <v>1</v>
      </c>
      <c r="D347" s="22">
        <v>0</v>
      </c>
      <c r="E347" s="22">
        <v>1</v>
      </c>
      <c r="F347" s="22">
        <v>21</v>
      </c>
      <c r="G347" s="22" t="b">
        <v>0</v>
      </c>
      <c r="H347" s="22">
        <v>6</v>
      </c>
      <c r="I347" s="22">
        <v>2</v>
      </c>
      <c r="J347" s="22">
        <v>0.32</v>
      </c>
      <c r="K347" s="22">
        <v>0.30299999999999999</v>
      </c>
      <c r="L347" s="22">
        <v>0.39</v>
      </c>
      <c r="M347" s="22">
        <v>0.22389999999999999</v>
      </c>
      <c r="N347" s="22">
        <v>6</v>
      </c>
      <c r="O347" s="22">
        <v>51</v>
      </c>
      <c r="P347" s="22" t="str">
        <f t="shared" si="5"/>
        <v>High Usage</v>
      </c>
      <c r="Q347" s="22">
        <v>57</v>
      </c>
    </row>
    <row r="348" spans="1:17" x14ac:dyDescent="0.25">
      <c r="A348" s="22">
        <v>347</v>
      </c>
      <c r="B348" s="5">
        <v>40558</v>
      </c>
      <c r="C348" s="22">
        <v>1</v>
      </c>
      <c r="D348" s="22">
        <v>0</v>
      </c>
      <c r="E348" s="22">
        <v>1</v>
      </c>
      <c r="F348" s="22">
        <v>22</v>
      </c>
      <c r="G348" s="22" t="b">
        <v>0</v>
      </c>
      <c r="H348" s="22">
        <v>6</v>
      </c>
      <c r="I348" s="22">
        <v>2</v>
      </c>
      <c r="J348" s="22">
        <v>0.3</v>
      </c>
      <c r="K348" s="22">
        <v>0.31819999999999998</v>
      </c>
      <c r="L348" s="22">
        <v>0.42</v>
      </c>
      <c r="M348" s="22">
        <v>0.1045</v>
      </c>
      <c r="N348" s="22">
        <v>0</v>
      </c>
      <c r="O348" s="22">
        <v>26</v>
      </c>
      <c r="P348" s="22" t="str">
        <f t="shared" si="5"/>
        <v>Normal</v>
      </c>
      <c r="Q348" s="22">
        <v>26</v>
      </c>
    </row>
    <row r="349" spans="1:17" x14ac:dyDescent="0.25">
      <c r="A349" s="22">
        <v>348</v>
      </c>
      <c r="B349" s="5">
        <v>40558</v>
      </c>
      <c r="C349" s="22">
        <v>1</v>
      </c>
      <c r="D349" s="22">
        <v>0</v>
      </c>
      <c r="E349" s="22">
        <v>1</v>
      </c>
      <c r="F349" s="22">
        <v>23</v>
      </c>
      <c r="G349" s="22" t="b">
        <v>0</v>
      </c>
      <c r="H349" s="22">
        <v>6</v>
      </c>
      <c r="I349" s="22">
        <v>1</v>
      </c>
      <c r="J349" s="22">
        <v>0.3</v>
      </c>
      <c r="K349" s="22">
        <v>0.28789999999999999</v>
      </c>
      <c r="L349" s="22">
        <v>0.45</v>
      </c>
      <c r="M349" s="22">
        <v>0.28360000000000002</v>
      </c>
      <c r="N349" s="22">
        <v>5</v>
      </c>
      <c r="O349" s="22">
        <v>39</v>
      </c>
      <c r="P349" s="22" t="str">
        <f t="shared" si="5"/>
        <v>High Usage</v>
      </c>
      <c r="Q349" s="22">
        <v>44</v>
      </c>
    </row>
    <row r="350" spans="1:17" x14ac:dyDescent="0.25">
      <c r="A350" s="22">
        <v>349</v>
      </c>
      <c r="B350" s="5">
        <v>40559</v>
      </c>
      <c r="C350" s="22">
        <v>1</v>
      </c>
      <c r="D350" s="22">
        <v>0</v>
      </c>
      <c r="E350" s="22">
        <v>1</v>
      </c>
      <c r="F350" s="22">
        <v>0</v>
      </c>
      <c r="G350" s="22" t="b">
        <v>0</v>
      </c>
      <c r="H350" s="22">
        <v>0</v>
      </c>
      <c r="I350" s="22">
        <v>1</v>
      </c>
      <c r="J350" s="22">
        <v>0.26</v>
      </c>
      <c r="K350" s="22">
        <v>0.30299999999999999</v>
      </c>
      <c r="L350" s="22">
        <v>0.56000000000000005</v>
      </c>
      <c r="M350" s="22">
        <v>0</v>
      </c>
      <c r="N350" s="22">
        <v>6</v>
      </c>
      <c r="O350" s="22">
        <v>33</v>
      </c>
      <c r="P350" s="22" t="str">
        <f t="shared" si="5"/>
        <v>High Usage</v>
      </c>
      <c r="Q350" s="22">
        <v>39</v>
      </c>
    </row>
    <row r="351" spans="1:17" x14ac:dyDescent="0.25">
      <c r="A351" s="22">
        <v>350</v>
      </c>
      <c r="B351" s="5">
        <v>40559</v>
      </c>
      <c r="C351" s="22">
        <v>1</v>
      </c>
      <c r="D351" s="22">
        <v>0</v>
      </c>
      <c r="E351" s="22">
        <v>1</v>
      </c>
      <c r="F351" s="22">
        <v>1</v>
      </c>
      <c r="G351" s="22" t="b">
        <v>0</v>
      </c>
      <c r="H351" s="22">
        <v>0</v>
      </c>
      <c r="I351" s="22">
        <v>1</v>
      </c>
      <c r="J351" s="22">
        <v>0.26</v>
      </c>
      <c r="K351" s="22">
        <v>0.2727</v>
      </c>
      <c r="L351" s="22">
        <v>0.56000000000000005</v>
      </c>
      <c r="M351" s="22">
        <v>0.1343</v>
      </c>
      <c r="N351" s="22">
        <v>4</v>
      </c>
      <c r="O351" s="22">
        <v>19</v>
      </c>
      <c r="P351" s="22" t="str">
        <f t="shared" si="5"/>
        <v>Normal</v>
      </c>
      <c r="Q351" s="22">
        <v>23</v>
      </c>
    </row>
    <row r="352" spans="1:17" x14ac:dyDescent="0.25">
      <c r="A352" s="22">
        <v>351</v>
      </c>
      <c r="B352" s="5">
        <v>40559</v>
      </c>
      <c r="C352" s="22">
        <v>1</v>
      </c>
      <c r="D352" s="22">
        <v>0</v>
      </c>
      <c r="E352" s="22">
        <v>1</v>
      </c>
      <c r="F352" s="22">
        <v>2</v>
      </c>
      <c r="G352" s="22" t="b">
        <v>0</v>
      </c>
      <c r="H352" s="22">
        <v>0</v>
      </c>
      <c r="I352" s="22">
        <v>1</v>
      </c>
      <c r="J352" s="22">
        <v>0.26</v>
      </c>
      <c r="K352" s="22">
        <v>0.28789999999999999</v>
      </c>
      <c r="L352" s="22">
        <v>0.56000000000000005</v>
      </c>
      <c r="M352" s="22">
        <v>8.9599999999999999E-2</v>
      </c>
      <c r="N352" s="22">
        <v>3</v>
      </c>
      <c r="O352" s="22">
        <v>13</v>
      </c>
      <c r="P352" s="22" t="str">
        <f t="shared" si="5"/>
        <v>Normal</v>
      </c>
      <c r="Q352" s="22">
        <v>16</v>
      </c>
    </row>
    <row r="353" spans="1:17" x14ac:dyDescent="0.25">
      <c r="A353" s="22">
        <v>352</v>
      </c>
      <c r="B353" s="5">
        <v>40559</v>
      </c>
      <c r="C353" s="22">
        <v>1</v>
      </c>
      <c r="D353" s="22">
        <v>0</v>
      </c>
      <c r="E353" s="22">
        <v>1</v>
      </c>
      <c r="F353" s="22">
        <v>3</v>
      </c>
      <c r="G353" s="22" t="b">
        <v>0</v>
      </c>
      <c r="H353" s="22">
        <v>0</v>
      </c>
      <c r="I353" s="22">
        <v>1</v>
      </c>
      <c r="J353" s="22">
        <v>0.22</v>
      </c>
      <c r="K353" s="22">
        <v>0.2727</v>
      </c>
      <c r="L353" s="22">
        <v>0.69</v>
      </c>
      <c r="M353" s="22">
        <v>0</v>
      </c>
      <c r="N353" s="22">
        <v>9</v>
      </c>
      <c r="O353" s="22">
        <v>6</v>
      </c>
      <c r="P353" s="22" t="str">
        <f t="shared" si="5"/>
        <v>Normal</v>
      </c>
      <c r="Q353" s="22">
        <v>15</v>
      </c>
    </row>
    <row r="354" spans="1:17" x14ac:dyDescent="0.25">
      <c r="A354" s="22">
        <v>353</v>
      </c>
      <c r="B354" s="5">
        <v>40559</v>
      </c>
      <c r="C354" s="22">
        <v>1</v>
      </c>
      <c r="D354" s="22">
        <v>0</v>
      </c>
      <c r="E354" s="22">
        <v>1</v>
      </c>
      <c r="F354" s="22">
        <v>4</v>
      </c>
      <c r="G354" s="22" t="b">
        <v>0</v>
      </c>
      <c r="H354" s="22">
        <v>0</v>
      </c>
      <c r="I354" s="22">
        <v>1</v>
      </c>
      <c r="J354" s="22">
        <v>0.26</v>
      </c>
      <c r="K354" s="22">
        <v>0.2576</v>
      </c>
      <c r="L354" s="22">
        <v>0.56000000000000005</v>
      </c>
      <c r="M354" s="22">
        <v>0.16420000000000001</v>
      </c>
      <c r="N354" s="22">
        <v>0</v>
      </c>
      <c r="O354" s="22">
        <v>1</v>
      </c>
      <c r="P354" s="22" t="str">
        <f t="shared" si="5"/>
        <v>Normal</v>
      </c>
      <c r="Q354" s="22">
        <v>1</v>
      </c>
    </row>
    <row r="355" spans="1:17" x14ac:dyDescent="0.25">
      <c r="A355" s="22">
        <v>354</v>
      </c>
      <c r="B355" s="5">
        <v>40559</v>
      </c>
      <c r="C355" s="22">
        <v>1</v>
      </c>
      <c r="D355" s="22">
        <v>0</v>
      </c>
      <c r="E355" s="22">
        <v>1</v>
      </c>
      <c r="F355" s="22">
        <v>5</v>
      </c>
      <c r="G355" s="22" t="b">
        <v>0</v>
      </c>
      <c r="H355" s="22">
        <v>0</v>
      </c>
      <c r="I355" s="22">
        <v>2</v>
      </c>
      <c r="J355" s="22">
        <v>0.26</v>
      </c>
      <c r="K355" s="22">
        <v>0.2576</v>
      </c>
      <c r="L355" s="22">
        <v>0.56000000000000005</v>
      </c>
      <c r="M355" s="22">
        <v>0.16420000000000001</v>
      </c>
      <c r="N355" s="22">
        <v>1</v>
      </c>
      <c r="O355" s="22">
        <v>1</v>
      </c>
      <c r="P355" s="22" t="str">
        <f t="shared" si="5"/>
        <v>Normal</v>
      </c>
      <c r="Q355" s="22">
        <v>2</v>
      </c>
    </row>
    <row r="356" spans="1:17" x14ac:dyDescent="0.25">
      <c r="A356" s="22">
        <v>355</v>
      </c>
      <c r="B356" s="5">
        <v>40559</v>
      </c>
      <c r="C356" s="22">
        <v>1</v>
      </c>
      <c r="D356" s="22">
        <v>0</v>
      </c>
      <c r="E356" s="22">
        <v>1</v>
      </c>
      <c r="F356" s="22">
        <v>6</v>
      </c>
      <c r="G356" s="22" t="b">
        <v>0</v>
      </c>
      <c r="H356" s="22">
        <v>0</v>
      </c>
      <c r="I356" s="22">
        <v>2</v>
      </c>
      <c r="J356" s="22">
        <v>0.26</v>
      </c>
      <c r="K356" s="22">
        <v>0.2576</v>
      </c>
      <c r="L356" s="22">
        <v>0.56000000000000005</v>
      </c>
      <c r="M356" s="22">
        <v>0.16420000000000001</v>
      </c>
      <c r="N356" s="22">
        <v>0</v>
      </c>
      <c r="O356" s="22">
        <v>1</v>
      </c>
      <c r="P356" s="22" t="str">
        <f t="shared" si="5"/>
        <v>Normal</v>
      </c>
      <c r="Q356" s="22">
        <v>1</v>
      </c>
    </row>
    <row r="357" spans="1:17" x14ac:dyDescent="0.25">
      <c r="A357" s="22">
        <v>356</v>
      </c>
      <c r="B357" s="5">
        <v>40559</v>
      </c>
      <c r="C357" s="22">
        <v>1</v>
      </c>
      <c r="D357" s="22">
        <v>0</v>
      </c>
      <c r="E357" s="22">
        <v>1</v>
      </c>
      <c r="F357" s="22">
        <v>7</v>
      </c>
      <c r="G357" s="22" t="b">
        <v>0</v>
      </c>
      <c r="H357" s="22">
        <v>0</v>
      </c>
      <c r="I357" s="22">
        <v>2</v>
      </c>
      <c r="J357" s="22">
        <v>0.24</v>
      </c>
      <c r="K357" s="22">
        <v>0.21210000000000001</v>
      </c>
      <c r="L357" s="22">
        <v>0.56000000000000005</v>
      </c>
      <c r="M357" s="22">
        <v>0.29849999999999999</v>
      </c>
      <c r="N357" s="22">
        <v>0</v>
      </c>
      <c r="O357" s="22">
        <v>3</v>
      </c>
      <c r="P357" s="22" t="str">
        <f t="shared" si="5"/>
        <v>Normal</v>
      </c>
      <c r="Q357" s="22">
        <v>3</v>
      </c>
    </row>
    <row r="358" spans="1:17" x14ac:dyDescent="0.25">
      <c r="A358" s="22">
        <v>357</v>
      </c>
      <c r="B358" s="5">
        <v>40559</v>
      </c>
      <c r="C358" s="22">
        <v>1</v>
      </c>
      <c r="D358" s="22">
        <v>0</v>
      </c>
      <c r="E358" s="22">
        <v>1</v>
      </c>
      <c r="F358" s="22">
        <v>8</v>
      </c>
      <c r="G358" s="22" t="b">
        <v>0</v>
      </c>
      <c r="H358" s="22">
        <v>0</v>
      </c>
      <c r="I358" s="22">
        <v>1</v>
      </c>
      <c r="J358" s="22">
        <v>0.22</v>
      </c>
      <c r="K358" s="22">
        <v>0.21210000000000001</v>
      </c>
      <c r="L358" s="22">
        <v>0.55000000000000004</v>
      </c>
      <c r="M358" s="22">
        <v>0.28360000000000002</v>
      </c>
      <c r="N358" s="22">
        <v>0</v>
      </c>
      <c r="O358" s="22">
        <v>18</v>
      </c>
      <c r="P358" s="22" t="str">
        <f t="shared" si="5"/>
        <v>Normal</v>
      </c>
      <c r="Q358" s="22">
        <v>18</v>
      </c>
    </row>
    <row r="359" spans="1:17" x14ac:dyDescent="0.25">
      <c r="A359" s="22">
        <v>358</v>
      </c>
      <c r="B359" s="5">
        <v>40559</v>
      </c>
      <c r="C359" s="22">
        <v>1</v>
      </c>
      <c r="D359" s="22">
        <v>0</v>
      </c>
      <c r="E359" s="22">
        <v>1</v>
      </c>
      <c r="F359" s="22">
        <v>9</v>
      </c>
      <c r="G359" s="22" t="b">
        <v>0</v>
      </c>
      <c r="H359" s="22">
        <v>0</v>
      </c>
      <c r="I359" s="22">
        <v>1</v>
      </c>
      <c r="J359" s="22">
        <v>0.22</v>
      </c>
      <c r="K359" s="22">
        <v>0.21210000000000001</v>
      </c>
      <c r="L359" s="22">
        <v>0.51</v>
      </c>
      <c r="M359" s="22">
        <v>0.25369999999999998</v>
      </c>
      <c r="N359" s="22">
        <v>3</v>
      </c>
      <c r="O359" s="22">
        <v>29</v>
      </c>
      <c r="P359" s="22" t="str">
        <f t="shared" si="5"/>
        <v>High Usage</v>
      </c>
      <c r="Q359" s="22">
        <v>32</v>
      </c>
    </row>
    <row r="360" spans="1:17" x14ac:dyDescent="0.25">
      <c r="A360" s="22">
        <v>359</v>
      </c>
      <c r="B360" s="5">
        <v>40559</v>
      </c>
      <c r="C360" s="22">
        <v>1</v>
      </c>
      <c r="D360" s="22">
        <v>0</v>
      </c>
      <c r="E360" s="22">
        <v>1</v>
      </c>
      <c r="F360" s="22">
        <v>10</v>
      </c>
      <c r="G360" s="22" t="b">
        <v>0</v>
      </c>
      <c r="H360" s="22">
        <v>0</v>
      </c>
      <c r="I360" s="22">
        <v>1</v>
      </c>
      <c r="J360" s="22">
        <v>0.22</v>
      </c>
      <c r="K360" s="22">
        <v>0.21210000000000001</v>
      </c>
      <c r="L360" s="22">
        <v>0.51</v>
      </c>
      <c r="M360" s="22">
        <v>0.28360000000000002</v>
      </c>
      <c r="N360" s="22">
        <v>8</v>
      </c>
      <c r="O360" s="22">
        <v>71</v>
      </c>
      <c r="P360" s="22" t="str">
        <f t="shared" si="5"/>
        <v>High Usage</v>
      </c>
      <c r="Q360" s="22">
        <v>79</v>
      </c>
    </row>
    <row r="361" spans="1:17" x14ac:dyDescent="0.25">
      <c r="A361" s="22">
        <v>360</v>
      </c>
      <c r="B361" s="5">
        <v>40559</v>
      </c>
      <c r="C361" s="22">
        <v>1</v>
      </c>
      <c r="D361" s="22">
        <v>0</v>
      </c>
      <c r="E361" s="22">
        <v>1</v>
      </c>
      <c r="F361" s="22">
        <v>11</v>
      </c>
      <c r="G361" s="22" t="b">
        <v>0</v>
      </c>
      <c r="H361" s="22">
        <v>0</v>
      </c>
      <c r="I361" s="22">
        <v>1</v>
      </c>
      <c r="J361" s="22">
        <v>0.24</v>
      </c>
      <c r="K361" s="22">
        <v>0.2273</v>
      </c>
      <c r="L361" s="22">
        <v>0.44</v>
      </c>
      <c r="M361" s="22">
        <v>0.25369999999999998</v>
      </c>
      <c r="N361" s="22">
        <v>23</v>
      </c>
      <c r="O361" s="22">
        <v>70</v>
      </c>
      <c r="P361" s="22" t="str">
        <f t="shared" si="5"/>
        <v>High Usage</v>
      </c>
      <c r="Q361" s="22">
        <v>93</v>
      </c>
    </row>
    <row r="362" spans="1:17" x14ac:dyDescent="0.25">
      <c r="A362" s="22">
        <v>361</v>
      </c>
      <c r="B362" s="5">
        <v>40559</v>
      </c>
      <c r="C362" s="22">
        <v>1</v>
      </c>
      <c r="D362" s="22">
        <v>0</v>
      </c>
      <c r="E362" s="22">
        <v>1</v>
      </c>
      <c r="F362" s="22">
        <v>12</v>
      </c>
      <c r="G362" s="22" t="b">
        <v>0</v>
      </c>
      <c r="H362" s="22">
        <v>0</v>
      </c>
      <c r="I362" s="22">
        <v>1</v>
      </c>
      <c r="J362" s="22">
        <v>0.24</v>
      </c>
      <c r="K362" s="22">
        <v>0.21210000000000001</v>
      </c>
      <c r="L362" s="22">
        <v>0.41</v>
      </c>
      <c r="M362" s="22">
        <v>0.28360000000000002</v>
      </c>
      <c r="N362" s="22">
        <v>29</v>
      </c>
      <c r="O362" s="22">
        <v>75</v>
      </c>
      <c r="P362" s="22" t="str">
        <f t="shared" si="5"/>
        <v>High Usage</v>
      </c>
      <c r="Q362" s="22">
        <v>104</v>
      </c>
    </row>
    <row r="363" spans="1:17" x14ac:dyDescent="0.25">
      <c r="A363" s="22">
        <v>362</v>
      </c>
      <c r="B363" s="5">
        <v>40559</v>
      </c>
      <c r="C363" s="22">
        <v>1</v>
      </c>
      <c r="D363" s="22">
        <v>0</v>
      </c>
      <c r="E363" s="22">
        <v>1</v>
      </c>
      <c r="F363" s="22">
        <v>13</v>
      </c>
      <c r="G363" s="22" t="b">
        <v>0</v>
      </c>
      <c r="H363" s="22">
        <v>0</v>
      </c>
      <c r="I363" s="22">
        <v>1</v>
      </c>
      <c r="J363" s="22">
        <v>0.26</v>
      </c>
      <c r="K363" s="22">
        <v>0.2273</v>
      </c>
      <c r="L363" s="22">
        <v>0.35</v>
      </c>
      <c r="M363" s="22">
        <v>0.29849999999999999</v>
      </c>
      <c r="N363" s="22">
        <v>23</v>
      </c>
      <c r="O363" s="22">
        <v>95</v>
      </c>
      <c r="P363" s="22" t="str">
        <f t="shared" si="5"/>
        <v>High Usage</v>
      </c>
      <c r="Q363" s="22">
        <v>118</v>
      </c>
    </row>
    <row r="364" spans="1:17" x14ac:dyDescent="0.25">
      <c r="A364" s="22">
        <v>363</v>
      </c>
      <c r="B364" s="5">
        <v>40559</v>
      </c>
      <c r="C364" s="22">
        <v>1</v>
      </c>
      <c r="D364" s="22">
        <v>0</v>
      </c>
      <c r="E364" s="22">
        <v>1</v>
      </c>
      <c r="F364" s="22">
        <v>14</v>
      </c>
      <c r="G364" s="22" t="b">
        <v>0</v>
      </c>
      <c r="H364" s="22">
        <v>0</v>
      </c>
      <c r="I364" s="22">
        <v>1</v>
      </c>
      <c r="J364" s="22">
        <v>0.28000000000000003</v>
      </c>
      <c r="K364" s="22">
        <v>0.2727</v>
      </c>
      <c r="L364" s="22">
        <v>0.36</v>
      </c>
      <c r="M364" s="22">
        <v>0.25369999999999998</v>
      </c>
      <c r="N364" s="22">
        <v>22</v>
      </c>
      <c r="O364" s="22">
        <v>69</v>
      </c>
      <c r="P364" s="22" t="str">
        <f t="shared" si="5"/>
        <v>High Usage</v>
      </c>
      <c r="Q364" s="22">
        <v>91</v>
      </c>
    </row>
    <row r="365" spans="1:17" x14ac:dyDescent="0.25">
      <c r="A365" s="22">
        <v>364</v>
      </c>
      <c r="B365" s="5">
        <v>40559</v>
      </c>
      <c r="C365" s="22">
        <v>1</v>
      </c>
      <c r="D365" s="22">
        <v>0</v>
      </c>
      <c r="E365" s="22">
        <v>1</v>
      </c>
      <c r="F365" s="22">
        <v>15</v>
      </c>
      <c r="G365" s="22" t="b">
        <v>0</v>
      </c>
      <c r="H365" s="22">
        <v>0</v>
      </c>
      <c r="I365" s="22">
        <v>1</v>
      </c>
      <c r="J365" s="22">
        <v>0.26</v>
      </c>
      <c r="K365" s="22">
        <v>0.2424</v>
      </c>
      <c r="L365" s="22">
        <v>0.38</v>
      </c>
      <c r="M365" s="22">
        <v>0.25369999999999998</v>
      </c>
      <c r="N365" s="22">
        <v>35</v>
      </c>
      <c r="O365" s="22">
        <v>78</v>
      </c>
      <c r="P365" s="22" t="str">
        <f t="shared" si="5"/>
        <v>High Usage</v>
      </c>
      <c r="Q365" s="22">
        <v>113</v>
      </c>
    </row>
    <row r="366" spans="1:17" x14ac:dyDescent="0.25">
      <c r="A366" s="22">
        <v>365</v>
      </c>
      <c r="B366" s="5">
        <v>40559</v>
      </c>
      <c r="C366" s="22">
        <v>1</v>
      </c>
      <c r="D366" s="22">
        <v>0</v>
      </c>
      <c r="E366" s="22">
        <v>1</v>
      </c>
      <c r="F366" s="22">
        <v>16</v>
      </c>
      <c r="G366" s="22" t="b">
        <v>0</v>
      </c>
      <c r="H366" s="22">
        <v>0</v>
      </c>
      <c r="I366" s="22">
        <v>1</v>
      </c>
      <c r="J366" s="22">
        <v>0.24</v>
      </c>
      <c r="K366" s="22">
        <v>0.2273</v>
      </c>
      <c r="L366" s="22">
        <v>0.38</v>
      </c>
      <c r="M366" s="22">
        <v>0.22389999999999999</v>
      </c>
      <c r="N366" s="22">
        <v>22</v>
      </c>
      <c r="O366" s="22">
        <v>77</v>
      </c>
      <c r="P366" s="22" t="str">
        <f t="shared" si="5"/>
        <v>High Usage</v>
      </c>
      <c r="Q366" s="22">
        <v>99</v>
      </c>
    </row>
    <row r="367" spans="1:17" x14ac:dyDescent="0.25">
      <c r="A367" s="22">
        <v>366</v>
      </c>
      <c r="B367" s="5">
        <v>40559</v>
      </c>
      <c r="C367" s="22">
        <v>1</v>
      </c>
      <c r="D367" s="22">
        <v>0</v>
      </c>
      <c r="E367" s="22">
        <v>1</v>
      </c>
      <c r="F367" s="22">
        <v>17</v>
      </c>
      <c r="G367" s="22" t="b">
        <v>0</v>
      </c>
      <c r="H367" s="22">
        <v>0</v>
      </c>
      <c r="I367" s="22">
        <v>1</v>
      </c>
      <c r="J367" s="22">
        <v>0.22</v>
      </c>
      <c r="K367" s="22">
        <v>0.21210000000000001</v>
      </c>
      <c r="L367" s="22">
        <v>0.37</v>
      </c>
      <c r="M367" s="22">
        <v>0.25369999999999998</v>
      </c>
      <c r="N367" s="22">
        <v>23</v>
      </c>
      <c r="O367" s="22">
        <v>82</v>
      </c>
      <c r="P367" s="22" t="str">
        <f t="shared" si="5"/>
        <v>High Usage</v>
      </c>
      <c r="Q367" s="22">
        <v>105</v>
      </c>
    </row>
    <row r="368" spans="1:17" x14ac:dyDescent="0.25">
      <c r="A368" s="22">
        <v>367</v>
      </c>
      <c r="B368" s="5">
        <v>40559</v>
      </c>
      <c r="C368" s="22">
        <v>1</v>
      </c>
      <c r="D368" s="22">
        <v>0</v>
      </c>
      <c r="E368" s="22">
        <v>1</v>
      </c>
      <c r="F368" s="22">
        <v>18</v>
      </c>
      <c r="G368" s="22" t="b">
        <v>0</v>
      </c>
      <c r="H368" s="22">
        <v>0</v>
      </c>
      <c r="I368" s="22">
        <v>1</v>
      </c>
      <c r="J368" s="22">
        <v>0.2</v>
      </c>
      <c r="K368" s="22">
        <v>0.21210000000000001</v>
      </c>
      <c r="L368" s="22">
        <v>0.4</v>
      </c>
      <c r="M368" s="22">
        <v>0.16420000000000001</v>
      </c>
      <c r="N368" s="22">
        <v>11</v>
      </c>
      <c r="O368" s="22">
        <v>56</v>
      </c>
      <c r="P368" s="22" t="str">
        <f t="shared" si="5"/>
        <v>High Usage</v>
      </c>
      <c r="Q368" s="22">
        <v>67</v>
      </c>
    </row>
    <row r="369" spans="1:17" x14ac:dyDescent="0.25">
      <c r="A369" s="22">
        <v>368</v>
      </c>
      <c r="B369" s="5">
        <v>40559</v>
      </c>
      <c r="C369" s="22">
        <v>1</v>
      </c>
      <c r="D369" s="22">
        <v>0</v>
      </c>
      <c r="E369" s="22">
        <v>1</v>
      </c>
      <c r="F369" s="22">
        <v>19</v>
      </c>
      <c r="G369" s="22" t="b">
        <v>0</v>
      </c>
      <c r="H369" s="22">
        <v>0</v>
      </c>
      <c r="I369" s="22">
        <v>1</v>
      </c>
      <c r="J369" s="22">
        <v>0.18</v>
      </c>
      <c r="K369" s="22">
        <v>0.19700000000000001</v>
      </c>
      <c r="L369" s="22">
        <v>0.47</v>
      </c>
      <c r="M369" s="22">
        <v>0.1343</v>
      </c>
      <c r="N369" s="22">
        <v>14</v>
      </c>
      <c r="O369" s="22">
        <v>47</v>
      </c>
      <c r="P369" s="22" t="str">
        <f t="shared" si="5"/>
        <v>High Usage</v>
      </c>
      <c r="Q369" s="22">
        <v>61</v>
      </c>
    </row>
    <row r="370" spans="1:17" x14ac:dyDescent="0.25">
      <c r="A370" s="22">
        <v>369</v>
      </c>
      <c r="B370" s="5">
        <v>40559</v>
      </c>
      <c r="C370" s="22">
        <v>1</v>
      </c>
      <c r="D370" s="22">
        <v>0</v>
      </c>
      <c r="E370" s="22">
        <v>1</v>
      </c>
      <c r="F370" s="22">
        <v>20</v>
      </c>
      <c r="G370" s="22" t="b">
        <v>0</v>
      </c>
      <c r="H370" s="22">
        <v>0</v>
      </c>
      <c r="I370" s="22">
        <v>1</v>
      </c>
      <c r="J370" s="22">
        <v>0.18</v>
      </c>
      <c r="K370" s="22">
        <v>0.19700000000000001</v>
      </c>
      <c r="L370" s="22">
        <v>0.47</v>
      </c>
      <c r="M370" s="22">
        <v>0.16420000000000001</v>
      </c>
      <c r="N370" s="22">
        <v>7</v>
      </c>
      <c r="O370" s="22">
        <v>50</v>
      </c>
      <c r="P370" s="22" t="str">
        <f t="shared" si="5"/>
        <v>High Usage</v>
      </c>
      <c r="Q370" s="22">
        <v>57</v>
      </c>
    </row>
    <row r="371" spans="1:17" x14ac:dyDescent="0.25">
      <c r="A371" s="22">
        <v>370</v>
      </c>
      <c r="B371" s="5">
        <v>40559</v>
      </c>
      <c r="C371" s="22">
        <v>1</v>
      </c>
      <c r="D371" s="22">
        <v>0</v>
      </c>
      <c r="E371" s="22">
        <v>1</v>
      </c>
      <c r="F371" s="22">
        <v>21</v>
      </c>
      <c r="G371" s="22" t="b">
        <v>0</v>
      </c>
      <c r="H371" s="22">
        <v>0</v>
      </c>
      <c r="I371" s="22">
        <v>1</v>
      </c>
      <c r="J371" s="22">
        <v>0.18</v>
      </c>
      <c r="K371" s="22">
        <v>0.19700000000000001</v>
      </c>
      <c r="L371" s="22">
        <v>0.51</v>
      </c>
      <c r="M371" s="22">
        <v>0.16420000000000001</v>
      </c>
      <c r="N371" s="22">
        <v>6</v>
      </c>
      <c r="O371" s="22">
        <v>22</v>
      </c>
      <c r="P371" s="22" t="str">
        <f t="shared" si="5"/>
        <v>Normal</v>
      </c>
      <c r="Q371" s="22">
        <v>28</v>
      </c>
    </row>
    <row r="372" spans="1:17" x14ac:dyDescent="0.25">
      <c r="A372" s="22">
        <v>371</v>
      </c>
      <c r="B372" s="5">
        <v>40559</v>
      </c>
      <c r="C372" s="22">
        <v>1</v>
      </c>
      <c r="D372" s="22">
        <v>0</v>
      </c>
      <c r="E372" s="22">
        <v>1</v>
      </c>
      <c r="F372" s="22">
        <v>22</v>
      </c>
      <c r="G372" s="22" t="b">
        <v>0</v>
      </c>
      <c r="H372" s="22">
        <v>0</v>
      </c>
      <c r="I372" s="22">
        <v>2</v>
      </c>
      <c r="J372" s="22">
        <v>0.2</v>
      </c>
      <c r="K372" s="22">
        <v>0.21210000000000001</v>
      </c>
      <c r="L372" s="22">
        <v>0.49</v>
      </c>
      <c r="M372" s="22">
        <v>0.1343</v>
      </c>
      <c r="N372" s="22">
        <v>2</v>
      </c>
      <c r="O372" s="22">
        <v>19</v>
      </c>
      <c r="P372" s="22" t="str">
        <f t="shared" si="5"/>
        <v>Normal</v>
      </c>
      <c r="Q372" s="22">
        <v>21</v>
      </c>
    </row>
    <row r="373" spans="1:17" x14ac:dyDescent="0.25">
      <c r="A373" s="22">
        <v>372</v>
      </c>
      <c r="B373" s="5">
        <v>40559</v>
      </c>
      <c r="C373" s="22">
        <v>1</v>
      </c>
      <c r="D373" s="22">
        <v>0</v>
      </c>
      <c r="E373" s="22">
        <v>1</v>
      </c>
      <c r="F373" s="22">
        <v>23</v>
      </c>
      <c r="G373" s="22" t="b">
        <v>0</v>
      </c>
      <c r="H373" s="22">
        <v>0</v>
      </c>
      <c r="I373" s="22">
        <v>2</v>
      </c>
      <c r="J373" s="22">
        <v>0.2</v>
      </c>
      <c r="K373" s="22">
        <v>0.2273</v>
      </c>
      <c r="L373" s="22">
        <v>0.4</v>
      </c>
      <c r="M373" s="22">
        <v>0.1045</v>
      </c>
      <c r="N373" s="22">
        <v>0</v>
      </c>
      <c r="O373" s="22">
        <v>18</v>
      </c>
      <c r="P373" s="22" t="str">
        <f t="shared" si="5"/>
        <v>Normal</v>
      </c>
      <c r="Q373" s="22">
        <v>18</v>
      </c>
    </row>
    <row r="374" spans="1:17" x14ac:dyDescent="0.25">
      <c r="A374" s="22">
        <v>373</v>
      </c>
      <c r="B374" s="5">
        <v>40560</v>
      </c>
      <c r="C374" s="22">
        <v>1</v>
      </c>
      <c r="D374" s="22">
        <v>0</v>
      </c>
      <c r="E374" s="22">
        <v>1</v>
      </c>
      <c r="F374" s="22">
        <v>0</v>
      </c>
      <c r="G374" s="22" t="b">
        <v>1</v>
      </c>
      <c r="H374" s="22">
        <v>1</v>
      </c>
      <c r="I374" s="22">
        <v>2</v>
      </c>
      <c r="J374" s="22">
        <v>0.2</v>
      </c>
      <c r="K374" s="22">
        <v>0.19700000000000001</v>
      </c>
      <c r="L374" s="22">
        <v>0.47</v>
      </c>
      <c r="M374" s="22">
        <v>0.22389999999999999</v>
      </c>
      <c r="N374" s="22">
        <v>1</v>
      </c>
      <c r="O374" s="22">
        <v>16</v>
      </c>
      <c r="P374" s="22" t="str">
        <f t="shared" si="5"/>
        <v>Normal</v>
      </c>
      <c r="Q374" s="22">
        <v>17</v>
      </c>
    </row>
    <row r="375" spans="1:17" x14ac:dyDescent="0.25">
      <c r="A375" s="22">
        <v>374</v>
      </c>
      <c r="B375" s="5">
        <v>40560</v>
      </c>
      <c r="C375" s="22">
        <v>1</v>
      </c>
      <c r="D375" s="22">
        <v>0</v>
      </c>
      <c r="E375" s="22">
        <v>1</v>
      </c>
      <c r="F375" s="22">
        <v>1</v>
      </c>
      <c r="G375" s="22" t="b">
        <v>1</v>
      </c>
      <c r="H375" s="22">
        <v>1</v>
      </c>
      <c r="I375" s="22">
        <v>2</v>
      </c>
      <c r="J375" s="22">
        <v>0.2</v>
      </c>
      <c r="K375" s="22">
        <v>0.19700000000000001</v>
      </c>
      <c r="L375" s="22">
        <v>0.44</v>
      </c>
      <c r="M375" s="22">
        <v>0.19400000000000001</v>
      </c>
      <c r="N375" s="22">
        <v>1</v>
      </c>
      <c r="O375" s="22">
        <v>15</v>
      </c>
      <c r="P375" s="22" t="str">
        <f t="shared" si="5"/>
        <v>Normal</v>
      </c>
      <c r="Q375" s="22">
        <v>16</v>
      </c>
    </row>
    <row r="376" spans="1:17" x14ac:dyDescent="0.25">
      <c r="A376" s="22">
        <v>375</v>
      </c>
      <c r="B376" s="5">
        <v>40560</v>
      </c>
      <c r="C376" s="22">
        <v>1</v>
      </c>
      <c r="D376" s="22">
        <v>0</v>
      </c>
      <c r="E376" s="22">
        <v>1</v>
      </c>
      <c r="F376" s="22">
        <v>2</v>
      </c>
      <c r="G376" s="22" t="b">
        <v>1</v>
      </c>
      <c r="H376" s="22">
        <v>1</v>
      </c>
      <c r="I376" s="22">
        <v>2</v>
      </c>
      <c r="J376" s="22">
        <v>0.18</v>
      </c>
      <c r="K376" s="22">
        <v>0.16669999999999999</v>
      </c>
      <c r="L376" s="22">
        <v>0.43</v>
      </c>
      <c r="M376" s="22">
        <v>0.25369999999999998</v>
      </c>
      <c r="N376" s="22">
        <v>0</v>
      </c>
      <c r="O376" s="22">
        <v>8</v>
      </c>
      <c r="P376" s="22" t="str">
        <f t="shared" si="5"/>
        <v>Normal</v>
      </c>
      <c r="Q376" s="22">
        <v>8</v>
      </c>
    </row>
    <row r="377" spans="1:17" x14ac:dyDescent="0.25">
      <c r="A377" s="22">
        <v>376</v>
      </c>
      <c r="B377" s="5">
        <v>40560</v>
      </c>
      <c r="C377" s="22">
        <v>1</v>
      </c>
      <c r="D377" s="22">
        <v>0</v>
      </c>
      <c r="E377" s="22">
        <v>1</v>
      </c>
      <c r="F377" s="22">
        <v>3</v>
      </c>
      <c r="G377" s="22" t="b">
        <v>1</v>
      </c>
      <c r="H377" s="22">
        <v>1</v>
      </c>
      <c r="I377" s="22">
        <v>2</v>
      </c>
      <c r="J377" s="22">
        <v>0.18</v>
      </c>
      <c r="K377" s="22">
        <v>0.18179999999999999</v>
      </c>
      <c r="L377" s="22">
        <v>0.43</v>
      </c>
      <c r="M377" s="22">
        <v>0.19400000000000001</v>
      </c>
      <c r="N377" s="22">
        <v>0</v>
      </c>
      <c r="O377" s="22">
        <v>2</v>
      </c>
      <c r="P377" s="22" t="str">
        <f t="shared" si="5"/>
        <v>Normal</v>
      </c>
      <c r="Q377" s="22">
        <v>2</v>
      </c>
    </row>
    <row r="378" spans="1:17" x14ac:dyDescent="0.25">
      <c r="A378" s="22">
        <v>377</v>
      </c>
      <c r="B378" s="5">
        <v>40560</v>
      </c>
      <c r="C378" s="22">
        <v>1</v>
      </c>
      <c r="D378" s="22">
        <v>0</v>
      </c>
      <c r="E378" s="22">
        <v>1</v>
      </c>
      <c r="F378" s="22">
        <v>4</v>
      </c>
      <c r="G378" s="22" t="b">
        <v>1</v>
      </c>
      <c r="H378" s="22">
        <v>1</v>
      </c>
      <c r="I378" s="22">
        <v>2</v>
      </c>
      <c r="J378" s="22">
        <v>0.18</v>
      </c>
      <c r="K378" s="22">
        <v>0.19700000000000001</v>
      </c>
      <c r="L378" s="22">
        <v>0.43</v>
      </c>
      <c r="M378" s="22">
        <v>0.1343</v>
      </c>
      <c r="N378" s="22">
        <v>1</v>
      </c>
      <c r="O378" s="22">
        <v>2</v>
      </c>
      <c r="P378" s="22" t="str">
        <f t="shared" si="5"/>
        <v>Normal</v>
      </c>
      <c r="Q378" s="22">
        <v>3</v>
      </c>
    </row>
    <row r="379" spans="1:17" x14ac:dyDescent="0.25">
      <c r="A379" s="22">
        <v>378</v>
      </c>
      <c r="B379" s="5">
        <v>40560</v>
      </c>
      <c r="C379" s="22">
        <v>1</v>
      </c>
      <c r="D379" s="22">
        <v>0</v>
      </c>
      <c r="E379" s="22">
        <v>1</v>
      </c>
      <c r="F379" s="22">
        <v>5</v>
      </c>
      <c r="G379" s="22" t="b">
        <v>1</v>
      </c>
      <c r="H379" s="22">
        <v>1</v>
      </c>
      <c r="I379" s="22">
        <v>2</v>
      </c>
      <c r="J379" s="22">
        <v>0.18</v>
      </c>
      <c r="K379" s="22">
        <v>0.19700000000000001</v>
      </c>
      <c r="L379" s="22">
        <v>0.43</v>
      </c>
      <c r="M379" s="22">
        <v>0.16420000000000001</v>
      </c>
      <c r="N379" s="22">
        <v>0</v>
      </c>
      <c r="O379" s="22">
        <v>1</v>
      </c>
      <c r="P379" s="22" t="str">
        <f t="shared" si="5"/>
        <v>Normal</v>
      </c>
      <c r="Q379" s="22">
        <v>1</v>
      </c>
    </row>
    <row r="380" spans="1:17" x14ac:dyDescent="0.25">
      <c r="A380" s="22">
        <v>379</v>
      </c>
      <c r="B380" s="5">
        <v>40560</v>
      </c>
      <c r="C380" s="22">
        <v>1</v>
      </c>
      <c r="D380" s="22">
        <v>0</v>
      </c>
      <c r="E380" s="22">
        <v>1</v>
      </c>
      <c r="F380" s="22">
        <v>6</v>
      </c>
      <c r="G380" s="22" t="b">
        <v>1</v>
      </c>
      <c r="H380" s="22">
        <v>1</v>
      </c>
      <c r="I380" s="22">
        <v>2</v>
      </c>
      <c r="J380" s="22">
        <v>0.18</v>
      </c>
      <c r="K380" s="22">
        <v>0.18179999999999999</v>
      </c>
      <c r="L380" s="22">
        <v>0.43</v>
      </c>
      <c r="M380" s="22">
        <v>0.19400000000000001</v>
      </c>
      <c r="N380" s="22">
        <v>0</v>
      </c>
      <c r="O380" s="22">
        <v>5</v>
      </c>
      <c r="P380" s="22" t="str">
        <f t="shared" si="5"/>
        <v>Normal</v>
      </c>
      <c r="Q380" s="22">
        <v>5</v>
      </c>
    </row>
    <row r="381" spans="1:17" x14ac:dyDescent="0.25">
      <c r="A381" s="22">
        <v>380</v>
      </c>
      <c r="B381" s="5">
        <v>40560</v>
      </c>
      <c r="C381" s="22">
        <v>1</v>
      </c>
      <c r="D381" s="22">
        <v>0</v>
      </c>
      <c r="E381" s="22">
        <v>1</v>
      </c>
      <c r="F381" s="22">
        <v>7</v>
      </c>
      <c r="G381" s="22" t="b">
        <v>1</v>
      </c>
      <c r="H381" s="22">
        <v>1</v>
      </c>
      <c r="I381" s="22">
        <v>2</v>
      </c>
      <c r="J381" s="22">
        <v>0.16</v>
      </c>
      <c r="K381" s="22">
        <v>0.18179999999999999</v>
      </c>
      <c r="L381" s="22">
        <v>0.5</v>
      </c>
      <c r="M381" s="22">
        <v>0.1343</v>
      </c>
      <c r="N381" s="22">
        <v>4</v>
      </c>
      <c r="O381" s="22">
        <v>9</v>
      </c>
      <c r="P381" s="22" t="str">
        <f t="shared" si="5"/>
        <v>Normal</v>
      </c>
      <c r="Q381" s="22">
        <v>13</v>
      </c>
    </row>
    <row r="382" spans="1:17" x14ac:dyDescent="0.25">
      <c r="A382" s="22">
        <v>381</v>
      </c>
      <c r="B382" s="5">
        <v>40560</v>
      </c>
      <c r="C382" s="22">
        <v>1</v>
      </c>
      <c r="D382" s="22">
        <v>0</v>
      </c>
      <c r="E382" s="22">
        <v>1</v>
      </c>
      <c r="F382" s="22">
        <v>8</v>
      </c>
      <c r="G382" s="22" t="b">
        <v>1</v>
      </c>
      <c r="H382" s="22">
        <v>1</v>
      </c>
      <c r="I382" s="22">
        <v>2</v>
      </c>
      <c r="J382" s="22">
        <v>0.16</v>
      </c>
      <c r="K382" s="22">
        <v>0.1515</v>
      </c>
      <c r="L382" s="22">
        <v>0.47</v>
      </c>
      <c r="M382" s="22">
        <v>0.22389999999999999</v>
      </c>
      <c r="N382" s="22">
        <v>3</v>
      </c>
      <c r="O382" s="22">
        <v>30</v>
      </c>
      <c r="P382" s="22" t="str">
        <f t="shared" si="5"/>
        <v>High Usage</v>
      </c>
      <c r="Q382" s="22">
        <v>33</v>
      </c>
    </row>
    <row r="383" spans="1:17" x14ac:dyDescent="0.25">
      <c r="A383" s="22">
        <v>382</v>
      </c>
      <c r="B383" s="5">
        <v>40560</v>
      </c>
      <c r="C383" s="22">
        <v>1</v>
      </c>
      <c r="D383" s="22">
        <v>0</v>
      </c>
      <c r="E383" s="22">
        <v>1</v>
      </c>
      <c r="F383" s="22">
        <v>9</v>
      </c>
      <c r="G383" s="22" t="b">
        <v>1</v>
      </c>
      <c r="H383" s="22">
        <v>1</v>
      </c>
      <c r="I383" s="22">
        <v>2</v>
      </c>
      <c r="J383" s="22">
        <v>0.16</v>
      </c>
      <c r="K383" s="22">
        <v>0.1515</v>
      </c>
      <c r="L383" s="22">
        <v>0.47</v>
      </c>
      <c r="M383" s="22">
        <v>0.22389999999999999</v>
      </c>
      <c r="N383" s="22">
        <v>8</v>
      </c>
      <c r="O383" s="22">
        <v>39</v>
      </c>
      <c r="P383" s="22" t="str">
        <f t="shared" si="5"/>
        <v>High Usage</v>
      </c>
      <c r="Q383" s="22">
        <v>47</v>
      </c>
    </row>
    <row r="384" spans="1:17" x14ac:dyDescent="0.25">
      <c r="A384" s="22">
        <v>383</v>
      </c>
      <c r="B384" s="5">
        <v>40560</v>
      </c>
      <c r="C384" s="22">
        <v>1</v>
      </c>
      <c r="D384" s="22">
        <v>0</v>
      </c>
      <c r="E384" s="22">
        <v>1</v>
      </c>
      <c r="F384" s="22">
        <v>10</v>
      </c>
      <c r="G384" s="22" t="b">
        <v>1</v>
      </c>
      <c r="H384" s="22">
        <v>1</v>
      </c>
      <c r="I384" s="22">
        <v>2</v>
      </c>
      <c r="J384" s="22">
        <v>0.16</v>
      </c>
      <c r="K384" s="22">
        <v>0.1515</v>
      </c>
      <c r="L384" s="22">
        <v>0.5</v>
      </c>
      <c r="M384" s="22">
        <v>0.25369999999999998</v>
      </c>
      <c r="N384" s="22">
        <v>7</v>
      </c>
      <c r="O384" s="22">
        <v>50</v>
      </c>
      <c r="P384" s="22" t="str">
        <f t="shared" si="5"/>
        <v>High Usage</v>
      </c>
      <c r="Q384" s="22">
        <v>57</v>
      </c>
    </row>
    <row r="385" spans="1:17" x14ac:dyDescent="0.25">
      <c r="A385" s="22">
        <v>384</v>
      </c>
      <c r="B385" s="5">
        <v>40560</v>
      </c>
      <c r="C385" s="22">
        <v>1</v>
      </c>
      <c r="D385" s="22">
        <v>0</v>
      </c>
      <c r="E385" s="22">
        <v>1</v>
      </c>
      <c r="F385" s="22">
        <v>11</v>
      </c>
      <c r="G385" s="22" t="b">
        <v>1</v>
      </c>
      <c r="H385" s="22">
        <v>1</v>
      </c>
      <c r="I385" s="22">
        <v>2</v>
      </c>
      <c r="J385" s="22">
        <v>0.16</v>
      </c>
      <c r="K385" s="22">
        <v>0.1515</v>
      </c>
      <c r="L385" s="22">
        <v>0.55000000000000004</v>
      </c>
      <c r="M385" s="22">
        <v>0.19400000000000001</v>
      </c>
      <c r="N385" s="22">
        <v>9</v>
      </c>
      <c r="O385" s="22">
        <v>55</v>
      </c>
      <c r="P385" s="22" t="str">
        <f t="shared" si="5"/>
        <v>High Usage</v>
      </c>
      <c r="Q385" s="22">
        <v>64</v>
      </c>
    </row>
    <row r="386" spans="1:17" x14ac:dyDescent="0.25">
      <c r="A386" s="22">
        <v>385</v>
      </c>
      <c r="B386" s="5">
        <v>40560</v>
      </c>
      <c r="C386" s="22">
        <v>1</v>
      </c>
      <c r="D386" s="22">
        <v>0</v>
      </c>
      <c r="E386" s="22">
        <v>1</v>
      </c>
      <c r="F386" s="22">
        <v>12</v>
      </c>
      <c r="G386" s="22" t="b">
        <v>1</v>
      </c>
      <c r="H386" s="22">
        <v>1</v>
      </c>
      <c r="I386" s="22">
        <v>2</v>
      </c>
      <c r="J386" s="22">
        <v>0.18</v>
      </c>
      <c r="K386" s="22">
        <v>0.19700000000000001</v>
      </c>
      <c r="L386" s="22">
        <v>0.47</v>
      </c>
      <c r="M386" s="22">
        <v>0.1343</v>
      </c>
      <c r="N386" s="22">
        <v>10</v>
      </c>
      <c r="O386" s="22">
        <v>70</v>
      </c>
      <c r="P386" s="22" t="str">
        <f t="shared" ref="P386:P449" si="6">IF(Q386&gt;30, "High Usage", "Normal")</f>
        <v>High Usage</v>
      </c>
      <c r="Q386" s="22">
        <v>80</v>
      </c>
    </row>
    <row r="387" spans="1:17" x14ac:dyDescent="0.25">
      <c r="A387" s="22">
        <v>386</v>
      </c>
      <c r="B387" s="5">
        <v>40560</v>
      </c>
      <c r="C387" s="22">
        <v>1</v>
      </c>
      <c r="D387" s="22">
        <v>0</v>
      </c>
      <c r="E387" s="22">
        <v>1</v>
      </c>
      <c r="F387" s="22">
        <v>13</v>
      </c>
      <c r="G387" s="22" t="b">
        <v>1</v>
      </c>
      <c r="H387" s="22">
        <v>1</v>
      </c>
      <c r="I387" s="22">
        <v>2</v>
      </c>
      <c r="J387" s="22">
        <v>0.18</v>
      </c>
      <c r="K387" s="22">
        <v>0.19700000000000001</v>
      </c>
      <c r="L387" s="22">
        <v>0.47</v>
      </c>
      <c r="M387" s="22">
        <v>0.1343</v>
      </c>
      <c r="N387" s="22">
        <v>13</v>
      </c>
      <c r="O387" s="22">
        <v>80</v>
      </c>
      <c r="P387" s="22" t="str">
        <f t="shared" si="6"/>
        <v>High Usage</v>
      </c>
      <c r="Q387" s="22">
        <v>93</v>
      </c>
    </row>
    <row r="388" spans="1:17" x14ac:dyDescent="0.25">
      <c r="A388" s="22">
        <v>387</v>
      </c>
      <c r="B388" s="5">
        <v>40560</v>
      </c>
      <c r="C388" s="22">
        <v>1</v>
      </c>
      <c r="D388" s="22">
        <v>0</v>
      </c>
      <c r="E388" s="22">
        <v>1</v>
      </c>
      <c r="F388" s="22">
        <v>14</v>
      </c>
      <c r="G388" s="22" t="b">
        <v>1</v>
      </c>
      <c r="H388" s="22">
        <v>1</v>
      </c>
      <c r="I388" s="22">
        <v>2</v>
      </c>
      <c r="J388" s="22">
        <v>0.18</v>
      </c>
      <c r="K388" s="22">
        <v>0.21210000000000001</v>
      </c>
      <c r="L388" s="22">
        <v>0.43</v>
      </c>
      <c r="M388" s="22">
        <v>0.1045</v>
      </c>
      <c r="N388" s="22">
        <v>12</v>
      </c>
      <c r="O388" s="22">
        <v>74</v>
      </c>
      <c r="P388" s="22" t="str">
        <f t="shared" si="6"/>
        <v>High Usage</v>
      </c>
      <c r="Q388" s="22">
        <v>86</v>
      </c>
    </row>
    <row r="389" spans="1:17" x14ac:dyDescent="0.25">
      <c r="A389" s="22">
        <v>388</v>
      </c>
      <c r="B389" s="5">
        <v>40560</v>
      </c>
      <c r="C389" s="22">
        <v>1</v>
      </c>
      <c r="D389" s="22">
        <v>0</v>
      </c>
      <c r="E389" s="22">
        <v>1</v>
      </c>
      <c r="F389" s="22">
        <v>15</v>
      </c>
      <c r="G389" s="22" t="b">
        <v>1</v>
      </c>
      <c r="H389" s="22">
        <v>1</v>
      </c>
      <c r="I389" s="22">
        <v>2</v>
      </c>
      <c r="J389" s="22">
        <v>0.2</v>
      </c>
      <c r="K389" s="22">
        <v>0.21210000000000001</v>
      </c>
      <c r="L389" s="22">
        <v>0.47</v>
      </c>
      <c r="M389" s="22">
        <v>0.16420000000000001</v>
      </c>
      <c r="N389" s="22">
        <v>21</v>
      </c>
      <c r="O389" s="22">
        <v>72</v>
      </c>
      <c r="P389" s="22" t="str">
        <f t="shared" si="6"/>
        <v>High Usage</v>
      </c>
      <c r="Q389" s="22">
        <v>93</v>
      </c>
    </row>
    <row r="390" spans="1:17" x14ac:dyDescent="0.25">
      <c r="A390" s="22">
        <v>389</v>
      </c>
      <c r="B390" s="5">
        <v>40560</v>
      </c>
      <c r="C390" s="22">
        <v>1</v>
      </c>
      <c r="D390" s="22">
        <v>0</v>
      </c>
      <c r="E390" s="22">
        <v>1</v>
      </c>
      <c r="F390" s="22">
        <v>16</v>
      </c>
      <c r="G390" s="22" t="b">
        <v>1</v>
      </c>
      <c r="H390" s="22">
        <v>1</v>
      </c>
      <c r="I390" s="22">
        <v>2</v>
      </c>
      <c r="J390" s="22">
        <v>0.2</v>
      </c>
      <c r="K390" s="22">
        <v>0.21210000000000001</v>
      </c>
      <c r="L390" s="22">
        <v>0.47</v>
      </c>
      <c r="M390" s="22">
        <v>0.16420000000000001</v>
      </c>
      <c r="N390" s="22">
        <v>6</v>
      </c>
      <c r="O390" s="22">
        <v>76</v>
      </c>
      <c r="P390" s="22" t="str">
        <f t="shared" si="6"/>
        <v>High Usage</v>
      </c>
      <c r="Q390" s="22">
        <v>82</v>
      </c>
    </row>
    <row r="391" spans="1:17" x14ac:dyDescent="0.25">
      <c r="A391" s="22">
        <v>390</v>
      </c>
      <c r="B391" s="5">
        <v>40560</v>
      </c>
      <c r="C391" s="22">
        <v>1</v>
      </c>
      <c r="D391" s="22">
        <v>0</v>
      </c>
      <c r="E391" s="22">
        <v>1</v>
      </c>
      <c r="F391" s="22">
        <v>17</v>
      </c>
      <c r="G391" s="22" t="b">
        <v>1</v>
      </c>
      <c r="H391" s="22">
        <v>1</v>
      </c>
      <c r="I391" s="22">
        <v>1</v>
      </c>
      <c r="J391" s="22">
        <v>0.2</v>
      </c>
      <c r="K391" s="22">
        <v>0.19700000000000001</v>
      </c>
      <c r="L391" s="22">
        <v>0.51</v>
      </c>
      <c r="M391" s="22">
        <v>0.19400000000000001</v>
      </c>
      <c r="N391" s="22">
        <v>4</v>
      </c>
      <c r="O391" s="22">
        <v>67</v>
      </c>
      <c r="P391" s="22" t="str">
        <f t="shared" si="6"/>
        <v>High Usage</v>
      </c>
      <c r="Q391" s="22">
        <v>71</v>
      </c>
    </row>
    <row r="392" spans="1:17" x14ac:dyDescent="0.25">
      <c r="A392" s="22">
        <v>391</v>
      </c>
      <c r="B392" s="5">
        <v>40560</v>
      </c>
      <c r="C392" s="22">
        <v>1</v>
      </c>
      <c r="D392" s="22">
        <v>0</v>
      </c>
      <c r="E392" s="22">
        <v>1</v>
      </c>
      <c r="F392" s="22">
        <v>18</v>
      </c>
      <c r="G392" s="22" t="b">
        <v>1</v>
      </c>
      <c r="H392" s="22">
        <v>1</v>
      </c>
      <c r="I392" s="22">
        <v>2</v>
      </c>
      <c r="J392" s="22">
        <v>0.18</v>
      </c>
      <c r="K392" s="22">
        <v>0.16669999999999999</v>
      </c>
      <c r="L392" s="22">
        <v>0.55000000000000004</v>
      </c>
      <c r="M392" s="22">
        <v>0.25369999999999998</v>
      </c>
      <c r="N392" s="22">
        <v>7</v>
      </c>
      <c r="O392" s="22">
        <v>85</v>
      </c>
      <c r="P392" s="22" t="str">
        <f t="shared" si="6"/>
        <v>High Usage</v>
      </c>
      <c r="Q392" s="22">
        <v>92</v>
      </c>
    </row>
    <row r="393" spans="1:17" x14ac:dyDescent="0.25">
      <c r="A393" s="22">
        <v>392</v>
      </c>
      <c r="B393" s="5">
        <v>40560</v>
      </c>
      <c r="C393" s="22">
        <v>1</v>
      </c>
      <c r="D393" s="22">
        <v>0</v>
      </c>
      <c r="E393" s="22">
        <v>1</v>
      </c>
      <c r="F393" s="22">
        <v>19</v>
      </c>
      <c r="G393" s="22" t="b">
        <v>1</v>
      </c>
      <c r="H393" s="22">
        <v>1</v>
      </c>
      <c r="I393" s="22">
        <v>3</v>
      </c>
      <c r="J393" s="22">
        <v>0.18</v>
      </c>
      <c r="K393" s="22">
        <v>0.18179999999999999</v>
      </c>
      <c r="L393" s="22">
        <v>0.59</v>
      </c>
      <c r="M393" s="22">
        <v>0.19400000000000001</v>
      </c>
      <c r="N393" s="22">
        <v>2</v>
      </c>
      <c r="O393" s="22">
        <v>58</v>
      </c>
      <c r="P393" s="22" t="str">
        <f t="shared" si="6"/>
        <v>High Usage</v>
      </c>
      <c r="Q393" s="22">
        <v>60</v>
      </c>
    </row>
    <row r="394" spans="1:17" x14ac:dyDescent="0.25">
      <c r="A394" s="22">
        <v>393</v>
      </c>
      <c r="B394" s="5">
        <v>40560</v>
      </c>
      <c r="C394" s="22">
        <v>1</v>
      </c>
      <c r="D394" s="22">
        <v>0</v>
      </c>
      <c r="E394" s="22">
        <v>1</v>
      </c>
      <c r="F394" s="22">
        <v>20</v>
      </c>
      <c r="G394" s="22" t="b">
        <v>1</v>
      </c>
      <c r="H394" s="22">
        <v>1</v>
      </c>
      <c r="I394" s="22">
        <v>3</v>
      </c>
      <c r="J394" s="22">
        <v>0.16</v>
      </c>
      <c r="K394" s="22">
        <v>0.1515</v>
      </c>
      <c r="L394" s="22">
        <v>0.8</v>
      </c>
      <c r="M394" s="22">
        <v>0.19400000000000001</v>
      </c>
      <c r="N394" s="22">
        <v>4</v>
      </c>
      <c r="O394" s="22">
        <v>29</v>
      </c>
      <c r="P394" s="22" t="str">
        <f t="shared" si="6"/>
        <v>High Usage</v>
      </c>
      <c r="Q394" s="22">
        <v>33</v>
      </c>
    </row>
    <row r="395" spans="1:17" x14ac:dyDescent="0.25">
      <c r="A395" s="22">
        <v>394</v>
      </c>
      <c r="B395" s="5">
        <v>40560</v>
      </c>
      <c r="C395" s="22">
        <v>1</v>
      </c>
      <c r="D395" s="22">
        <v>0</v>
      </c>
      <c r="E395" s="22">
        <v>1</v>
      </c>
      <c r="F395" s="22">
        <v>21</v>
      </c>
      <c r="G395" s="22" t="b">
        <v>1</v>
      </c>
      <c r="H395" s="22">
        <v>1</v>
      </c>
      <c r="I395" s="22">
        <v>3</v>
      </c>
      <c r="J395" s="22">
        <v>0.16</v>
      </c>
      <c r="K395" s="22">
        <v>0.1515</v>
      </c>
      <c r="L395" s="22">
        <v>0.8</v>
      </c>
      <c r="M395" s="22">
        <v>0.19400000000000001</v>
      </c>
      <c r="N395" s="22">
        <v>3</v>
      </c>
      <c r="O395" s="22">
        <v>24</v>
      </c>
      <c r="P395" s="22" t="str">
        <f t="shared" si="6"/>
        <v>Normal</v>
      </c>
      <c r="Q395" s="22">
        <v>27</v>
      </c>
    </row>
    <row r="396" spans="1:17" x14ac:dyDescent="0.25">
      <c r="A396" s="22">
        <v>395</v>
      </c>
      <c r="B396" s="5">
        <v>40560</v>
      </c>
      <c r="C396" s="22">
        <v>1</v>
      </c>
      <c r="D396" s="22">
        <v>0</v>
      </c>
      <c r="E396" s="22">
        <v>1</v>
      </c>
      <c r="F396" s="22">
        <v>22</v>
      </c>
      <c r="G396" s="22" t="b">
        <v>1</v>
      </c>
      <c r="H396" s="22">
        <v>1</v>
      </c>
      <c r="I396" s="22">
        <v>3</v>
      </c>
      <c r="J396" s="22">
        <v>0.14000000000000001</v>
      </c>
      <c r="K396" s="22">
        <v>0.1212</v>
      </c>
      <c r="L396" s="22">
        <v>0.93</v>
      </c>
      <c r="M396" s="22">
        <v>0.25369999999999998</v>
      </c>
      <c r="N396" s="22">
        <v>0</v>
      </c>
      <c r="O396" s="22">
        <v>13</v>
      </c>
      <c r="P396" s="22" t="str">
        <f t="shared" si="6"/>
        <v>Normal</v>
      </c>
      <c r="Q396" s="22">
        <v>13</v>
      </c>
    </row>
    <row r="397" spans="1:17" x14ac:dyDescent="0.25">
      <c r="A397" s="22">
        <v>396</v>
      </c>
      <c r="B397" s="5">
        <v>40560</v>
      </c>
      <c r="C397" s="22">
        <v>1</v>
      </c>
      <c r="D397" s="22">
        <v>0</v>
      </c>
      <c r="E397" s="22">
        <v>1</v>
      </c>
      <c r="F397" s="22">
        <v>23</v>
      </c>
      <c r="G397" s="22" t="b">
        <v>1</v>
      </c>
      <c r="H397" s="22">
        <v>1</v>
      </c>
      <c r="I397" s="22">
        <v>3</v>
      </c>
      <c r="J397" s="22">
        <v>0.16</v>
      </c>
      <c r="K397" s="22">
        <v>0.13639999999999999</v>
      </c>
      <c r="L397" s="22">
        <v>0.86</v>
      </c>
      <c r="M397" s="22">
        <v>0.28360000000000002</v>
      </c>
      <c r="N397" s="22">
        <v>1</v>
      </c>
      <c r="O397" s="22">
        <v>3</v>
      </c>
      <c r="P397" s="22" t="str">
        <f t="shared" si="6"/>
        <v>Normal</v>
      </c>
      <c r="Q397" s="22">
        <v>4</v>
      </c>
    </row>
    <row r="398" spans="1:17" x14ac:dyDescent="0.25">
      <c r="A398" s="22">
        <v>397</v>
      </c>
      <c r="B398" s="5">
        <v>40561</v>
      </c>
      <c r="C398" s="22">
        <v>1</v>
      </c>
      <c r="D398" s="22">
        <v>0</v>
      </c>
      <c r="E398" s="22">
        <v>1</v>
      </c>
      <c r="F398" s="22">
        <v>12</v>
      </c>
      <c r="G398" s="22" t="b">
        <v>0</v>
      </c>
      <c r="H398" s="22">
        <v>2</v>
      </c>
      <c r="I398" s="22">
        <v>2</v>
      </c>
      <c r="J398" s="22">
        <v>0.2</v>
      </c>
      <c r="K398" s="22">
        <v>0.18179999999999999</v>
      </c>
      <c r="L398" s="22">
        <v>0.86</v>
      </c>
      <c r="M398" s="22">
        <v>0.32840000000000003</v>
      </c>
      <c r="N398" s="22">
        <v>0</v>
      </c>
      <c r="O398" s="22">
        <v>3</v>
      </c>
      <c r="P398" s="22" t="str">
        <f t="shared" si="6"/>
        <v>Normal</v>
      </c>
      <c r="Q398" s="22">
        <v>3</v>
      </c>
    </row>
    <row r="399" spans="1:17" x14ac:dyDescent="0.25">
      <c r="A399" s="22">
        <v>398</v>
      </c>
      <c r="B399" s="5">
        <v>40561</v>
      </c>
      <c r="C399" s="22">
        <v>1</v>
      </c>
      <c r="D399" s="22">
        <v>0</v>
      </c>
      <c r="E399" s="22">
        <v>1</v>
      </c>
      <c r="F399" s="22">
        <v>13</v>
      </c>
      <c r="G399" s="22" t="b">
        <v>0</v>
      </c>
      <c r="H399" s="22">
        <v>2</v>
      </c>
      <c r="I399" s="22">
        <v>2</v>
      </c>
      <c r="J399" s="22">
        <v>0.2</v>
      </c>
      <c r="K399" s="22">
        <v>0.19700000000000001</v>
      </c>
      <c r="L399" s="22">
        <v>0.86</v>
      </c>
      <c r="M399" s="22">
        <v>0.22389999999999999</v>
      </c>
      <c r="N399" s="22">
        <v>0</v>
      </c>
      <c r="O399" s="22">
        <v>22</v>
      </c>
      <c r="P399" s="22" t="str">
        <f t="shared" si="6"/>
        <v>Normal</v>
      </c>
      <c r="Q399" s="22">
        <v>22</v>
      </c>
    </row>
    <row r="400" spans="1:17" x14ac:dyDescent="0.25">
      <c r="A400" s="22">
        <v>399</v>
      </c>
      <c r="B400" s="5">
        <v>40561</v>
      </c>
      <c r="C400" s="22">
        <v>1</v>
      </c>
      <c r="D400" s="22">
        <v>0</v>
      </c>
      <c r="E400" s="22">
        <v>1</v>
      </c>
      <c r="F400" s="22">
        <v>14</v>
      </c>
      <c r="G400" s="22" t="b">
        <v>0</v>
      </c>
      <c r="H400" s="22">
        <v>2</v>
      </c>
      <c r="I400" s="22">
        <v>2</v>
      </c>
      <c r="J400" s="22">
        <v>0.22</v>
      </c>
      <c r="K400" s="22">
        <v>0.2273</v>
      </c>
      <c r="L400" s="22">
        <v>0.8</v>
      </c>
      <c r="M400" s="22">
        <v>0.16420000000000001</v>
      </c>
      <c r="N400" s="22">
        <v>2</v>
      </c>
      <c r="O400" s="22">
        <v>26</v>
      </c>
      <c r="P400" s="22" t="str">
        <f t="shared" si="6"/>
        <v>Normal</v>
      </c>
      <c r="Q400" s="22">
        <v>28</v>
      </c>
    </row>
    <row r="401" spans="1:17" x14ac:dyDescent="0.25">
      <c r="A401" s="22">
        <v>400</v>
      </c>
      <c r="B401" s="5">
        <v>40561</v>
      </c>
      <c r="C401" s="22">
        <v>1</v>
      </c>
      <c r="D401" s="22">
        <v>0</v>
      </c>
      <c r="E401" s="22">
        <v>1</v>
      </c>
      <c r="F401" s="22">
        <v>15</v>
      </c>
      <c r="G401" s="22" t="b">
        <v>0</v>
      </c>
      <c r="H401" s="22">
        <v>2</v>
      </c>
      <c r="I401" s="22">
        <v>2</v>
      </c>
      <c r="J401" s="22">
        <v>0.22</v>
      </c>
      <c r="K401" s="22">
        <v>0.2273</v>
      </c>
      <c r="L401" s="22">
        <v>0.87</v>
      </c>
      <c r="M401" s="22">
        <v>0.16420000000000001</v>
      </c>
      <c r="N401" s="22">
        <v>3</v>
      </c>
      <c r="O401" s="22">
        <v>32</v>
      </c>
      <c r="P401" s="22" t="str">
        <f t="shared" si="6"/>
        <v>High Usage</v>
      </c>
      <c r="Q401" s="22">
        <v>35</v>
      </c>
    </row>
    <row r="402" spans="1:17" x14ac:dyDescent="0.25">
      <c r="A402" s="22">
        <v>401</v>
      </c>
      <c r="B402" s="5">
        <v>40561</v>
      </c>
      <c r="C402" s="22">
        <v>1</v>
      </c>
      <c r="D402" s="22">
        <v>0</v>
      </c>
      <c r="E402" s="22">
        <v>1</v>
      </c>
      <c r="F402" s="22">
        <v>16</v>
      </c>
      <c r="G402" s="22" t="b">
        <v>0</v>
      </c>
      <c r="H402" s="22">
        <v>2</v>
      </c>
      <c r="I402" s="22">
        <v>2</v>
      </c>
      <c r="J402" s="22">
        <v>0.22</v>
      </c>
      <c r="K402" s="22">
        <v>0.2273</v>
      </c>
      <c r="L402" s="22">
        <v>0.87</v>
      </c>
      <c r="M402" s="22">
        <v>0.19400000000000001</v>
      </c>
      <c r="N402" s="22">
        <v>0</v>
      </c>
      <c r="O402" s="22">
        <v>61</v>
      </c>
      <c r="P402" s="22" t="str">
        <f t="shared" si="6"/>
        <v>High Usage</v>
      </c>
      <c r="Q402" s="22">
        <v>61</v>
      </c>
    </row>
    <row r="403" spans="1:17" x14ac:dyDescent="0.25">
      <c r="A403" s="22">
        <v>402</v>
      </c>
      <c r="B403" s="5">
        <v>40561</v>
      </c>
      <c r="C403" s="22">
        <v>1</v>
      </c>
      <c r="D403" s="22">
        <v>0</v>
      </c>
      <c r="E403" s="22">
        <v>1</v>
      </c>
      <c r="F403" s="22">
        <v>17</v>
      </c>
      <c r="G403" s="22" t="b">
        <v>0</v>
      </c>
      <c r="H403" s="22">
        <v>2</v>
      </c>
      <c r="I403" s="22">
        <v>2</v>
      </c>
      <c r="J403" s="22">
        <v>0.22</v>
      </c>
      <c r="K403" s="22">
        <v>0.2273</v>
      </c>
      <c r="L403" s="22">
        <v>0.82</v>
      </c>
      <c r="M403" s="22">
        <v>0.19400000000000001</v>
      </c>
      <c r="N403" s="22">
        <v>1</v>
      </c>
      <c r="O403" s="22">
        <v>124</v>
      </c>
      <c r="P403" s="22" t="str">
        <f t="shared" si="6"/>
        <v>High Usage</v>
      </c>
      <c r="Q403" s="22">
        <v>125</v>
      </c>
    </row>
    <row r="404" spans="1:17" x14ac:dyDescent="0.25">
      <c r="A404" s="22">
        <v>403</v>
      </c>
      <c r="B404" s="5">
        <v>40561</v>
      </c>
      <c r="C404" s="22">
        <v>1</v>
      </c>
      <c r="D404" s="22">
        <v>0</v>
      </c>
      <c r="E404" s="22">
        <v>1</v>
      </c>
      <c r="F404" s="22">
        <v>18</v>
      </c>
      <c r="G404" s="22" t="b">
        <v>0</v>
      </c>
      <c r="H404" s="22">
        <v>2</v>
      </c>
      <c r="I404" s="22">
        <v>2</v>
      </c>
      <c r="J404" s="22">
        <v>0.22</v>
      </c>
      <c r="K404" s="22">
        <v>0.2273</v>
      </c>
      <c r="L404" s="22">
        <v>0.8</v>
      </c>
      <c r="M404" s="22">
        <v>0.16420000000000001</v>
      </c>
      <c r="N404" s="22">
        <v>1</v>
      </c>
      <c r="O404" s="22">
        <v>132</v>
      </c>
      <c r="P404" s="22" t="str">
        <f t="shared" si="6"/>
        <v>High Usage</v>
      </c>
      <c r="Q404" s="22">
        <v>133</v>
      </c>
    </row>
    <row r="405" spans="1:17" x14ac:dyDescent="0.25">
      <c r="A405" s="22">
        <v>404</v>
      </c>
      <c r="B405" s="5">
        <v>40561</v>
      </c>
      <c r="C405" s="22">
        <v>1</v>
      </c>
      <c r="D405" s="22">
        <v>0</v>
      </c>
      <c r="E405" s="22">
        <v>1</v>
      </c>
      <c r="F405" s="22">
        <v>19</v>
      </c>
      <c r="G405" s="22" t="b">
        <v>0</v>
      </c>
      <c r="H405" s="22">
        <v>2</v>
      </c>
      <c r="I405" s="22">
        <v>2</v>
      </c>
      <c r="J405" s="22">
        <v>0.22</v>
      </c>
      <c r="K405" s="22">
        <v>0.2273</v>
      </c>
      <c r="L405" s="22">
        <v>0.8</v>
      </c>
      <c r="M405" s="22">
        <v>0.1343</v>
      </c>
      <c r="N405" s="22">
        <v>1</v>
      </c>
      <c r="O405" s="22">
        <v>98</v>
      </c>
      <c r="P405" s="22" t="str">
        <f t="shared" si="6"/>
        <v>High Usage</v>
      </c>
      <c r="Q405" s="22">
        <v>99</v>
      </c>
    </row>
    <row r="406" spans="1:17" x14ac:dyDescent="0.25">
      <c r="A406" s="22">
        <v>405</v>
      </c>
      <c r="B406" s="5">
        <v>40561</v>
      </c>
      <c r="C406" s="22">
        <v>1</v>
      </c>
      <c r="D406" s="22">
        <v>0</v>
      </c>
      <c r="E406" s="22">
        <v>1</v>
      </c>
      <c r="F406" s="22">
        <v>20</v>
      </c>
      <c r="G406" s="22" t="b">
        <v>0</v>
      </c>
      <c r="H406" s="22">
        <v>2</v>
      </c>
      <c r="I406" s="22">
        <v>2</v>
      </c>
      <c r="J406" s="22">
        <v>0.22</v>
      </c>
      <c r="K406" s="22">
        <v>0.2727</v>
      </c>
      <c r="L406" s="22">
        <v>0.87</v>
      </c>
      <c r="M406" s="22">
        <v>0</v>
      </c>
      <c r="N406" s="22">
        <v>0</v>
      </c>
      <c r="O406" s="22">
        <v>83</v>
      </c>
      <c r="P406" s="22" t="str">
        <f t="shared" si="6"/>
        <v>High Usage</v>
      </c>
      <c r="Q406" s="22">
        <v>83</v>
      </c>
    </row>
    <row r="407" spans="1:17" x14ac:dyDescent="0.25">
      <c r="A407" s="22">
        <v>406</v>
      </c>
      <c r="B407" s="5">
        <v>40561</v>
      </c>
      <c r="C407" s="22">
        <v>1</v>
      </c>
      <c r="D407" s="22">
        <v>0</v>
      </c>
      <c r="E407" s="22">
        <v>1</v>
      </c>
      <c r="F407" s="22">
        <v>21</v>
      </c>
      <c r="G407" s="22" t="b">
        <v>0</v>
      </c>
      <c r="H407" s="22">
        <v>2</v>
      </c>
      <c r="I407" s="22">
        <v>2</v>
      </c>
      <c r="J407" s="22">
        <v>0.22</v>
      </c>
      <c r="K407" s="22">
        <v>0.2424</v>
      </c>
      <c r="L407" s="22">
        <v>0.93</v>
      </c>
      <c r="M407" s="22">
        <v>0.1045</v>
      </c>
      <c r="N407" s="22">
        <v>0</v>
      </c>
      <c r="O407" s="22">
        <v>41</v>
      </c>
      <c r="P407" s="22" t="str">
        <f t="shared" si="6"/>
        <v>High Usage</v>
      </c>
      <c r="Q407" s="22">
        <v>41</v>
      </c>
    </row>
    <row r="408" spans="1:17" x14ac:dyDescent="0.25">
      <c r="A408" s="22">
        <v>407</v>
      </c>
      <c r="B408" s="5">
        <v>40561</v>
      </c>
      <c r="C408" s="22">
        <v>1</v>
      </c>
      <c r="D408" s="22">
        <v>0</v>
      </c>
      <c r="E408" s="22">
        <v>1</v>
      </c>
      <c r="F408" s="22">
        <v>22</v>
      </c>
      <c r="G408" s="22" t="b">
        <v>0</v>
      </c>
      <c r="H408" s="22">
        <v>2</v>
      </c>
      <c r="I408" s="22">
        <v>2</v>
      </c>
      <c r="J408" s="22">
        <v>0.22</v>
      </c>
      <c r="K408" s="22">
        <v>0.2576</v>
      </c>
      <c r="L408" s="22">
        <v>0.93</v>
      </c>
      <c r="M408" s="22">
        <v>8.9599999999999999E-2</v>
      </c>
      <c r="N408" s="22">
        <v>0</v>
      </c>
      <c r="O408" s="22">
        <v>33</v>
      </c>
      <c r="P408" s="22" t="str">
        <f t="shared" si="6"/>
        <v>High Usage</v>
      </c>
      <c r="Q408" s="22">
        <v>33</v>
      </c>
    </row>
    <row r="409" spans="1:17" x14ac:dyDescent="0.25">
      <c r="A409" s="22">
        <v>408</v>
      </c>
      <c r="B409" s="5">
        <v>40561</v>
      </c>
      <c r="C409" s="22">
        <v>1</v>
      </c>
      <c r="D409" s="22">
        <v>0</v>
      </c>
      <c r="E409" s="22">
        <v>1</v>
      </c>
      <c r="F409" s="22">
        <v>23</v>
      </c>
      <c r="G409" s="22" t="b">
        <v>0</v>
      </c>
      <c r="H409" s="22">
        <v>2</v>
      </c>
      <c r="I409" s="22">
        <v>2</v>
      </c>
      <c r="J409" s="22">
        <v>0.22</v>
      </c>
      <c r="K409" s="22">
        <v>0.2727</v>
      </c>
      <c r="L409" s="22">
        <v>0.93</v>
      </c>
      <c r="M409" s="22">
        <v>0</v>
      </c>
      <c r="N409" s="22">
        <v>1</v>
      </c>
      <c r="O409" s="22">
        <v>19</v>
      </c>
      <c r="P409" s="22" t="str">
        <f t="shared" si="6"/>
        <v>Normal</v>
      </c>
      <c r="Q409" s="22">
        <v>20</v>
      </c>
    </row>
    <row r="410" spans="1:17" x14ac:dyDescent="0.25">
      <c r="A410" s="22">
        <v>409</v>
      </c>
      <c r="B410" s="5">
        <v>40562</v>
      </c>
      <c r="C410" s="22">
        <v>1</v>
      </c>
      <c r="D410" s="22">
        <v>0</v>
      </c>
      <c r="E410" s="22">
        <v>1</v>
      </c>
      <c r="F410" s="22">
        <v>0</v>
      </c>
      <c r="G410" s="22" t="b">
        <v>0</v>
      </c>
      <c r="H410" s="22">
        <v>3</v>
      </c>
      <c r="I410" s="22">
        <v>2</v>
      </c>
      <c r="J410" s="22">
        <v>0.22</v>
      </c>
      <c r="K410" s="22">
        <v>0.2727</v>
      </c>
      <c r="L410" s="22">
        <v>0.93</v>
      </c>
      <c r="M410" s="22">
        <v>0</v>
      </c>
      <c r="N410" s="22">
        <v>0</v>
      </c>
      <c r="O410" s="22">
        <v>3</v>
      </c>
      <c r="P410" s="22" t="str">
        <f t="shared" si="6"/>
        <v>Normal</v>
      </c>
      <c r="Q410" s="22">
        <v>3</v>
      </c>
    </row>
    <row r="411" spans="1:17" x14ac:dyDescent="0.25">
      <c r="A411" s="22">
        <v>410</v>
      </c>
      <c r="B411" s="5">
        <v>40562</v>
      </c>
      <c r="C411" s="22">
        <v>1</v>
      </c>
      <c r="D411" s="22">
        <v>0</v>
      </c>
      <c r="E411" s="22">
        <v>1</v>
      </c>
      <c r="F411" s="22">
        <v>1</v>
      </c>
      <c r="G411" s="22" t="b">
        <v>0</v>
      </c>
      <c r="H411" s="22">
        <v>3</v>
      </c>
      <c r="I411" s="22">
        <v>3</v>
      </c>
      <c r="J411" s="22">
        <v>0.22</v>
      </c>
      <c r="K411" s="22">
        <v>0.2273</v>
      </c>
      <c r="L411" s="22">
        <v>0.93</v>
      </c>
      <c r="M411" s="22">
        <v>0.1343</v>
      </c>
      <c r="N411" s="22">
        <v>1</v>
      </c>
      <c r="O411" s="22">
        <v>6</v>
      </c>
      <c r="P411" s="22" t="str">
        <f t="shared" si="6"/>
        <v>Normal</v>
      </c>
      <c r="Q411" s="22">
        <v>7</v>
      </c>
    </row>
    <row r="412" spans="1:17" x14ac:dyDescent="0.25">
      <c r="A412" s="22">
        <v>411</v>
      </c>
      <c r="B412" s="5">
        <v>40562</v>
      </c>
      <c r="C412" s="22">
        <v>1</v>
      </c>
      <c r="D412" s="22">
        <v>0</v>
      </c>
      <c r="E412" s="22">
        <v>1</v>
      </c>
      <c r="F412" s="22">
        <v>2</v>
      </c>
      <c r="G412" s="22" t="b">
        <v>0</v>
      </c>
      <c r="H412" s="22">
        <v>3</v>
      </c>
      <c r="I412" s="22">
        <v>3</v>
      </c>
      <c r="J412" s="22">
        <v>0.22</v>
      </c>
      <c r="K412" s="22">
        <v>0.2273</v>
      </c>
      <c r="L412" s="22">
        <v>0.93</v>
      </c>
      <c r="M412" s="22">
        <v>0.1343</v>
      </c>
      <c r="N412" s="22">
        <v>0</v>
      </c>
      <c r="O412" s="22">
        <v>3</v>
      </c>
      <c r="P412" s="22" t="str">
        <f t="shared" si="6"/>
        <v>Normal</v>
      </c>
      <c r="Q412" s="22">
        <v>3</v>
      </c>
    </row>
    <row r="413" spans="1:17" x14ac:dyDescent="0.25">
      <c r="A413" s="22">
        <v>412</v>
      </c>
      <c r="B413" s="5">
        <v>40562</v>
      </c>
      <c r="C413" s="22">
        <v>1</v>
      </c>
      <c r="D413" s="22">
        <v>0</v>
      </c>
      <c r="E413" s="22">
        <v>1</v>
      </c>
      <c r="F413" s="22">
        <v>4</v>
      </c>
      <c r="G413" s="22" t="b">
        <v>0</v>
      </c>
      <c r="H413" s="22">
        <v>3</v>
      </c>
      <c r="I413" s="22">
        <v>3</v>
      </c>
      <c r="J413" s="22">
        <v>0.22</v>
      </c>
      <c r="K413" s="22">
        <v>0.2273</v>
      </c>
      <c r="L413" s="22">
        <v>0.93</v>
      </c>
      <c r="M413" s="22">
        <v>0.1343</v>
      </c>
      <c r="N413" s="22">
        <v>1</v>
      </c>
      <c r="O413" s="22">
        <v>1</v>
      </c>
      <c r="P413" s="22" t="str">
        <f t="shared" si="6"/>
        <v>Normal</v>
      </c>
      <c r="Q413" s="22">
        <v>2</v>
      </c>
    </row>
    <row r="414" spans="1:17" x14ac:dyDescent="0.25">
      <c r="A414" s="22">
        <v>413</v>
      </c>
      <c r="B414" s="5">
        <v>40562</v>
      </c>
      <c r="C414" s="22">
        <v>1</v>
      </c>
      <c r="D414" s="22">
        <v>0</v>
      </c>
      <c r="E414" s="22">
        <v>1</v>
      </c>
      <c r="F414" s="22">
        <v>5</v>
      </c>
      <c r="G414" s="22" t="b">
        <v>0</v>
      </c>
      <c r="H414" s="22">
        <v>3</v>
      </c>
      <c r="I414" s="22">
        <v>2</v>
      </c>
      <c r="J414" s="22">
        <v>0.22</v>
      </c>
      <c r="K414" s="22">
        <v>0.2576</v>
      </c>
      <c r="L414" s="22">
        <v>0.93</v>
      </c>
      <c r="M414" s="22">
        <v>8.9599999999999999E-2</v>
      </c>
      <c r="N414" s="22">
        <v>0</v>
      </c>
      <c r="O414" s="22">
        <v>7</v>
      </c>
      <c r="P414" s="22" t="str">
        <f t="shared" si="6"/>
        <v>Normal</v>
      </c>
      <c r="Q414" s="22">
        <v>7</v>
      </c>
    </row>
    <row r="415" spans="1:17" x14ac:dyDescent="0.25">
      <c r="A415" s="22">
        <v>414</v>
      </c>
      <c r="B415" s="5">
        <v>40562</v>
      </c>
      <c r="C415" s="22">
        <v>1</v>
      </c>
      <c r="D415" s="22">
        <v>0</v>
      </c>
      <c r="E415" s="22">
        <v>1</v>
      </c>
      <c r="F415" s="22">
        <v>6</v>
      </c>
      <c r="G415" s="22" t="b">
        <v>0</v>
      </c>
      <c r="H415" s="22">
        <v>3</v>
      </c>
      <c r="I415" s="22">
        <v>2</v>
      </c>
      <c r="J415" s="22">
        <v>0.22</v>
      </c>
      <c r="K415" s="22">
        <v>0.2576</v>
      </c>
      <c r="L415" s="22">
        <v>0.93</v>
      </c>
      <c r="M415" s="22">
        <v>8.9599999999999999E-2</v>
      </c>
      <c r="N415" s="22">
        <v>0</v>
      </c>
      <c r="O415" s="22">
        <v>32</v>
      </c>
      <c r="P415" s="22" t="str">
        <f t="shared" si="6"/>
        <v>High Usage</v>
      </c>
      <c r="Q415" s="22">
        <v>32</v>
      </c>
    </row>
    <row r="416" spans="1:17" x14ac:dyDescent="0.25">
      <c r="A416" s="22">
        <v>415</v>
      </c>
      <c r="B416" s="5">
        <v>40562</v>
      </c>
      <c r="C416" s="22">
        <v>1</v>
      </c>
      <c r="D416" s="22">
        <v>0</v>
      </c>
      <c r="E416" s="22">
        <v>1</v>
      </c>
      <c r="F416" s="22">
        <v>7</v>
      </c>
      <c r="G416" s="22" t="b">
        <v>0</v>
      </c>
      <c r="H416" s="22">
        <v>3</v>
      </c>
      <c r="I416" s="22">
        <v>2</v>
      </c>
      <c r="J416" s="22">
        <v>0.24</v>
      </c>
      <c r="K416" s="22">
        <v>0.2576</v>
      </c>
      <c r="L416" s="22">
        <v>0.92</v>
      </c>
      <c r="M416" s="22">
        <v>0.1045</v>
      </c>
      <c r="N416" s="22">
        <v>1</v>
      </c>
      <c r="O416" s="22">
        <v>89</v>
      </c>
      <c r="P416" s="22" t="str">
        <f t="shared" si="6"/>
        <v>High Usage</v>
      </c>
      <c r="Q416" s="22">
        <v>90</v>
      </c>
    </row>
    <row r="417" spans="1:17" x14ac:dyDescent="0.25">
      <c r="A417" s="22">
        <v>416</v>
      </c>
      <c r="B417" s="5">
        <v>40562</v>
      </c>
      <c r="C417" s="22">
        <v>1</v>
      </c>
      <c r="D417" s="22">
        <v>0</v>
      </c>
      <c r="E417" s="22">
        <v>1</v>
      </c>
      <c r="F417" s="22">
        <v>8</v>
      </c>
      <c r="G417" s="22" t="b">
        <v>0</v>
      </c>
      <c r="H417" s="22">
        <v>3</v>
      </c>
      <c r="I417" s="22">
        <v>2</v>
      </c>
      <c r="J417" s="22">
        <v>0.24</v>
      </c>
      <c r="K417" s="22">
        <v>0.2576</v>
      </c>
      <c r="L417" s="22">
        <v>0.93</v>
      </c>
      <c r="M417" s="22">
        <v>0.1045</v>
      </c>
      <c r="N417" s="22">
        <v>1</v>
      </c>
      <c r="O417" s="22">
        <v>196</v>
      </c>
      <c r="P417" s="22" t="str">
        <f t="shared" si="6"/>
        <v>High Usage</v>
      </c>
      <c r="Q417" s="22">
        <v>197</v>
      </c>
    </row>
    <row r="418" spans="1:17" x14ac:dyDescent="0.25">
      <c r="A418" s="22">
        <v>417</v>
      </c>
      <c r="B418" s="5">
        <v>40562</v>
      </c>
      <c r="C418" s="22">
        <v>1</v>
      </c>
      <c r="D418" s="22">
        <v>0</v>
      </c>
      <c r="E418" s="22">
        <v>1</v>
      </c>
      <c r="F418" s="22">
        <v>9</v>
      </c>
      <c r="G418" s="22" t="b">
        <v>0</v>
      </c>
      <c r="H418" s="22">
        <v>3</v>
      </c>
      <c r="I418" s="22">
        <v>2</v>
      </c>
      <c r="J418" s="22">
        <v>0.24</v>
      </c>
      <c r="K418" s="22">
        <v>0.2576</v>
      </c>
      <c r="L418" s="22">
        <v>0.93</v>
      </c>
      <c r="M418" s="22">
        <v>0.1045</v>
      </c>
      <c r="N418" s="22">
        <v>2</v>
      </c>
      <c r="O418" s="22">
        <v>107</v>
      </c>
      <c r="P418" s="22" t="str">
        <f t="shared" si="6"/>
        <v>High Usage</v>
      </c>
      <c r="Q418" s="22">
        <v>109</v>
      </c>
    </row>
    <row r="419" spans="1:17" x14ac:dyDescent="0.25">
      <c r="A419" s="22">
        <v>418</v>
      </c>
      <c r="B419" s="5">
        <v>40562</v>
      </c>
      <c r="C419" s="22">
        <v>1</v>
      </c>
      <c r="D419" s="22">
        <v>0</v>
      </c>
      <c r="E419" s="22">
        <v>1</v>
      </c>
      <c r="F419" s="22">
        <v>10</v>
      </c>
      <c r="G419" s="22" t="b">
        <v>0</v>
      </c>
      <c r="H419" s="22">
        <v>3</v>
      </c>
      <c r="I419" s="22">
        <v>2</v>
      </c>
      <c r="J419" s="22">
        <v>0.26</v>
      </c>
      <c r="K419" s="22">
        <v>0.2727</v>
      </c>
      <c r="L419" s="22">
        <v>0.93</v>
      </c>
      <c r="M419" s="22">
        <v>0.1343</v>
      </c>
      <c r="N419" s="22">
        <v>1</v>
      </c>
      <c r="O419" s="22">
        <v>46</v>
      </c>
      <c r="P419" s="22" t="str">
        <f t="shared" si="6"/>
        <v>High Usage</v>
      </c>
      <c r="Q419" s="22">
        <v>47</v>
      </c>
    </row>
    <row r="420" spans="1:17" x14ac:dyDescent="0.25">
      <c r="A420" s="22">
        <v>419</v>
      </c>
      <c r="B420" s="5">
        <v>40562</v>
      </c>
      <c r="C420" s="22">
        <v>1</v>
      </c>
      <c r="D420" s="22">
        <v>0</v>
      </c>
      <c r="E420" s="22">
        <v>1</v>
      </c>
      <c r="F420" s="22">
        <v>11</v>
      </c>
      <c r="G420" s="22" t="b">
        <v>0</v>
      </c>
      <c r="H420" s="22">
        <v>3</v>
      </c>
      <c r="I420" s="22">
        <v>2</v>
      </c>
      <c r="J420" s="22">
        <v>0.28000000000000003</v>
      </c>
      <c r="K420" s="22">
        <v>0.30299999999999999</v>
      </c>
      <c r="L420" s="22">
        <v>0.87</v>
      </c>
      <c r="M420" s="22">
        <v>8.9599999999999999E-2</v>
      </c>
      <c r="N420" s="22">
        <v>5</v>
      </c>
      <c r="O420" s="22">
        <v>47</v>
      </c>
      <c r="P420" s="22" t="str">
        <f t="shared" si="6"/>
        <v>High Usage</v>
      </c>
      <c r="Q420" s="22">
        <v>52</v>
      </c>
    </row>
    <row r="421" spans="1:17" x14ac:dyDescent="0.25">
      <c r="A421" s="22">
        <v>420</v>
      </c>
      <c r="B421" s="5">
        <v>40562</v>
      </c>
      <c r="C421" s="22">
        <v>1</v>
      </c>
      <c r="D421" s="22">
        <v>0</v>
      </c>
      <c r="E421" s="22">
        <v>1</v>
      </c>
      <c r="F421" s="22">
        <v>12</v>
      </c>
      <c r="G421" s="22" t="b">
        <v>0</v>
      </c>
      <c r="H421" s="22">
        <v>3</v>
      </c>
      <c r="I421" s="22">
        <v>2</v>
      </c>
      <c r="J421" s="22">
        <v>0.3</v>
      </c>
      <c r="K421" s="22">
        <v>0.31819999999999998</v>
      </c>
      <c r="L421" s="22">
        <v>0.81</v>
      </c>
      <c r="M421" s="22">
        <v>8.9599999999999999E-2</v>
      </c>
      <c r="N421" s="22">
        <v>5</v>
      </c>
      <c r="O421" s="22">
        <v>65</v>
      </c>
      <c r="P421" s="22" t="str">
        <f t="shared" si="6"/>
        <v>High Usage</v>
      </c>
      <c r="Q421" s="22">
        <v>70</v>
      </c>
    </row>
    <row r="422" spans="1:17" x14ac:dyDescent="0.25">
      <c r="A422" s="22">
        <v>421</v>
      </c>
      <c r="B422" s="5">
        <v>40562</v>
      </c>
      <c r="C422" s="22">
        <v>1</v>
      </c>
      <c r="D422" s="22">
        <v>0</v>
      </c>
      <c r="E422" s="22">
        <v>1</v>
      </c>
      <c r="F422" s="22">
        <v>13</v>
      </c>
      <c r="G422" s="22" t="b">
        <v>0</v>
      </c>
      <c r="H422" s="22">
        <v>3</v>
      </c>
      <c r="I422" s="22">
        <v>1</v>
      </c>
      <c r="J422" s="22">
        <v>0.4</v>
      </c>
      <c r="K422" s="22">
        <v>0.40910000000000002</v>
      </c>
      <c r="L422" s="22">
        <v>0.62</v>
      </c>
      <c r="M422" s="22">
        <v>0.28360000000000002</v>
      </c>
      <c r="N422" s="22">
        <v>11</v>
      </c>
      <c r="O422" s="22">
        <v>67</v>
      </c>
      <c r="P422" s="22" t="str">
        <f t="shared" si="6"/>
        <v>High Usage</v>
      </c>
      <c r="Q422" s="22">
        <v>78</v>
      </c>
    </row>
    <row r="423" spans="1:17" x14ac:dyDescent="0.25">
      <c r="A423" s="22">
        <v>422</v>
      </c>
      <c r="B423" s="5">
        <v>40562</v>
      </c>
      <c r="C423" s="22">
        <v>1</v>
      </c>
      <c r="D423" s="22">
        <v>0</v>
      </c>
      <c r="E423" s="22">
        <v>1</v>
      </c>
      <c r="F423" s="22">
        <v>14</v>
      </c>
      <c r="G423" s="22" t="b">
        <v>0</v>
      </c>
      <c r="H423" s="22">
        <v>3</v>
      </c>
      <c r="I423" s="22">
        <v>1</v>
      </c>
      <c r="J423" s="22">
        <v>0.4</v>
      </c>
      <c r="K423" s="22">
        <v>0.40910000000000002</v>
      </c>
      <c r="L423" s="22">
        <v>0.57999999999999996</v>
      </c>
      <c r="M423" s="22">
        <v>0.25369999999999998</v>
      </c>
      <c r="N423" s="22">
        <v>7</v>
      </c>
      <c r="O423" s="22">
        <v>68</v>
      </c>
      <c r="P423" s="22" t="str">
        <f t="shared" si="6"/>
        <v>High Usage</v>
      </c>
      <c r="Q423" s="22">
        <v>75</v>
      </c>
    </row>
    <row r="424" spans="1:17" x14ac:dyDescent="0.25">
      <c r="A424" s="22">
        <v>423</v>
      </c>
      <c r="B424" s="5">
        <v>40562</v>
      </c>
      <c r="C424" s="22">
        <v>1</v>
      </c>
      <c r="D424" s="22">
        <v>0</v>
      </c>
      <c r="E424" s="22">
        <v>1</v>
      </c>
      <c r="F424" s="22">
        <v>15</v>
      </c>
      <c r="G424" s="22" t="b">
        <v>0</v>
      </c>
      <c r="H424" s="22">
        <v>3</v>
      </c>
      <c r="I424" s="22">
        <v>1</v>
      </c>
      <c r="J424" s="22">
        <v>0.4</v>
      </c>
      <c r="K424" s="22">
        <v>0.40910000000000002</v>
      </c>
      <c r="L424" s="22">
        <v>0.54</v>
      </c>
      <c r="M424" s="22">
        <v>0.28360000000000002</v>
      </c>
      <c r="N424" s="22">
        <v>4</v>
      </c>
      <c r="O424" s="22">
        <v>78</v>
      </c>
      <c r="P424" s="22" t="str">
        <f t="shared" si="6"/>
        <v>High Usage</v>
      </c>
      <c r="Q424" s="22">
        <v>82</v>
      </c>
    </row>
    <row r="425" spans="1:17" x14ac:dyDescent="0.25">
      <c r="A425" s="22">
        <v>424</v>
      </c>
      <c r="B425" s="5">
        <v>40562</v>
      </c>
      <c r="C425" s="22">
        <v>1</v>
      </c>
      <c r="D425" s="22">
        <v>0</v>
      </c>
      <c r="E425" s="22">
        <v>1</v>
      </c>
      <c r="F425" s="22">
        <v>16</v>
      </c>
      <c r="G425" s="22" t="b">
        <v>0</v>
      </c>
      <c r="H425" s="22">
        <v>3</v>
      </c>
      <c r="I425" s="22">
        <v>1</v>
      </c>
      <c r="J425" s="22">
        <v>0.38</v>
      </c>
      <c r="K425" s="22">
        <v>0.39389999999999997</v>
      </c>
      <c r="L425" s="22">
        <v>0.57999999999999996</v>
      </c>
      <c r="M425" s="22">
        <v>0.3881</v>
      </c>
      <c r="N425" s="22">
        <v>10</v>
      </c>
      <c r="O425" s="22">
        <v>94</v>
      </c>
      <c r="P425" s="22" t="str">
        <f t="shared" si="6"/>
        <v>High Usage</v>
      </c>
      <c r="Q425" s="22">
        <v>104</v>
      </c>
    </row>
    <row r="426" spans="1:17" x14ac:dyDescent="0.25">
      <c r="A426" s="22">
        <v>425</v>
      </c>
      <c r="B426" s="5">
        <v>40562</v>
      </c>
      <c r="C426" s="22">
        <v>1</v>
      </c>
      <c r="D426" s="22">
        <v>0</v>
      </c>
      <c r="E426" s="22">
        <v>1</v>
      </c>
      <c r="F426" s="22">
        <v>17</v>
      </c>
      <c r="G426" s="22" t="b">
        <v>0</v>
      </c>
      <c r="H426" s="22">
        <v>3</v>
      </c>
      <c r="I426" s="22">
        <v>1</v>
      </c>
      <c r="J426" s="22">
        <v>0.36</v>
      </c>
      <c r="K426" s="22">
        <v>0.33329999999999999</v>
      </c>
      <c r="L426" s="22">
        <v>0.56999999999999995</v>
      </c>
      <c r="M426" s="22">
        <v>0.32840000000000003</v>
      </c>
      <c r="N426" s="22">
        <v>7</v>
      </c>
      <c r="O426" s="22">
        <v>190</v>
      </c>
      <c r="P426" s="22" t="str">
        <f t="shared" si="6"/>
        <v>High Usage</v>
      </c>
      <c r="Q426" s="22">
        <v>197</v>
      </c>
    </row>
    <row r="427" spans="1:17" x14ac:dyDescent="0.25">
      <c r="A427" s="22">
        <v>426</v>
      </c>
      <c r="B427" s="5">
        <v>40562</v>
      </c>
      <c r="C427" s="22">
        <v>1</v>
      </c>
      <c r="D427" s="22">
        <v>0</v>
      </c>
      <c r="E427" s="22">
        <v>1</v>
      </c>
      <c r="F427" s="22">
        <v>18</v>
      </c>
      <c r="G427" s="22" t="b">
        <v>0</v>
      </c>
      <c r="H427" s="22">
        <v>3</v>
      </c>
      <c r="I427" s="22">
        <v>1</v>
      </c>
      <c r="J427" s="22">
        <v>0.34</v>
      </c>
      <c r="K427" s="22">
        <v>0.31819999999999998</v>
      </c>
      <c r="L427" s="22">
        <v>0.61</v>
      </c>
      <c r="M427" s="22">
        <v>0.28360000000000002</v>
      </c>
      <c r="N427" s="22">
        <v>5</v>
      </c>
      <c r="O427" s="22">
        <v>156</v>
      </c>
      <c r="P427" s="22" t="str">
        <f t="shared" si="6"/>
        <v>High Usage</v>
      </c>
      <c r="Q427" s="22">
        <v>161</v>
      </c>
    </row>
    <row r="428" spans="1:17" x14ac:dyDescent="0.25">
      <c r="A428" s="22">
        <v>427</v>
      </c>
      <c r="B428" s="5">
        <v>40562</v>
      </c>
      <c r="C428" s="22">
        <v>1</v>
      </c>
      <c r="D428" s="22">
        <v>0</v>
      </c>
      <c r="E428" s="22">
        <v>1</v>
      </c>
      <c r="F428" s="22">
        <v>19</v>
      </c>
      <c r="G428" s="22" t="b">
        <v>0</v>
      </c>
      <c r="H428" s="22">
        <v>3</v>
      </c>
      <c r="I428" s="22">
        <v>1</v>
      </c>
      <c r="J428" s="22">
        <v>0.32</v>
      </c>
      <c r="K428" s="22">
        <v>0.28789999999999999</v>
      </c>
      <c r="L428" s="22">
        <v>0.56999999999999995</v>
      </c>
      <c r="M428" s="22">
        <v>0.41789999999999999</v>
      </c>
      <c r="N428" s="22">
        <v>4</v>
      </c>
      <c r="O428" s="22">
        <v>108</v>
      </c>
      <c r="P428" s="22" t="str">
        <f t="shared" si="6"/>
        <v>High Usage</v>
      </c>
      <c r="Q428" s="22">
        <v>112</v>
      </c>
    </row>
    <row r="429" spans="1:17" x14ac:dyDescent="0.25">
      <c r="A429" s="22">
        <v>428</v>
      </c>
      <c r="B429" s="5">
        <v>40562</v>
      </c>
      <c r="C429" s="22">
        <v>1</v>
      </c>
      <c r="D429" s="22">
        <v>0</v>
      </c>
      <c r="E429" s="22">
        <v>1</v>
      </c>
      <c r="F429" s="22">
        <v>20</v>
      </c>
      <c r="G429" s="22" t="b">
        <v>0</v>
      </c>
      <c r="H429" s="22">
        <v>3</v>
      </c>
      <c r="I429" s="22">
        <v>1</v>
      </c>
      <c r="J429" s="22">
        <v>0.32</v>
      </c>
      <c r="K429" s="22">
        <v>0.30299999999999999</v>
      </c>
      <c r="L429" s="22">
        <v>0.49</v>
      </c>
      <c r="M429" s="22">
        <v>0.29849999999999999</v>
      </c>
      <c r="N429" s="22">
        <v>2</v>
      </c>
      <c r="O429" s="22">
        <v>74</v>
      </c>
      <c r="P429" s="22" t="str">
        <f t="shared" si="6"/>
        <v>High Usage</v>
      </c>
      <c r="Q429" s="22">
        <v>76</v>
      </c>
    </row>
    <row r="430" spans="1:17" x14ac:dyDescent="0.25">
      <c r="A430" s="22">
        <v>429</v>
      </c>
      <c r="B430" s="5">
        <v>40562</v>
      </c>
      <c r="C430" s="22">
        <v>1</v>
      </c>
      <c r="D430" s="22">
        <v>0</v>
      </c>
      <c r="E430" s="22">
        <v>1</v>
      </c>
      <c r="F430" s="22">
        <v>21</v>
      </c>
      <c r="G430" s="22" t="b">
        <v>0</v>
      </c>
      <c r="H430" s="22">
        <v>3</v>
      </c>
      <c r="I430" s="22">
        <v>1</v>
      </c>
      <c r="J430" s="22">
        <v>0.32</v>
      </c>
      <c r="K430" s="22">
        <v>0.28789999999999999</v>
      </c>
      <c r="L430" s="22">
        <v>0.49</v>
      </c>
      <c r="M430" s="22">
        <v>0.41789999999999999</v>
      </c>
      <c r="N430" s="22">
        <v>4</v>
      </c>
      <c r="O430" s="22">
        <v>55</v>
      </c>
      <c r="P430" s="22" t="str">
        <f t="shared" si="6"/>
        <v>High Usage</v>
      </c>
      <c r="Q430" s="22">
        <v>59</v>
      </c>
    </row>
    <row r="431" spans="1:17" x14ac:dyDescent="0.25">
      <c r="A431" s="22">
        <v>430</v>
      </c>
      <c r="B431" s="5">
        <v>40562</v>
      </c>
      <c r="C431" s="22">
        <v>1</v>
      </c>
      <c r="D431" s="22">
        <v>0</v>
      </c>
      <c r="E431" s="22">
        <v>1</v>
      </c>
      <c r="F431" s="22">
        <v>22</v>
      </c>
      <c r="G431" s="22" t="b">
        <v>0</v>
      </c>
      <c r="H431" s="22">
        <v>3</v>
      </c>
      <c r="I431" s="22">
        <v>1</v>
      </c>
      <c r="J431" s="22">
        <v>0.3</v>
      </c>
      <c r="K431" s="22">
        <v>0.30299999999999999</v>
      </c>
      <c r="L431" s="22">
        <v>0.52</v>
      </c>
      <c r="M431" s="22">
        <v>0.16420000000000001</v>
      </c>
      <c r="N431" s="22">
        <v>6</v>
      </c>
      <c r="O431" s="22">
        <v>53</v>
      </c>
      <c r="P431" s="22" t="str">
        <f t="shared" si="6"/>
        <v>High Usage</v>
      </c>
      <c r="Q431" s="22">
        <v>59</v>
      </c>
    </row>
    <row r="432" spans="1:17" x14ac:dyDescent="0.25">
      <c r="A432" s="22">
        <v>431</v>
      </c>
      <c r="B432" s="5">
        <v>40562</v>
      </c>
      <c r="C432" s="22">
        <v>1</v>
      </c>
      <c r="D432" s="22">
        <v>0</v>
      </c>
      <c r="E432" s="22">
        <v>1</v>
      </c>
      <c r="F432" s="22">
        <v>23</v>
      </c>
      <c r="G432" s="22" t="b">
        <v>0</v>
      </c>
      <c r="H432" s="22">
        <v>3</v>
      </c>
      <c r="I432" s="22">
        <v>1</v>
      </c>
      <c r="J432" s="22">
        <v>0.3</v>
      </c>
      <c r="K432" s="22">
        <v>0.2727</v>
      </c>
      <c r="L432" s="22">
        <v>0.52</v>
      </c>
      <c r="M432" s="22">
        <v>0.4627</v>
      </c>
      <c r="N432" s="22">
        <v>1</v>
      </c>
      <c r="O432" s="22">
        <v>27</v>
      </c>
      <c r="P432" s="22" t="str">
        <f t="shared" si="6"/>
        <v>Normal</v>
      </c>
      <c r="Q432" s="22">
        <v>28</v>
      </c>
    </row>
    <row r="433" spans="1:17" x14ac:dyDescent="0.25">
      <c r="A433" s="22">
        <v>432</v>
      </c>
      <c r="B433" s="5">
        <v>40563</v>
      </c>
      <c r="C433" s="22">
        <v>1</v>
      </c>
      <c r="D433" s="22">
        <v>0</v>
      </c>
      <c r="E433" s="22">
        <v>1</v>
      </c>
      <c r="F433" s="22">
        <v>0</v>
      </c>
      <c r="G433" s="22" t="b">
        <v>0</v>
      </c>
      <c r="H433" s="22">
        <v>4</v>
      </c>
      <c r="I433" s="22">
        <v>1</v>
      </c>
      <c r="J433" s="22">
        <v>0.26</v>
      </c>
      <c r="K433" s="22">
        <v>0.2273</v>
      </c>
      <c r="L433" s="22">
        <v>0.56000000000000005</v>
      </c>
      <c r="M433" s="22">
        <v>0.3881</v>
      </c>
      <c r="N433" s="22">
        <v>5</v>
      </c>
      <c r="O433" s="22">
        <v>8</v>
      </c>
      <c r="P433" s="22" t="str">
        <f t="shared" si="6"/>
        <v>Normal</v>
      </c>
      <c r="Q433" s="22">
        <v>13</v>
      </c>
    </row>
    <row r="434" spans="1:17" x14ac:dyDescent="0.25">
      <c r="A434" s="22">
        <v>433</v>
      </c>
      <c r="B434" s="5">
        <v>40563</v>
      </c>
      <c r="C434" s="22">
        <v>1</v>
      </c>
      <c r="D434" s="22">
        <v>0</v>
      </c>
      <c r="E434" s="22">
        <v>1</v>
      </c>
      <c r="F434" s="22">
        <v>1</v>
      </c>
      <c r="G434" s="22" t="b">
        <v>0</v>
      </c>
      <c r="H434" s="22">
        <v>4</v>
      </c>
      <c r="I434" s="22">
        <v>1</v>
      </c>
      <c r="J434" s="22">
        <v>0.26</v>
      </c>
      <c r="K434" s="22">
        <v>0.2727</v>
      </c>
      <c r="L434" s="22">
        <v>0.56000000000000005</v>
      </c>
      <c r="M434" s="22">
        <v>0</v>
      </c>
      <c r="N434" s="22">
        <v>2</v>
      </c>
      <c r="O434" s="22">
        <v>3</v>
      </c>
      <c r="P434" s="22" t="str">
        <f t="shared" si="6"/>
        <v>Normal</v>
      </c>
      <c r="Q434" s="22">
        <v>5</v>
      </c>
    </row>
    <row r="435" spans="1:17" x14ac:dyDescent="0.25">
      <c r="A435" s="22">
        <v>434</v>
      </c>
      <c r="B435" s="5">
        <v>40563</v>
      </c>
      <c r="C435" s="22">
        <v>1</v>
      </c>
      <c r="D435" s="22">
        <v>0</v>
      </c>
      <c r="E435" s="22">
        <v>1</v>
      </c>
      <c r="F435" s="22">
        <v>2</v>
      </c>
      <c r="G435" s="22" t="b">
        <v>0</v>
      </c>
      <c r="H435" s="22">
        <v>4</v>
      </c>
      <c r="I435" s="22">
        <v>1</v>
      </c>
      <c r="J435" s="22">
        <v>0.26</v>
      </c>
      <c r="K435" s="22">
        <v>0.2727</v>
      </c>
      <c r="L435" s="22">
        <v>0.56000000000000005</v>
      </c>
      <c r="M435" s="22">
        <v>0</v>
      </c>
      <c r="N435" s="22">
        <v>0</v>
      </c>
      <c r="O435" s="22">
        <v>2</v>
      </c>
      <c r="P435" s="22" t="str">
        <f t="shared" si="6"/>
        <v>Normal</v>
      </c>
      <c r="Q435" s="22">
        <v>2</v>
      </c>
    </row>
    <row r="436" spans="1:17" x14ac:dyDescent="0.25">
      <c r="A436" s="22">
        <v>435</v>
      </c>
      <c r="B436" s="5">
        <v>40563</v>
      </c>
      <c r="C436" s="22">
        <v>1</v>
      </c>
      <c r="D436" s="22">
        <v>0</v>
      </c>
      <c r="E436" s="22">
        <v>1</v>
      </c>
      <c r="F436" s="22">
        <v>3</v>
      </c>
      <c r="G436" s="22" t="b">
        <v>0</v>
      </c>
      <c r="H436" s="22">
        <v>4</v>
      </c>
      <c r="I436" s="22">
        <v>1</v>
      </c>
      <c r="J436" s="22">
        <v>0.26</v>
      </c>
      <c r="K436" s="22">
        <v>0.2576</v>
      </c>
      <c r="L436" s="22">
        <v>0.56000000000000005</v>
      </c>
      <c r="M436" s="22">
        <v>0.16420000000000001</v>
      </c>
      <c r="N436" s="22">
        <v>0</v>
      </c>
      <c r="O436" s="22">
        <v>1</v>
      </c>
      <c r="P436" s="22" t="str">
        <f t="shared" si="6"/>
        <v>Normal</v>
      </c>
      <c r="Q436" s="22">
        <v>1</v>
      </c>
    </row>
    <row r="437" spans="1:17" x14ac:dyDescent="0.25">
      <c r="A437" s="22">
        <v>436</v>
      </c>
      <c r="B437" s="5">
        <v>40563</v>
      </c>
      <c r="C437" s="22">
        <v>1</v>
      </c>
      <c r="D437" s="22">
        <v>0</v>
      </c>
      <c r="E437" s="22">
        <v>1</v>
      </c>
      <c r="F437" s="22">
        <v>4</v>
      </c>
      <c r="G437" s="22" t="b">
        <v>0</v>
      </c>
      <c r="H437" s="22">
        <v>4</v>
      </c>
      <c r="I437" s="22">
        <v>1</v>
      </c>
      <c r="J437" s="22">
        <v>0.26</v>
      </c>
      <c r="K437" s="22">
        <v>0.2576</v>
      </c>
      <c r="L437" s="22">
        <v>0.56000000000000005</v>
      </c>
      <c r="M437" s="22">
        <v>0.16420000000000001</v>
      </c>
      <c r="N437" s="22">
        <v>0</v>
      </c>
      <c r="O437" s="22">
        <v>1</v>
      </c>
      <c r="P437" s="22" t="str">
        <f t="shared" si="6"/>
        <v>Normal</v>
      </c>
      <c r="Q437" s="22">
        <v>1</v>
      </c>
    </row>
    <row r="438" spans="1:17" x14ac:dyDescent="0.25">
      <c r="A438" s="22">
        <v>437</v>
      </c>
      <c r="B438" s="5">
        <v>40563</v>
      </c>
      <c r="C438" s="22">
        <v>1</v>
      </c>
      <c r="D438" s="22">
        <v>0</v>
      </c>
      <c r="E438" s="22">
        <v>1</v>
      </c>
      <c r="F438" s="22">
        <v>5</v>
      </c>
      <c r="G438" s="22" t="b">
        <v>0</v>
      </c>
      <c r="H438" s="22">
        <v>4</v>
      </c>
      <c r="I438" s="22">
        <v>1</v>
      </c>
      <c r="J438" s="22">
        <v>0.24</v>
      </c>
      <c r="K438" s="22">
        <v>0.2273</v>
      </c>
      <c r="L438" s="22">
        <v>0.6</v>
      </c>
      <c r="M438" s="22">
        <v>0.22389999999999999</v>
      </c>
      <c r="N438" s="22">
        <v>0</v>
      </c>
      <c r="O438" s="22">
        <v>6</v>
      </c>
      <c r="P438" s="22" t="str">
        <f t="shared" si="6"/>
        <v>Normal</v>
      </c>
      <c r="Q438" s="22">
        <v>6</v>
      </c>
    </row>
    <row r="439" spans="1:17" x14ac:dyDescent="0.25">
      <c r="A439" s="22">
        <v>438</v>
      </c>
      <c r="B439" s="5">
        <v>40563</v>
      </c>
      <c r="C439" s="22">
        <v>1</v>
      </c>
      <c r="D439" s="22">
        <v>0</v>
      </c>
      <c r="E439" s="22">
        <v>1</v>
      </c>
      <c r="F439" s="22">
        <v>6</v>
      </c>
      <c r="G439" s="22" t="b">
        <v>0</v>
      </c>
      <c r="H439" s="22">
        <v>4</v>
      </c>
      <c r="I439" s="22">
        <v>1</v>
      </c>
      <c r="J439" s="22">
        <v>0.22</v>
      </c>
      <c r="K439" s="22">
        <v>0.21210000000000001</v>
      </c>
      <c r="L439" s="22">
        <v>0.6</v>
      </c>
      <c r="M439" s="22">
        <v>0.22389999999999999</v>
      </c>
      <c r="N439" s="22">
        <v>0</v>
      </c>
      <c r="O439" s="22">
        <v>35</v>
      </c>
      <c r="P439" s="22" t="str">
        <f t="shared" si="6"/>
        <v>High Usage</v>
      </c>
      <c r="Q439" s="22">
        <v>35</v>
      </c>
    </row>
    <row r="440" spans="1:17" x14ac:dyDescent="0.25">
      <c r="A440" s="22">
        <v>439</v>
      </c>
      <c r="B440" s="5">
        <v>40563</v>
      </c>
      <c r="C440" s="22">
        <v>1</v>
      </c>
      <c r="D440" s="22">
        <v>0</v>
      </c>
      <c r="E440" s="22">
        <v>1</v>
      </c>
      <c r="F440" s="22">
        <v>7</v>
      </c>
      <c r="G440" s="22" t="b">
        <v>0</v>
      </c>
      <c r="H440" s="22">
        <v>4</v>
      </c>
      <c r="I440" s="22">
        <v>1</v>
      </c>
      <c r="J440" s="22">
        <v>0.22</v>
      </c>
      <c r="K440" s="22">
        <v>0.21210000000000001</v>
      </c>
      <c r="L440" s="22">
        <v>0.55000000000000004</v>
      </c>
      <c r="M440" s="22">
        <v>0.22389999999999999</v>
      </c>
      <c r="N440" s="22">
        <v>1</v>
      </c>
      <c r="O440" s="22">
        <v>100</v>
      </c>
      <c r="P440" s="22" t="str">
        <f t="shared" si="6"/>
        <v>High Usage</v>
      </c>
      <c r="Q440" s="22">
        <v>101</v>
      </c>
    </row>
    <row r="441" spans="1:17" x14ac:dyDescent="0.25">
      <c r="A441" s="22">
        <v>440</v>
      </c>
      <c r="B441" s="5">
        <v>40563</v>
      </c>
      <c r="C441" s="22">
        <v>1</v>
      </c>
      <c r="D441" s="22">
        <v>0</v>
      </c>
      <c r="E441" s="22">
        <v>1</v>
      </c>
      <c r="F441" s="22">
        <v>8</v>
      </c>
      <c r="G441" s="22" t="b">
        <v>0</v>
      </c>
      <c r="H441" s="22">
        <v>4</v>
      </c>
      <c r="I441" s="22">
        <v>1</v>
      </c>
      <c r="J441" s="22">
        <v>0.22</v>
      </c>
      <c r="K441" s="22">
        <v>0.21210000000000001</v>
      </c>
      <c r="L441" s="22">
        <v>0.55000000000000004</v>
      </c>
      <c r="M441" s="22">
        <v>0.28360000000000002</v>
      </c>
      <c r="N441" s="22">
        <v>2</v>
      </c>
      <c r="O441" s="22">
        <v>247</v>
      </c>
      <c r="P441" s="22" t="str">
        <f t="shared" si="6"/>
        <v>High Usage</v>
      </c>
      <c r="Q441" s="22">
        <v>249</v>
      </c>
    </row>
    <row r="442" spans="1:17" x14ac:dyDescent="0.25">
      <c r="A442" s="22">
        <v>441</v>
      </c>
      <c r="B442" s="5">
        <v>40563</v>
      </c>
      <c r="C442" s="22">
        <v>1</v>
      </c>
      <c r="D442" s="22">
        <v>0</v>
      </c>
      <c r="E442" s="22">
        <v>1</v>
      </c>
      <c r="F442" s="22">
        <v>9</v>
      </c>
      <c r="G442" s="22" t="b">
        <v>0</v>
      </c>
      <c r="H442" s="22">
        <v>4</v>
      </c>
      <c r="I442" s="22">
        <v>2</v>
      </c>
      <c r="J442" s="22">
        <v>0.24</v>
      </c>
      <c r="K442" s="22">
        <v>0.2273</v>
      </c>
      <c r="L442" s="22">
        <v>0.52</v>
      </c>
      <c r="M442" s="22">
        <v>0.22389999999999999</v>
      </c>
      <c r="N442" s="22">
        <v>3</v>
      </c>
      <c r="O442" s="22">
        <v>140</v>
      </c>
      <c r="P442" s="22" t="str">
        <f t="shared" si="6"/>
        <v>High Usage</v>
      </c>
      <c r="Q442" s="22">
        <v>143</v>
      </c>
    </row>
    <row r="443" spans="1:17" x14ac:dyDescent="0.25">
      <c r="A443" s="22">
        <v>442</v>
      </c>
      <c r="B443" s="5">
        <v>40563</v>
      </c>
      <c r="C443" s="22">
        <v>1</v>
      </c>
      <c r="D443" s="22">
        <v>0</v>
      </c>
      <c r="E443" s="22">
        <v>1</v>
      </c>
      <c r="F443" s="22">
        <v>10</v>
      </c>
      <c r="G443" s="22" t="b">
        <v>0</v>
      </c>
      <c r="H443" s="22">
        <v>4</v>
      </c>
      <c r="I443" s="22">
        <v>1</v>
      </c>
      <c r="J443" s="22">
        <v>0.26</v>
      </c>
      <c r="K443" s="22">
        <v>0.2273</v>
      </c>
      <c r="L443" s="22">
        <v>0.48</v>
      </c>
      <c r="M443" s="22">
        <v>0.29849999999999999</v>
      </c>
      <c r="N443" s="22">
        <v>1</v>
      </c>
      <c r="O443" s="22">
        <v>56</v>
      </c>
      <c r="P443" s="22" t="str">
        <f t="shared" si="6"/>
        <v>High Usage</v>
      </c>
      <c r="Q443" s="22">
        <v>57</v>
      </c>
    </row>
    <row r="444" spans="1:17" x14ac:dyDescent="0.25">
      <c r="A444" s="22">
        <v>443</v>
      </c>
      <c r="B444" s="5">
        <v>40563</v>
      </c>
      <c r="C444" s="22">
        <v>1</v>
      </c>
      <c r="D444" s="22">
        <v>0</v>
      </c>
      <c r="E444" s="22">
        <v>1</v>
      </c>
      <c r="F444" s="22">
        <v>11</v>
      </c>
      <c r="G444" s="22" t="b">
        <v>0</v>
      </c>
      <c r="H444" s="22">
        <v>4</v>
      </c>
      <c r="I444" s="22">
        <v>2</v>
      </c>
      <c r="J444" s="22">
        <v>0.28000000000000003</v>
      </c>
      <c r="K444" s="22">
        <v>0.2727</v>
      </c>
      <c r="L444" s="22">
        <v>0.45</v>
      </c>
      <c r="M444" s="22">
        <v>0.16420000000000001</v>
      </c>
      <c r="N444" s="22">
        <v>5</v>
      </c>
      <c r="O444" s="22">
        <v>63</v>
      </c>
      <c r="P444" s="22" t="str">
        <f t="shared" si="6"/>
        <v>High Usage</v>
      </c>
      <c r="Q444" s="22">
        <v>68</v>
      </c>
    </row>
    <row r="445" spans="1:17" x14ac:dyDescent="0.25">
      <c r="A445" s="22">
        <v>444</v>
      </c>
      <c r="B445" s="5">
        <v>40563</v>
      </c>
      <c r="C445" s="22">
        <v>1</v>
      </c>
      <c r="D445" s="22">
        <v>0</v>
      </c>
      <c r="E445" s="22">
        <v>1</v>
      </c>
      <c r="F445" s="22">
        <v>12</v>
      </c>
      <c r="G445" s="22" t="b">
        <v>0</v>
      </c>
      <c r="H445" s="22">
        <v>4</v>
      </c>
      <c r="I445" s="22">
        <v>2</v>
      </c>
      <c r="J445" s="22">
        <v>0.3</v>
      </c>
      <c r="K445" s="22">
        <v>0.33329999999999999</v>
      </c>
      <c r="L445" s="22">
        <v>0.42</v>
      </c>
      <c r="M445" s="22">
        <v>0</v>
      </c>
      <c r="N445" s="22">
        <v>7</v>
      </c>
      <c r="O445" s="22">
        <v>77</v>
      </c>
      <c r="P445" s="22" t="str">
        <f t="shared" si="6"/>
        <v>High Usage</v>
      </c>
      <c r="Q445" s="22">
        <v>84</v>
      </c>
    </row>
    <row r="446" spans="1:17" x14ac:dyDescent="0.25">
      <c r="A446" s="22">
        <v>445</v>
      </c>
      <c r="B446" s="5">
        <v>40563</v>
      </c>
      <c r="C446" s="22">
        <v>1</v>
      </c>
      <c r="D446" s="22">
        <v>0</v>
      </c>
      <c r="E446" s="22">
        <v>1</v>
      </c>
      <c r="F446" s="22">
        <v>13</v>
      </c>
      <c r="G446" s="22" t="b">
        <v>0</v>
      </c>
      <c r="H446" s="22">
        <v>4</v>
      </c>
      <c r="I446" s="22">
        <v>2</v>
      </c>
      <c r="J446" s="22">
        <v>0.28000000000000003</v>
      </c>
      <c r="K446" s="22">
        <v>0.28789999999999999</v>
      </c>
      <c r="L446" s="22">
        <v>0.45</v>
      </c>
      <c r="M446" s="22">
        <v>0.1045</v>
      </c>
      <c r="N446" s="22">
        <v>12</v>
      </c>
      <c r="O446" s="22">
        <v>86</v>
      </c>
      <c r="P446" s="22" t="str">
        <f t="shared" si="6"/>
        <v>High Usage</v>
      </c>
      <c r="Q446" s="22">
        <v>98</v>
      </c>
    </row>
    <row r="447" spans="1:17" x14ac:dyDescent="0.25">
      <c r="A447" s="22">
        <v>446</v>
      </c>
      <c r="B447" s="5">
        <v>40563</v>
      </c>
      <c r="C447" s="22">
        <v>1</v>
      </c>
      <c r="D447" s="22">
        <v>0</v>
      </c>
      <c r="E447" s="22">
        <v>1</v>
      </c>
      <c r="F447" s="22">
        <v>14</v>
      </c>
      <c r="G447" s="22" t="b">
        <v>0</v>
      </c>
      <c r="H447" s="22">
        <v>4</v>
      </c>
      <c r="I447" s="22">
        <v>2</v>
      </c>
      <c r="J447" s="22">
        <v>0.3</v>
      </c>
      <c r="K447" s="22">
        <v>0.30299999999999999</v>
      </c>
      <c r="L447" s="22">
        <v>0.45</v>
      </c>
      <c r="M447" s="22">
        <v>0.1343</v>
      </c>
      <c r="N447" s="22">
        <v>6</v>
      </c>
      <c r="O447" s="22">
        <v>75</v>
      </c>
      <c r="P447" s="22" t="str">
        <f t="shared" si="6"/>
        <v>High Usage</v>
      </c>
      <c r="Q447" s="22">
        <v>81</v>
      </c>
    </row>
    <row r="448" spans="1:17" x14ac:dyDescent="0.25">
      <c r="A448" s="22">
        <v>447</v>
      </c>
      <c r="B448" s="5">
        <v>40563</v>
      </c>
      <c r="C448" s="22">
        <v>1</v>
      </c>
      <c r="D448" s="22">
        <v>0</v>
      </c>
      <c r="E448" s="22">
        <v>1</v>
      </c>
      <c r="F448" s="22">
        <v>15</v>
      </c>
      <c r="G448" s="22" t="b">
        <v>0</v>
      </c>
      <c r="H448" s="22">
        <v>4</v>
      </c>
      <c r="I448" s="22">
        <v>2</v>
      </c>
      <c r="J448" s="22">
        <v>0.32</v>
      </c>
      <c r="K448" s="22">
        <v>0.31819999999999998</v>
      </c>
      <c r="L448" s="22">
        <v>0.45</v>
      </c>
      <c r="M448" s="22">
        <v>0.19400000000000001</v>
      </c>
      <c r="N448" s="22">
        <v>8</v>
      </c>
      <c r="O448" s="22">
        <v>62</v>
      </c>
      <c r="P448" s="22" t="str">
        <f t="shared" si="6"/>
        <v>High Usage</v>
      </c>
      <c r="Q448" s="22">
        <v>70</v>
      </c>
    </row>
    <row r="449" spans="1:17" x14ac:dyDescent="0.25">
      <c r="A449" s="22">
        <v>448</v>
      </c>
      <c r="B449" s="5">
        <v>40563</v>
      </c>
      <c r="C449" s="22">
        <v>1</v>
      </c>
      <c r="D449" s="22">
        <v>0</v>
      </c>
      <c r="E449" s="22">
        <v>1</v>
      </c>
      <c r="F449" s="22">
        <v>16</v>
      </c>
      <c r="G449" s="22" t="b">
        <v>0</v>
      </c>
      <c r="H449" s="22">
        <v>4</v>
      </c>
      <c r="I449" s="22">
        <v>2</v>
      </c>
      <c r="J449" s="22">
        <v>0.3</v>
      </c>
      <c r="K449" s="22">
        <v>0.30299999999999999</v>
      </c>
      <c r="L449" s="22">
        <v>0.49</v>
      </c>
      <c r="M449" s="22">
        <v>0.1343</v>
      </c>
      <c r="N449" s="22">
        <v>8</v>
      </c>
      <c r="O449" s="22">
        <v>83</v>
      </c>
      <c r="P449" s="22" t="str">
        <f t="shared" si="6"/>
        <v>High Usage</v>
      </c>
      <c r="Q449" s="22">
        <v>91</v>
      </c>
    </row>
    <row r="450" spans="1:17" x14ac:dyDescent="0.25">
      <c r="A450" s="22">
        <v>449</v>
      </c>
      <c r="B450" s="5">
        <v>40563</v>
      </c>
      <c r="C450" s="22">
        <v>1</v>
      </c>
      <c r="D450" s="22">
        <v>0</v>
      </c>
      <c r="E450" s="22">
        <v>1</v>
      </c>
      <c r="F450" s="22">
        <v>17</v>
      </c>
      <c r="G450" s="22" t="b">
        <v>0</v>
      </c>
      <c r="H450" s="22">
        <v>4</v>
      </c>
      <c r="I450" s="22">
        <v>2</v>
      </c>
      <c r="J450" s="22">
        <v>0.3</v>
      </c>
      <c r="K450" s="22">
        <v>0.31819999999999998</v>
      </c>
      <c r="L450" s="22">
        <v>0.49</v>
      </c>
      <c r="M450" s="22">
        <v>0.1045</v>
      </c>
      <c r="N450" s="22">
        <v>8</v>
      </c>
      <c r="O450" s="22">
        <v>207</v>
      </c>
      <c r="P450" s="22" t="str">
        <f t="shared" ref="P450:P513" si="7">IF(Q450&gt;30, "High Usage", "Normal")</f>
        <v>High Usage</v>
      </c>
      <c r="Q450" s="22">
        <v>215</v>
      </c>
    </row>
    <row r="451" spans="1:17" x14ac:dyDescent="0.25">
      <c r="A451" s="22">
        <v>450</v>
      </c>
      <c r="B451" s="5">
        <v>40563</v>
      </c>
      <c r="C451" s="22">
        <v>1</v>
      </c>
      <c r="D451" s="22">
        <v>0</v>
      </c>
      <c r="E451" s="22">
        <v>1</v>
      </c>
      <c r="F451" s="22">
        <v>18</v>
      </c>
      <c r="G451" s="22" t="b">
        <v>0</v>
      </c>
      <c r="H451" s="22">
        <v>4</v>
      </c>
      <c r="I451" s="22">
        <v>2</v>
      </c>
      <c r="J451" s="22">
        <v>0.26</v>
      </c>
      <c r="K451" s="22">
        <v>0.2576</v>
      </c>
      <c r="L451" s="22">
        <v>0.56000000000000005</v>
      </c>
      <c r="M451" s="22">
        <v>0.19400000000000001</v>
      </c>
      <c r="N451" s="22">
        <v>1</v>
      </c>
      <c r="O451" s="22">
        <v>184</v>
      </c>
      <c r="P451" s="22" t="str">
        <f t="shared" si="7"/>
        <v>High Usage</v>
      </c>
      <c r="Q451" s="22">
        <v>185</v>
      </c>
    </row>
    <row r="452" spans="1:17" x14ac:dyDescent="0.25">
      <c r="A452" s="22">
        <v>451</v>
      </c>
      <c r="B452" s="5">
        <v>40563</v>
      </c>
      <c r="C452" s="22">
        <v>1</v>
      </c>
      <c r="D452" s="22">
        <v>0</v>
      </c>
      <c r="E452" s="22">
        <v>1</v>
      </c>
      <c r="F452" s="22">
        <v>19</v>
      </c>
      <c r="G452" s="22" t="b">
        <v>0</v>
      </c>
      <c r="H452" s="22">
        <v>4</v>
      </c>
      <c r="I452" s="22">
        <v>1</v>
      </c>
      <c r="J452" s="22">
        <v>0.26</v>
      </c>
      <c r="K452" s="22">
        <v>0.2273</v>
      </c>
      <c r="L452" s="22">
        <v>0.56000000000000005</v>
      </c>
      <c r="M452" s="22">
        <v>0.32840000000000003</v>
      </c>
      <c r="N452" s="22">
        <v>6</v>
      </c>
      <c r="O452" s="22">
        <v>146</v>
      </c>
      <c r="P452" s="22" t="str">
        <f t="shared" si="7"/>
        <v>High Usage</v>
      </c>
      <c r="Q452" s="22">
        <v>152</v>
      </c>
    </row>
    <row r="453" spans="1:17" x14ac:dyDescent="0.25">
      <c r="A453" s="22">
        <v>452</v>
      </c>
      <c r="B453" s="5">
        <v>40563</v>
      </c>
      <c r="C453" s="22">
        <v>1</v>
      </c>
      <c r="D453" s="22">
        <v>0</v>
      </c>
      <c r="E453" s="22">
        <v>1</v>
      </c>
      <c r="F453" s="22">
        <v>20</v>
      </c>
      <c r="G453" s="22" t="b">
        <v>0</v>
      </c>
      <c r="H453" s="22">
        <v>4</v>
      </c>
      <c r="I453" s="22">
        <v>2</v>
      </c>
      <c r="J453" s="22">
        <v>0.26</v>
      </c>
      <c r="K453" s="22">
        <v>0.2424</v>
      </c>
      <c r="L453" s="22">
        <v>0.6</v>
      </c>
      <c r="M453" s="22">
        <v>0.28360000000000002</v>
      </c>
      <c r="N453" s="22">
        <v>2</v>
      </c>
      <c r="O453" s="22">
        <v>124</v>
      </c>
      <c r="P453" s="22" t="str">
        <f t="shared" si="7"/>
        <v>High Usage</v>
      </c>
      <c r="Q453" s="22">
        <v>126</v>
      </c>
    </row>
    <row r="454" spans="1:17" x14ac:dyDescent="0.25">
      <c r="A454" s="22">
        <v>453</v>
      </c>
      <c r="B454" s="5">
        <v>40563</v>
      </c>
      <c r="C454" s="22">
        <v>1</v>
      </c>
      <c r="D454" s="22">
        <v>0</v>
      </c>
      <c r="E454" s="22">
        <v>1</v>
      </c>
      <c r="F454" s="22">
        <v>21</v>
      </c>
      <c r="G454" s="22" t="b">
        <v>0</v>
      </c>
      <c r="H454" s="22">
        <v>4</v>
      </c>
      <c r="I454" s="22">
        <v>2</v>
      </c>
      <c r="J454" s="22">
        <v>0.24</v>
      </c>
      <c r="K454" s="22">
        <v>0.2273</v>
      </c>
      <c r="L454" s="22">
        <v>0.6</v>
      </c>
      <c r="M454" s="22">
        <v>0.25369999999999998</v>
      </c>
      <c r="N454" s="22">
        <v>3</v>
      </c>
      <c r="O454" s="22">
        <v>54</v>
      </c>
      <c r="P454" s="22" t="str">
        <f t="shared" si="7"/>
        <v>High Usage</v>
      </c>
      <c r="Q454" s="22">
        <v>57</v>
      </c>
    </row>
    <row r="455" spans="1:17" x14ac:dyDescent="0.25">
      <c r="A455" s="22">
        <v>454</v>
      </c>
      <c r="B455" s="5">
        <v>40563</v>
      </c>
      <c r="C455" s="22">
        <v>1</v>
      </c>
      <c r="D455" s="22">
        <v>0</v>
      </c>
      <c r="E455" s="22">
        <v>1</v>
      </c>
      <c r="F455" s="22">
        <v>22</v>
      </c>
      <c r="G455" s="22" t="b">
        <v>0</v>
      </c>
      <c r="H455" s="22">
        <v>4</v>
      </c>
      <c r="I455" s="22">
        <v>2</v>
      </c>
      <c r="J455" s="22">
        <v>0.24</v>
      </c>
      <c r="K455" s="22">
        <v>0.21210000000000001</v>
      </c>
      <c r="L455" s="22">
        <v>0.65</v>
      </c>
      <c r="M455" s="22">
        <v>0.28360000000000002</v>
      </c>
      <c r="N455" s="22">
        <v>0</v>
      </c>
      <c r="O455" s="22">
        <v>56</v>
      </c>
      <c r="P455" s="22" t="str">
        <f t="shared" si="7"/>
        <v>High Usage</v>
      </c>
      <c r="Q455" s="22">
        <v>56</v>
      </c>
    </row>
    <row r="456" spans="1:17" x14ac:dyDescent="0.25">
      <c r="A456" s="22">
        <v>455</v>
      </c>
      <c r="B456" s="5">
        <v>40563</v>
      </c>
      <c r="C456" s="22">
        <v>1</v>
      </c>
      <c r="D456" s="22">
        <v>0</v>
      </c>
      <c r="E456" s="22">
        <v>1</v>
      </c>
      <c r="F456" s="22">
        <v>23</v>
      </c>
      <c r="G456" s="22" t="b">
        <v>0</v>
      </c>
      <c r="H456" s="22">
        <v>4</v>
      </c>
      <c r="I456" s="22">
        <v>2</v>
      </c>
      <c r="J456" s="22">
        <v>0.24</v>
      </c>
      <c r="K456" s="22">
        <v>0.21210000000000001</v>
      </c>
      <c r="L456" s="22">
        <v>0.65</v>
      </c>
      <c r="M456" s="22">
        <v>0.32840000000000003</v>
      </c>
      <c r="N456" s="22">
        <v>3</v>
      </c>
      <c r="O456" s="22">
        <v>28</v>
      </c>
      <c r="P456" s="22" t="str">
        <f t="shared" si="7"/>
        <v>High Usage</v>
      </c>
      <c r="Q456" s="22">
        <v>31</v>
      </c>
    </row>
    <row r="457" spans="1:17" x14ac:dyDescent="0.25">
      <c r="A457" s="22">
        <v>456</v>
      </c>
      <c r="B457" s="5">
        <v>40564</v>
      </c>
      <c r="C457" s="22">
        <v>1</v>
      </c>
      <c r="D457" s="22">
        <v>0</v>
      </c>
      <c r="E457" s="22">
        <v>1</v>
      </c>
      <c r="F457" s="22">
        <v>0</v>
      </c>
      <c r="G457" s="22" t="b">
        <v>0</v>
      </c>
      <c r="H457" s="22">
        <v>5</v>
      </c>
      <c r="I457" s="22">
        <v>2</v>
      </c>
      <c r="J457" s="22">
        <v>0.24</v>
      </c>
      <c r="K457" s="22">
        <v>0.2273</v>
      </c>
      <c r="L457" s="22">
        <v>0.7</v>
      </c>
      <c r="M457" s="22">
        <v>0.25369999999999998</v>
      </c>
      <c r="N457" s="22">
        <v>1</v>
      </c>
      <c r="O457" s="22">
        <v>20</v>
      </c>
      <c r="P457" s="22" t="str">
        <f t="shared" si="7"/>
        <v>Normal</v>
      </c>
      <c r="Q457" s="22">
        <v>21</v>
      </c>
    </row>
    <row r="458" spans="1:17" x14ac:dyDescent="0.25">
      <c r="A458" s="22">
        <v>457</v>
      </c>
      <c r="B458" s="5">
        <v>40564</v>
      </c>
      <c r="C458" s="22">
        <v>1</v>
      </c>
      <c r="D458" s="22">
        <v>0</v>
      </c>
      <c r="E458" s="22">
        <v>1</v>
      </c>
      <c r="F458" s="22">
        <v>1</v>
      </c>
      <c r="G458" s="22" t="b">
        <v>0</v>
      </c>
      <c r="H458" s="22">
        <v>5</v>
      </c>
      <c r="I458" s="22">
        <v>2</v>
      </c>
      <c r="J458" s="22">
        <v>0.24</v>
      </c>
      <c r="K458" s="22">
        <v>0.2273</v>
      </c>
      <c r="L458" s="22">
        <v>0.7</v>
      </c>
      <c r="M458" s="22">
        <v>0.25369999999999998</v>
      </c>
      <c r="N458" s="22">
        <v>0</v>
      </c>
      <c r="O458" s="22">
        <v>6</v>
      </c>
      <c r="P458" s="22" t="str">
        <f t="shared" si="7"/>
        <v>Normal</v>
      </c>
      <c r="Q458" s="22">
        <v>6</v>
      </c>
    </row>
    <row r="459" spans="1:17" x14ac:dyDescent="0.25">
      <c r="A459" s="22">
        <v>458</v>
      </c>
      <c r="B459" s="5">
        <v>40564</v>
      </c>
      <c r="C459" s="22">
        <v>1</v>
      </c>
      <c r="D459" s="22">
        <v>0</v>
      </c>
      <c r="E459" s="22">
        <v>1</v>
      </c>
      <c r="F459" s="22">
        <v>2</v>
      </c>
      <c r="G459" s="22" t="b">
        <v>0</v>
      </c>
      <c r="H459" s="22">
        <v>5</v>
      </c>
      <c r="I459" s="22">
        <v>3</v>
      </c>
      <c r="J459" s="22">
        <v>0.24</v>
      </c>
      <c r="K459" s="22">
        <v>0.2424</v>
      </c>
      <c r="L459" s="22">
        <v>0.75</v>
      </c>
      <c r="M459" s="22">
        <v>0.16420000000000001</v>
      </c>
      <c r="N459" s="22">
        <v>0</v>
      </c>
      <c r="O459" s="22">
        <v>2</v>
      </c>
      <c r="P459" s="22" t="str">
        <f t="shared" si="7"/>
        <v>Normal</v>
      </c>
      <c r="Q459" s="22">
        <v>2</v>
      </c>
    </row>
    <row r="460" spans="1:17" x14ac:dyDescent="0.25">
      <c r="A460" s="22">
        <v>459</v>
      </c>
      <c r="B460" s="5">
        <v>40564</v>
      </c>
      <c r="C460" s="22">
        <v>1</v>
      </c>
      <c r="D460" s="22">
        <v>0</v>
      </c>
      <c r="E460" s="22">
        <v>1</v>
      </c>
      <c r="F460" s="22">
        <v>3</v>
      </c>
      <c r="G460" s="22" t="b">
        <v>0</v>
      </c>
      <c r="H460" s="22">
        <v>5</v>
      </c>
      <c r="I460" s="22">
        <v>3</v>
      </c>
      <c r="J460" s="22">
        <v>0.22</v>
      </c>
      <c r="K460" s="22">
        <v>0.21210000000000001</v>
      </c>
      <c r="L460" s="22">
        <v>0.8</v>
      </c>
      <c r="M460" s="22">
        <v>0.29849999999999999</v>
      </c>
      <c r="N460" s="22">
        <v>0</v>
      </c>
      <c r="O460" s="22">
        <v>1</v>
      </c>
      <c r="P460" s="22" t="str">
        <f t="shared" si="7"/>
        <v>Normal</v>
      </c>
      <c r="Q460" s="22">
        <v>1</v>
      </c>
    </row>
    <row r="461" spans="1:17" x14ac:dyDescent="0.25">
      <c r="A461" s="22">
        <v>460</v>
      </c>
      <c r="B461" s="5">
        <v>40564</v>
      </c>
      <c r="C461" s="22">
        <v>1</v>
      </c>
      <c r="D461" s="22">
        <v>0</v>
      </c>
      <c r="E461" s="22">
        <v>1</v>
      </c>
      <c r="F461" s="22">
        <v>4</v>
      </c>
      <c r="G461" s="22" t="b">
        <v>0</v>
      </c>
      <c r="H461" s="22">
        <v>5</v>
      </c>
      <c r="I461" s="22">
        <v>2</v>
      </c>
      <c r="J461" s="22">
        <v>0.22</v>
      </c>
      <c r="K461" s="22">
        <v>0.2576</v>
      </c>
      <c r="L461" s="22">
        <v>0.87</v>
      </c>
      <c r="M461" s="22">
        <v>8.9599999999999999E-2</v>
      </c>
      <c r="N461" s="22">
        <v>0</v>
      </c>
      <c r="O461" s="22">
        <v>1</v>
      </c>
      <c r="P461" s="22" t="str">
        <f t="shared" si="7"/>
        <v>Normal</v>
      </c>
      <c r="Q461" s="22">
        <v>1</v>
      </c>
    </row>
    <row r="462" spans="1:17" x14ac:dyDescent="0.25">
      <c r="A462" s="22">
        <v>461</v>
      </c>
      <c r="B462" s="5">
        <v>40564</v>
      </c>
      <c r="C462" s="22">
        <v>1</v>
      </c>
      <c r="D462" s="22">
        <v>0</v>
      </c>
      <c r="E462" s="22">
        <v>1</v>
      </c>
      <c r="F462" s="22">
        <v>5</v>
      </c>
      <c r="G462" s="22" t="b">
        <v>0</v>
      </c>
      <c r="H462" s="22">
        <v>5</v>
      </c>
      <c r="I462" s="22">
        <v>1</v>
      </c>
      <c r="J462" s="22">
        <v>0.24</v>
      </c>
      <c r="K462" s="22">
        <v>0.19700000000000001</v>
      </c>
      <c r="L462" s="22">
        <v>0.6</v>
      </c>
      <c r="M462" s="22">
        <v>0.41789999999999999</v>
      </c>
      <c r="N462" s="22">
        <v>1</v>
      </c>
      <c r="O462" s="22">
        <v>4</v>
      </c>
      <c r="P462" s="22" t="str">
        <f t="shared" si="7"/>
        <v>Normal</v>
      </c>
      <c r="Q462" s="22">
        <v>5</v>
      </c>
    </row>
    <row r="463" spans="1:17" x14ac:dyDescent="0.25">
      <c r="A463" s="22">
        <v>462</v>
      </c>
      <c r="B463" s="5">
        <v>40564</v>
      </c>
      <c r="C463" s="22">
        <v>1</v>
      </c>
      <c r="D463" s="22">
        <v>0</v>
      </c>
      <c r="E463" s="22">
        <v>1</v>
      </c>
      <c r="F463" s="22">
        <v>6</v>
      </c>
      <c r="G463" s="22" t="b">
        <v>0</v>
      </c>
      <c r="H463" s="22">
        <v>5</v>
      </c>
      <c r="I463" s="22">
        <v>1</v>
      </c>
      <c r="J463" s="22">
        <v>0.22</v>
      </c>
      <c r="K463" s="22">
        <v>0.21210000000000001</v>
      </c>
      <c r="L463" s="22">
        <v>0.55000000000000004</v>
      </c>
      <c r="M463" s="22">
        <v>0.25369999999999998</v>
      </c>
      <c r="N463" s="22">
        <v>0</v>
      </c>
      <c r="O463" s="22">
        <v>27</v>
      </c>
      <c r="P463" s="22" t="str">
        <f t="shared" si="7"/>
        <v>Normal</v>
      </c>
      <c r="Q463" s="22">
        <v>27</v>
      </c>
    </row>
    <row r="464" spans="1:17" x14ac:dyDescent="0.25">
      <c r="A464" s="22">
        <v>463</v>
      </c>
      <c r="B464" s="5">
        <v>40564</v>
      </c>
      <c r="C464" s="22">
        <v>1</v>
      </c>
      <c r="D464" s="22">
        <v>0</v>
      </c>
      <c r="E464" s="22">
        <v>1</v>
      </c>
      <c r="F464" s="22">
        <v>7</v>
      </c>
      <c r="G464" s="22" t="b">
        <v>0</v>
      </c>
      <c r="H464" s="22">
        <v>5</v>
      </c>
      <c r="I464" s="22">
        <v>1</v>
      </c>
      <c r="J464" s="22">
        <v>0.2</v>
      </c>
      <c r="K464" s="22">
        <v>0.18179999999999999</v>
      </c>
      <c r="L464" s="22">
        <v>0.51</v>
      </c>
      <c r="M464" s="22">
        <v>0.28360000000000002</v>
      </c>
      <c r="N464" s="22">
        <v>2</v>
      </c>
      <c r="O464" s="22">
        <v>66</v>
      </c>
      <c r="P464" s="22" t="str">
        <f t="shared" si="7"/>
        <v>High Usage</v>
      </c>
      <c r="Q464" s="22">
        <v>68</v>
      </c>
    </row>
    <row r="465" spans="1:17" x14ac:dyDescent="0.25">
      <c r="A465" s="22">
        <v>464</v>
      </c>
      <c r="B465" s="5">
        <v>40564</v>
      </c>
      <c r="C465" s="22">
        <v>1</v>
      </c>
      <c r="D465" s="22">
        <v>0</v>
      </c>
      <c r="E465" s="22">
        <v>1</v>
      </c>
      <c r="F465" s="22">
        <v>8</v>
      </c>
      <c r="G465" s="22" t="b">
        <v>0</v>
      </c>
      <c r="H465" s="22">
        <v>5</v>
      </c>
      <c r="I465" s="22">
        <v>1</v>
      </c>
      <c r="J465" s="22">
        <v>0.2</v>
      </c>
      <c r="K465" s="22">
        <v>0.18179999999999999</v>
      </c>
      <c r="L465" s="22">
        <v>0.47</v>
      </c>
      <c r="M465" s="22">
        <v>0.32840000000000003</v>
      </c>
      <c r="N465" s="22">
        <v>7</v>
      </c>
      <c r="O465" s="22">
        <v>210</v>
      </c>
      <c r="P465" s="22" t="str">
        <f t="shared" si="7"/>
        <v>High Usage</v>
      </c>
      <c r="Q465" s="22">
        <v>217</v>
      </c>
    </row>
    <row r="466" spans="1:17" x14ac:dyDescent="0.25">
      <c r="A466" s="22">
        <v>465</v>
      </c>
      <c r="B466" s="5">
        <v>40564</v>
      </c>
      <c r="C466" s="22">
        <v>1</v>
      </c>
      <c r="D466" s="22">
        <v>0</v>
      </c>
      <c r="E466" s="22">
        <v>1</v>
      </c>
      <c r="F466" s="22">
        <v>9</v>
      </c>
      <c r="G466" s="22" t="b">
        <v>0</v>
      </c>
      <c r="H466" s="22">
        <v>5</v>
      </c>
      <c r="I466" s="22">
        <v>1</v>
      </c>
      <c r="J466" s="22">
        <v>0.2</v>
      </c>
      <c r="K466" s="22">
        <v>0.18179999999999999</v>
      </c>
      <c r="L466" s="22">
        <v>0.51</v>
      </c>
      <c r="M466" s="22">
        <v>0.35820000000000002</v>
      </c>
      <c r="N466" s="22">
        <v>7</v>
      </c>
      <c r="O466" s="22">
        <v>159</v>
      </c>
      <c r="P466" s="22" t="str">
        <f t="shared" si="7"/>
        <v>High Usage</v>
      </c>
      <c r="Q466" s="22">
        <v>166</v>
      </c>
    </row>
    <row r="467" spans="1:17" x14ac:dyDescent="0.25">
      <c r="A467" s="22">
        <v>466</v>
      </c>
      <c r="B467" s="5">
        <v>40564</v>
      </c>
      <c r="C467" s="22">
        <v>1</v>
      </c>
      <c r="D467" s="22">
        <v>0</v>
      </c>
      <c r="E467" s="22">
        <v>1</v>
      </c>
      <c r="F467" s="22">
        <v>10</v>
      </c>
      <c r="G467" s="22" t="b">
        <v>0</v>
      </c>
      <c r="H467" s="22">
        <v>5</v>
      </c>
      <c r="I467" s="22">
        <v>1</v>
      </c>
      <c r="J467" s="22">
        <v>0.2</v>
      </c>
      <c r="K467" s="22">
        <v>0.16669999999999999</v>
      </c>
      <c r="L467" s="22">
        <v>0.47</v>
      </c>
      <c r="M467" s="22">
        <v>0.4627</v>
      </c>
      <c r="N467" s="22">
        <v>6</v>
      </c>
      <c r="O467" s="22">
        <v>57</v>
      </c>
      <c r="P467" s="22" t="str">
        <f t="shared" si="7"/>
        <v>High Usage</v>
      </c>
      <c r="Q467" s="22">
        <v>63</v>
      </c>
    </row>
    <row r="468" spans="1:17" x14ac:dyDescent="0.25">
      <c r="A468" s="22">
        <v>467</v>
      </c>
      <c r="B468" s="5">
        <v>40564</v>
      </c>
      <c r="C468" s="22">
        <v>1</v>
      </c>
      <c r="D468" s="22">
        <v>0</v>
      </c>
      <c r="E468" s="22">
        <v>1</v>
      </c>
      <c r="F468" s="22">
        <v>11</v>
      </c>
      <c r="G468" s="22" t="b">
        <v>0</v>
      </c>
      <c r="H468" s="22">
        <v>5</v>
      </c>
      <c r="I468" s="22">
        <v>1</v>
      </c>
      <c r="J468" s="22">
        <v>0.22</v>
      </c>
      <c r="K468" s="22">
        <v>0.18179999999999999</v>
      </c>
      <c r="L468" s="22">
        <v>0.41</v>
      </c>
      <c r="M468" s="22">
        <v>0.4627</v>
      </c>
      <c r="N468" s="22">
        <v>6</v>
      </c>
      <c r="O468" s="22">
        <v>53</v>
      </c>
      <c r="P468" s="22" t="str">
        <f t="shared" si="7"/>
        <v>High Usage</v>
      </c>
      <c r="Q468" s="22">
        <v>59</v>
      </c>
    </row>
    <row r="469" spans="1:17" x14ac:dyDescent="0.25">
      <c r="A469" s="22">
        <v>468</v>
      </c>
      <c r="B469" s="5">
        <v>40564</v>
      </c>
      <c r="C469" s="22">
        <v>1</v>
      </c>
      <c r="D469" s="22">
        <v>0</v>
      </c>
      <c r="E469" s="22">
        <v>1</v>
      </c>
      <c r="F469" s="22">
        <v>12</v>
      </c>
      <c r="G469" s="22" t="b">
        <v>0</v>
      </c>
      <c r="H469" s="22">
        <v>5</v>
      </c>
      <c r="I469" s="22">
        <v>1</v>
      </c>
      <c r="J469" s="22">
        <v>0.22</v>
      </c>
      <c r="K469" s="22">
        <v>0.18179999999999999</v>
      </c>
      <c r="L469" s="22">
        <v>0.27</v>
      </c>
      <c r="M469" s="22">
        <v>0.58209999999999995</v>
      </c>
      <c r="N469" s="22">
        <v>11</v>
      </c>
      <c r="O469" s="22">
        <v>67</v>
      </c>
      <c r="P469" s="22" t="str">
        <f t="shared" si="7"/>
        <v>High Usage</v>
      </c>
      <c r="Q469" s="22">
        <v>78</v>
      </c>
    </row>
    <row r="470" spans="1:17" x14ac:dyDescent="0.25">
      <c r="A470" s="22">
        <v>469</v>
      </c>
      <c r="B470" s="5">
        <v>40564</v>
      </c>
      <c r="C470" s="22">
        <v>1</v>
      </c>
      <c r="D470" s="22">
        <v>0</v>
      </c>
      <c r="E470" s="22">
        <v>1</v>
      </c>
      <c r="F470" s="22">
        <v>13</v>
      </c>
      <c r="G470" s="22" t="b">
        <v>0</v>
      </c>
      <c r="H470" s="22">
        <v>5</v>
      </c>
      <c r="I470" s="22">
        <v>1</v>
      </c>
      <c r="J470" s="22">
        <v>0.2</v>
      </c>
      <c r="K470" s="22">
        <v>0.1515</v>
      </c>
      <c r="L470" s="22">
        <v>0.21</v>
      </c>
      <c r="M470" s="22">
        <v>0.58209999999999995</v>
      </c>
      <c r="N470" s="22">
        <v>8</v>
      </c>
      <c r="O470" s="22">
        <v>65</v>
      </c>
      <c r="P470" s="22" t="str">
        <f t="shared" si="7"/>
        <v>High Usage</v>
      </c>
      <c r="Q470" s="22">
        <v>73</v>
      </c>
    </row>
    <row r="471" spans="1:17" x14ac:dyDescent="0.25">
      <c r="A471" s="22">
        <v>470</v>
      </c>
      <c r="B471" s="5">
        <v>40564</v>
      </c>
      <c r="C471" s="22">
        <v>1</v>
      </c>
      <c r="D471" s="22">
        <v>0</v>
      </c>
      <c r="E471" s="22">
        <v>1</v>
      </c>
      <c r="F471" s="22">
        <v>14</v>
      </c>
      <c r="G471" s="22" t="b">
        <v>0</v>
      </c>
      <c r="H471" s="22">
        <v>5</v>
      </c>
      <c r="I471" s="22">
        <v>1</v>
      </c>
      <c r="J471" s="22">
        <v>0.2</v>
      </c>
      <c r="K471" s="22">
        <v>0.1515</v>
      </c>
      <c r="L471" s="22">
        <v>0.25</v>
      </c>
      <c r="M471" s="22">
        <v>0.52239999999999998</v>
      </c>
      <c r="N471" s="22">
        <v>6</v>
      </c>
      <c r="O471" s="22">
        <v>56</v>
      </c>
      <c r="P471" s="22" t="str">
        <f t="shared" si="7"/>
        <v>High Usage</v>
      </c>
      <c r="Q471" s="22">
        <v>62</v>
      </c>
    </row>
    <row r="472" spans="1:17" x14ac:dyDescent="0.25">
      <c r="A472" s="22">
        <v>471</v>
      </c>
      <c r="B472" s="5">
        <v>40564</v>
      </c>
      <c r="C472" s="22">
        <v>1</v>
      </c>
      <c r="D472" s="22">
        <v>0</v>
      </c>
      <c r="E472" s="22">
        <v>1</v>
      </c>
      <c r="F472" s="22">
        <v>15</v>
      </c>
      <c r="G472" s="22" t="b">
        <v>0</v>
      </c>
      <c r="H472" s="22">
        <v>5</v>
      </c>
      <c r="I472" s="22">
        <v>1</v>
      </c>
      <c r="J472" s="22">
        <v>0.16</v>
      </c>
      <c r="K472" s="22">
        <v>0.1212</v>
      </c>
      <c r="L472" s="22">
        <v>0.26</v>
      </c>
      <c r="M472" s="22">
        <v>0.44779999999999998</v>
      </c>
      <c r="N472" s="22">
        <v>4</v>
      </c>
      <c r="O472" s="22">
        <v>61</v>
      </c>
      <c r="P472" s="22" t="str">
        <f t="shared" si="7"/>
        <v>High Usage</v>
      </c>
      <c r="Q472" s="22">
        <v>65</v>
      </c>
    </row>
    <row r="473" spans="1:17" x14ac:dyDescent="0.25">
      <c r="A473" s="22">
        <v>472</v>
      </c>
      <c r="B473" s="5">
        <v>40564</v>
      </c>
      <c r="C473" s="22">
        <v>1</v>
      </c>
      <c r="D473" s="22">
        <v>0</v>
      </c>
      <c r="E473" s="22">
        <v>1</v>
      </c>
      <c r="F473" s="22">
        <v>16</v>
      </c>
      <c r="G473" s="22" t="b">
        <v>0</v>
      </c>
      <c r="H473" s="22">
        <v>5</v>
      </c>
      <c r="I473" s="22">
        <v>1</v>
      </c>
      <c r="J473" s="22">
        <v>0.16</v>
      </c>
      <c r="K473" s="22">
        <v>0.13639999999999999</v>
      </c>
      <c r="L473" s="22">
        <v>0.26</v>
      </c>
      <c r="M473" s="22">
        <v>0.35820000000000002</v>
      </c>
      <c r="N473" s="22">
        <v>0</v>
      </c>
      <c r="O473" s="22">
        <v>97</v>
      </c>
      <c r="P473" s="22" t="str">
        <f t="shared" si="7"/>
        <v>High Usage</v>
      </c>
      <c r="Q473" s="22">
        <v>97</v>
      </c>
    </row>
    <row r="474" spans="1:17" x14ac:dyDescent="0.25">
      <c r="A474" s="22">
        <v>473</v>
      </c>
      <c r="B474" s="5">
        <v>40564</v>
      </c>
      <c r="C474" s="22">
        <v>1</v>
      </c>
      <c r="D474" s="22">
        <v>0</v>
      </c>
      <c r="E474" s="22">
        <v>1</v>
      </c>
      <c r="F474" s="22">
        <v>17</v>
      </c>
      <c r="G474" s="22" t="b">
        <v>0</v>
      </c>
      <c r="H474" s="22">
        <v>5</v>
      </c>
      <c r="I474" s="22">
        <v>1</v>
      </c>
      <c r="J474" s="22">
        <v>0.14000000000000001</v>
      </c>
      <c r="K474" s="22">
        <v>0.1212</v>
      </c>
      <c r="L474" s="22">
        <v>0.28000000000000003</v>
      </c>
      <c r="M474" s="22">
        <v>0.35820000000000002</v>
      </c>
      <c r="N474" s="22">
        <v>10</v>
      </c>
      <c r="O474" s="22">
        <v>151</v>
      </c>
      <c r="P474" s="22" t="str">
        <f t="shared" si="7"/>
        <v>High Usage</v>
      </c>
      <c r="Q474" s="22">
        <v>161</v>
      </c>
    </row>
    <row r="475" spans="1:17" x14ac:dyDescent="0.25">
      <c r="A475" s="22">
        <v>474</v>
      </c>
      <c r="B475" s="5">
        <v>40564</v>
      </c>
      <c r="C475" s="22">
        <v>1</v>
      </c>
      <c r="D475" s="22">
        <v>0</v>
      </c>
      <c r="E475" s="22">
        <v>1</v>
      </c>
      <c r="F475" s="22">
        <v>18</v>
      </c>
      <c r="G475" s="22" t="b">
        <v>0</v>
      </c>
      <c r="H475" s="22">
        <v>5</v>
      </c>
      <c r="I475" s="22">
        <v>1</v>
      </c>
      <c r="J475" s="22">
        <v>0.12</v>
      </c>
      <c r="K475" s="22">
        <v>0.1212</v>
      </c>
      <c r="L475" s="22">
        <v>0.3</v>
      </c>
      <c r="M475" s="22">
        <v>0.25369999999999998</v>
      </c>
      <c r="N475" s="22">
        <v>1</v>
      </c>
      <c r="O475" s="22">
        <v>119</v>
      </c>
      <c r="P475" s="22" t="str">
        <f t="shared" si="7"/>
        <v>High Usage</v>
      </c>
      <c r="Q475" s="22">
        <v>120</v>
      </c>
    </row>
    <row r="476" spans="1:17" x14ac:dyDescent="0.25">
      <c r="A476" s="22">
        <v>475</v>
      </c>
      <c r="B476" s="5">
        <v>40564</v>
      </c>
      <c r="C476" s="22">
        <v>1</v>
      </c>
      <c r="D476" s="22">
        <v>0</v>
      </c>
      <c r="E476" s="22">
        <v>1</v>
      </c>
      <c r="F476" s="22">
        <v>19</v>
      </c>
      <c r="G476" s="22" t="b">
        <v>0</v>
      </c>
      <c r="H476" s="22">
        <v>5</v>
      </c>
      <c r="I476" s="22">
        <v>1</v>
      </c>
      <c r="J476" s="22">
        <v>0.12</v>
      </c>
      <c r="K476" s="22">
        <v>0.1061</v>
      </c>
      <c r="L476" s="22">
        <v>0.3</v>
      </c>
      <c r="M476" s="22">
        <v>0.32840000000000003</v>
      </c>
      <c r="N476" s="22">
        <v>3</v>
      </c>
      <c r="O476" s="22">
        <v>93</v>
      </c>
      <c r="P476" s="22" t="str">
        <f t="shared" si="7"/>
        <v>High Usage</v>
      </c>
      <c r="Q476" s="22">
        <v>96</v>
      </c>
    </row>
    <row r="477" spans="1:17" x14ac:dyDescent="0.25">
      <c r="A477" s="22">
        <v>476</v>
      </c>
      <c r="B477" s="5">
        <v>40564</v>
      </c>
      <c r="C477" s="22">
        <v>1</v>
      </c>
      <c r="D477" s="22">
        <v>0</v>
      </c>
      <c r="E477" s="22">
        <v>1</v>
      </c>
      <c r="F477" s="22">
        <v>20</v>
      </c>
      <c r="G477" s="22" t="b">
        <v>0</v>
      </c>
      <c r="H477" s="22">
        <v>5</v>
      </c>
      <c r="I477" s="22">
        <v>1</v>
      </c>
      <c r="J477" s="22">
        <v>0.1</v>
      </c>
      <c r="K477" s="22">
        <v>7.5800000000000006E-2</v>
      </c>
      <c r="L477" s="22">
        <v>0.33</v>
      </c>
      <c r="M477" s="22">
        <v>0.41789999999999999</v>
      </c>
      <c r="N477" s="22">
        <v>1</v>
      </c>
      <c r="O477" s="22">
        <v>52</v>
      </c>
      <c r="P477" s="22" t="str">
        <f t="shared" si="7"/>
        <v>High Usage</v>
      </c>
      <c r="Q477" s="22">
        <v>53</v>
      </c>
    </row>
    <row r="478" spans="1:17" x14ac:dyDescent="0.25">
      <c r="A478" s="22">
        <v>477</v>
      </c>
      <c r="B478" s="5">
        <v>40564</v>
      </c>
      <c r="C478" s="22">
        <v>1</v>
      </c>
      <c r="D478" s="22">
        <v>0</v>
      </c>
      <c r="E478" s="22">
        <v>1</v>
      </c>
      <c r="F478" s="22">
        <v>21</v>
      </c>
      <c r="G478" s="22" t="b">
        <v>0</v>
      </c>
      <c r="H478" s="22">
        <v>5</v>
      </c>
      <c r="I478" s="22">
        <v>1</v>
      </c>
      <c r="J478" s="22">
        <v>0.08</v>
      </c>
      <c r="K478" s="22">
        <v>7.5800000000000006E-2</v>
      </c>
      <c r="L478" s="22">
        <v>0.38</v>
      </c>
      <c r="M478" s="22">
        <v>0.28360000000000002</v>
      </c>
      <c r="N478" s="22">
        <v>0</v>
      </c>
      <c r="O478" s="22">
        <v>41</v>
      </c>
      <c r="P478" s="22" t="str">
        <f t="shared" si="7"/>
        <v>High Usage</v>
      </c>
      <c r="Q478" s="22">
        <v>41</v>
      </c>
    </row>
    <row r="479" spans="1:17" x14ac:dyDescent="0.25">
      <c r="A479" s="22">
        <v>478</v>
      </c>
      <c r="B479" s="5">
        <v>40564</v>
      </c>
      <c r="C479" s="22">
        <v>1</v>
      </c>
      <c r="D479" s="22">
        <v>0</v>
      </c>
      <c r="E479" s="22">
        <v>1</v>
      </c>
      <c r="F479" s="22">
        <v>22</v>
      </c>
      <c r="G479" s="22" t="b">
        <v>0</v>
      </c>
      <c r="H479" s="22">
        <v>5</v>
      </c>
      <c r="I479" s="22">
        <v>1</v>
      </c>
      <c r="J479" s="22">
        <v>0.06</v>
      </c>
      <c r="K479" s="22">
        <v>3.0300000000000001E-2</v>
      </c>
      <c r="L479" s="22">
        <v>0.41</v>
      </c>
      <c r="M479" s="22">
        <v>0.3881</v>
      </c>
      <c r="N479" s="22">
        <v>1</v>
      </c>
      <c r="O479" s="22">
        <v>33</v>
      </c>
      <c r="P479" s="22" t="str">
        <f t="shared" si="7"/>
        <v>High Usage</v>
      </c>
      <c r="Q479" s="22">
        <v>34</v>
      </c>
    </row>
    <row r="480" spans="1:17" x14ac:dyDescent="0.25">
      <c r="A480" s="22">
        <v>479</v>
      </c>
      <c r="B480" s="5">
        <v>40564</v>
      </c>
      <c r="C480" s="22">
        <v>1</v>
      </c>
      <c r="D480" s="22">
        <v>0</v>
      </c>
      <c r="E480" s="22">
        <v>1</v>
      </c>
      <c r="F480" s="22">
        <v>23</v>
      </c>
      <c r="G480" s="22" t="b">
        <v>0</v>
      </c>
      <c r="H480" s="22">
        <v>5</v>
      </c>
      <c r="I480" s="22">
        <v>1</v>
      </c>
      <c r="J480" s="22">
        <v>0.06</v>
      </c>
      <c r="K480" s="22">
        <v>4.5499999999999999E-2</v>
      </c>
      <c r="L480" s="22">
        <v>0.38</v>
      </c>
      <c r="M480" s="22">
        <v>0.32840000000000003</v>
      </c>
      <c r="N480" s="22">
        <v>0</v>
      </c>
      <c r="O480" s="22">
        <v>27</v>
      </c>
      <c r="P480" s="22" t="str">
        <f t="shared" si="7"/>
        <v>Normal</v>
      </c>
      <c r="Q480" s="22">
        <v>27</v>
      </c>
    </row>
    <row r="481" spans="1:17" x14ac:dyDescent="0.25">
      <c r="A481" s="22">
        <v>480</v>
      </c>
      <c r="B481" s="5">
        <v>40565</v>
      </c>
      <c r="C481" s="22">
        <v>1</v>
      </c>
      <c r="D481" s="22">
        <v>0</v>
      </c>
      <c r="E481" s="22">
        <v>1</v>
      </c>
      <c r="F481" s="22">
        <v>0</v>
      </c>
      <c r="G481" s="22" t="b">
        <v>0</v>
      </c>
      <c r="H481" s="22">
        <v>6</v>
      </c>
      <c r="I481" s="22">
        <v>1</v>
      </c>
      <c r="J481" s="22">
        <v>0.04</v>
      </c>
      <c r="K481" s="22">
        <v>3.0300000000000001E-2</v>
      </c>
      <c r="L481" s="22">
        <v>0.45</v>
      </c>
      <c r="M481" s="22">
        <v>0.25369999999999998</v>
      </c>
      <c r="N481" s="22">
        <v>0</v>
      </c>
      <c r="O481" s="22">
        <v>13</v>
      </c>
      <c r="P481" s="22" t="str">
        <f t="shared" si="7"/>
        <v>Normal</v>
      </c>
      <c r="Q481" s="22">
        <v>13</v>
      </c>
    </row>
    <row r="482" spans="1:17" x14ac:dyDescent="0.25">
      <c r="A482" s="22">
        <v>481</v>
      </c>
      <c r="B482" s="5">
        <v>40565</v>
      </c>
      <c r="C482" s="22">
        <v>1</v>
      </c>
      <c r="D482" s="22">
        <v>0</v>
      </c>
      <c r="E482" s="22">
        <v>1</v>
      </c>
      <c r="F482" s="22">
        <v>1</v>
      </c>
      <c r="G482" s="22" t="b">
        <v>0</v>
      </c>
      <c r="H482" s="22">
        <v>6</v>
      </c>
      <c r="I482" s="22">
        <v>2</v>
      </c>
      <c r="J482" s="22">
        <v>0.04</v>
      </c>
      <c r="K482" s="22">
        <v>0</v>
      </c>
      <c r="L482" s="22">
        <v>0.41</v>
      </c>
      <c r="M482" s="22">
        <v>0.3881</v>
      </c>
      <c r="N482" s="22">
        <v>3</v>
      </c>
      <c r="O482" s="22">
        <v>9</v>
      </c>
      <c r="P482" s="22" t="str">
        <f t="shared" si="7"/>
        <v>Normal</v>
      </c>
      <c r="Q482" s="22">
        <v>12</v>
      </c>
    </row>
    <row r="483" spans="1:17" x14ac:dyDescent="0.25">
      <c r="A483" s="22">
        <v>482</v>
      </c>
      <c r="B483" s="5">
        <v>40565</v>
      </c>
      <c r="C483" s="22">
        <v>1</v>
      </c>
      <c r="D483" s="22">
        <v>0</v>
      </c>
      <c r="E483" s="22">
        <v>1</v>
      </c>
      <c r="F483" s="22">
        <v>2</v>
      </c>
      <c r="G483" s="22" t="b">
        <v>0</v>
      </c>
      <c r="H483" s="22">
        <v>6</v>
      </c>
      <c r="I483" s="22">
        <v>2</v>
      </c>
      <c r="J483" s="22">
        <v>0.04</v>
      </c>
      <c r="K483" s="22">
        <v>3.0300000000000001E-2</v>
      </c>
      <c r="L483" s="22">
        <v>0.41</v>
      </c>
      <c r="M483" s="22">
        <v>0.25369999999999998</v>
      </c>
      <c r="N483" s="22">
        <v>0</v>
      </c>
      <c r="O483" s="22">
        <v>11</v>
      </c>
      <c r="P483" s="22" t="str">
        <f t="shared" si="7"/>
        <v>Normal</v>
      </c>
      <c r="Q483" s="22">
        <v>11</v>
      </c>
    </row>
    <row r="484" spans="1:17" x14ac:dyDescent="0.25">
      <c r="A484" s="22">
        <v>483</v>
      </c>
      <c r="B484" s="5">
        <v>40565</v>
      </c>
      <c r="C484" s="22">
        <v>1</v>
      </c>
      <c r="D484" s="22">
        <v>0</v>
      </c>
      <c r="E484" s="22">
        <v>1</v>
      </c>
      <c r="F484" s="22">
        <v>3</v>
      </c>
      <c r="G484" s="22" t="b">
        <v>0</v>
      </c>
      <c r="H484" s="22">
        <v>6</v>
      </c>
      <c r="I484" s="22">
        <v>2</v>
      </c>
      <c r="J484" s="22">
        <v>0.04</v>
      </c>
      <c r="K484" s="22">
        <v>3.0300000000000001E-2</v>
      </c>
      <c r="L484" s="22">
        <v>0.41</v>
      </c>
      <c r="M484" s="22">
        <v>0.28360000000000002</v>
      </c>
      <c r="N484" s="22">
        <v>1</v>
      </c>
      <c r="O484" s="22">
        <v>6</v>
      </c>
      <c r="P484" s="22" t="str">
        <f t="shared" si="7"/>
        <v>Normal</v>
      </c>
      <c r="Q484" s="22">
        <v>7</v>
      </c>
    </row>
    <row r="485" spans="1:17" x14ac:dyDescent="0.25">
      <c r="A485" s="22">
        <v>484</v>
      </c>
      <c r="B485" s="5">
        <v>40565</v>
      </c>
      <c r="C485" s="22">
        <v>1</v>
      </c>
      <c r="D485" s="22">
        <v>0</v>
      </c>
      <c r="E485" s="22">
        <v>1</v>
      </c>
      <c r="F485" s="22">
        <v>4</v>
      </c>
      <c r="G485" s="22" t="b">
        <v>0</v>
      </c>
      <c r="H485" s="22">
        <v>6</v>
      </c>
      <c r="I485" s="22">
        <v>2</v>
      </c>
      <c r="J485" s="22">
        <v>0.02</v>
      </c>
      <c r="K485" s="22">
        <v>1.52E-2</v>
      </c>
      <c r="L485" s="22">
        <v>0.48</v>
      </c>
      <c r="M485" s="22">
        <v>0.29849999999999999</v>
      </c>
      <c r="N485" s="22">
        <v>0</v>
      </c>
      <c r="O485" s="22">
        <v>3</v>
      </c>
      <c r="P485" s="22" t="str">
        <f t="shared" si="7"/>
        <v>Normal</v>
      </c>
      <c r="Q485" s="22">
        <v>3</v>
      </c>
    </row>
    <row r="486" spans="1:17" x14ac:dyDescent="0.25">
      <c r="A486" s="22">
        <v>485</v>
      </c>
      <c r="B486" s="5">
        <v>40565</v>
      </c>
      <c r="C486" s="22">
        <v>1</v>
      </c>
      <c r="D486" s="22">
        <v>0</v>
      </c>
      <c r="E486" s="22">
        <v>1</v>
      </c>
      <c r="F486" s="22">
        <v>6</v>
      </c>
      <c r="G486" s="22" t="b">
        <v>0</v>
      </c>
      <c r="H486" s="22">
        <v>6</v>
      </c>
      <c r="I486" s="22">
        <v>2</v>
      </c>
      <c r="J486" s="22">
        <v>0.02</v>
      </c>
      <c r="K486" s="22">
        <v>3.0300000000000001E-2</v>
      </c>
      <c r="L486" s="22">
        <v>0.44</v>
      </c>
      <c r="M486" s="22">
        <v>0.22389999999999999</v>
      </c>
      <c r="N486" s="22">
        <v>0</v>
      </c>
      <c r="O486" s="22">
        <v>2</v>
      </c>
      <c r="P486" s="22" t="str">
        <f t="shared" si="7"/>
        <v>Normal</v>
      </c>
      <c r="Q486" s="22">
        <v>2</v>
      </c>
    </row>
    <row r="487" spans="1:17" x14ac:dyDescent="0.25">
      <c r="A487" s="22">
        <v>486</v>
      </c>
      <c r="B487" s="5">
        <v>40565</v>
      </c>
      <c r="C487" s="22">
        <v>1</v>
      </c>
      <c r="D487" s="22">
        <v>0</v>
      </c>
      <c r="E487" s="22">
        <v>1</v>
      </c>
      <c r="F487" s="22">
        <v>7</v>
      </c>
      <c r="G487" s="22" t="b">
        <v>0</v>
      </c>
      <c r="H487" s="22">
        <v>6</v>
      </c>
      <c r="I487" s="22">
        <v>1</v>
      </c>
      <c r="J487" s="22">
        <v>0.02</v>
      </c>
      <c r="K487" s="22">
        <v>1.52E-2</v>
      </c>
      <c r="L487" s="22">
        <v>0.44</v>
      </c>
      <c r="M487" s="22">
        <v>0.28360000000000002</v>
      </c>
      <c r="N487" s="22">
        <v>0</v>
      </c>
      <c r="O487" s="22">
        <v>8</v>
      </c>
      <c r="P487" s="22" t="str">
        <f t="shared" si="7"/>
        <v>Normal</v>
      </c>
      <c r="Q487" s="22">
        <v>8</v>
      </c>
    </row>
    <row r="488" spans="1:17" x14ac:dyDescent="0.25">
      <c r="A488" s="22">
        <v>487</v>
      </c>
      <c r="B488" s="5">
        <v>40565</v>
      </c>
      <c r="C488" s="22">
        <v>1</v>
      </c>
      <c r="D488" s="22">
        <v>0</v>
      </c>
      <c r="E488" s="22">
        <v>1</v>
      </c>
      <c r="F488" s="22">
        <v>8</v>
      </c>
      <c r="G488" s="22" t="b">
        <v>0</v>
      </c>
      <c r="H488" s="22">
        <v>6</v>
      </c>
      <c r="I488" s="22">
        <v>1</v>
      </c>
      <c r="J488" s="22">
        <v>0.02</v>
      </c>
      <c r="K488" s="22">
        <v>0</v>
      </c>
      <c r="L488" s="22">
        <v>0.44</v>
      </c>
      <c r="M488" s="22">
        <v>0.32840000000000003</v>
      </c>
      <c r="N488" s="22">
        <v>1</v>
      </c>
      <c r="O488" s="22">
        <v>26</v>
      </c>
      <c r="P488" s="22" t="str">
        <f t="shared" si="7"/>
        <v>Normal</v>
      </c>
      <c r="Q488" s="22">
        <v>27</v>
      </c>
    </row>
    <row r="489" spans="1:17" x14ac:dyDescent="0.25">
      <c r="A489" s="22">
        <v>488</v>
      </c>
      <c r="B489" s="5">
        <v>40565</v>
      </c>
      <c r="C489" s="22">
        <v>1</v>
      </c>
      <c r="D489" s="22">
        <v>0</v>
      </c>
      <c r="E489" s="22">
        <v>1</v>
      </c>
      <c r="F489" s="22">
        <v>9</v>
      </c>
      <c r="G489" s="22" t="b">
        <v>0</v>
      </c>
      <c r="H489" s="22">
        <v>6</v>
      </c>
      <c r="I489" s="22">
        <v>1</v>
      </c>
      <c r="J489" s="22">
        <v>0.04</v>
      </c>
      <c r="K489" s="22">
        <v>3.0300000000000001E-2</v>
      </c>
      <c r="L489" s="22">
        <v>0.41</v>
      </c>
      <c r="M489" s="22">
        <v>0.25369999999999998</v>
      </c>
      <c r="N489" s="22">
        <v>3</v>
      </c>
      <c r="O489" s="22">
        <v>37</v>
      </c>
      <c r="P489" s="22" t="str">
        <f t="shared" si="7"/>
        <v>High Usage</v>
      </c>
      <c r="Q489" s="22">
        <v>40</v>
      </c>
    </row>
    <row r="490" spans="1:17" x14ac:dyDescent="0.25">
      <c r="A490" s="22">
        <v>489</v>
      </c>
      <c r="B490" s="5">
        <v>40565</v>
      </c>
      <c r="C490" s="22">
        <v>1</v>
      </c>
      <c r="D490" s="22">
        <v>0</v>
      </c>
      <c r="E490" s="22">
        <v>1</v>
      </c>
      <c r="F490" s="22">
        <v>10</v>
      </c>
      <c r="G490" s="22" t="b">
        <v>0</v>
      </c>
      <c r="H490" s="22">
        <v>6</v>
      </c>
      <c r="I490" s="22">
        <v>2</v>
      </c>
      <c r="J490" s="22">
        <v>0.04</v>
      </c>
      <c r="K490" s="22">
        <v>6.0600000000000001E-2</v>
      </c>
      <c r="L490" s="22">
        <v>0.41</v>
      </c>
      <c r="M490" s="22">
        <v>0.16420000000000001</v>
      </c>
      <c r="N490" s="22">
        <v>3</v>
      </c>
      <c r="O490" s="22">
        <v>50</v>
      </c>
      <c r="P490" s="22" t="str">
        <f t="shared" si="7"/>
        <v>High Usage</v>
      </c>
      <c r="Q490" s="22">
        <v>53</v>
      </c>
    </row>
    <row r="491" spans="1:17" x14ac:dyDescent="0.25">
      <c r="A491" s="22">
        <v>490</v>
      </c>
      <c r="B491" s="5">
        <v>40565</v>
      </c>
      <c r="C491" s="22">
        <v>1</v>
      </c>
      <c r="D491" s="22">
        <v>0</v>
      </c>
      <c r="E491" s="22">
        <v>1</v>
      </c>
      <c r="F491" s="22">
        <v>11</v>
      </c>
      <c r="G491" s="22" t="b">
        <v>0</v>
      </c>
      <c r="H491" s="22">
        <v>6</v>
      </c>
      <c r="I491" s="22">
        <v>2</v>
      </c>
      <c r="J491" s="22">
        <v>0.06</v>
      </c>
      <c r="K491" s="22">
        <v>7.5800000000000006E-2</v>
      </c>
      <c r="L491" s="22">
        <v>0.38</v>
      </c>
      <c r="M491" s="22">
        <v>0.1343</v>
      </c>
      <c r="N491" s="22">
        <v>4</v>
      </c>
      <c r="O491" s="22">
        <v>59</v>
      </c>
      <c r="P491" s="22" t="str">
        <f t="shared" si="7"/>
        <v>High Usage</v>
      </c>
      <c r="Q491" s="22">
        <v>63</v>
      </c>
    </row>
    <row r="492" spans="1:17" x14ac:dyDescent="0.25">
      <c r="A492" s="22">
        <v>491</v>
      </c>
      <c r="B492" s="5">
        <v>40565</v>
      </c>
      <c r="C492" s="22">
        <v>1</v>
      </c>
      <c r="D492" s="22">
        <v>0</v>
      </c>
      <c r="E492" s="22">
        <v>1</v>
      </c>
      <c r="F492" s="22">
        <v>12</v>
      </c>
      <c r="G492" s="22" t="b">
        <v>0</v>
      </c>
      <c r="H492" s="22">
        <v>6</v>
      </c>
      <c r="I492" s="22">
        <v>2</v>
      </c>
      <c r="J492" s="22">
        <v>0.06</v>
      </c>
      <c r="K492" s="22">
        <v>0.1061</v>
      </c>
      <c r="L492" s="22">
        <v>0.38</v>
      </c>
      <c r="M492" s="22">
        <v>0.1045</v>
      </c>
      <c r="N492" s="22">
        <v>10</v>
      </c>
      <c r="O492" s="22">
        <v>60</v>
      </c>
      <c r="P492" s="22" t="str">
        <f t="shared" si="7"/>
        <v>High Usage</v>
      </c>
      <c r="Q492" s="22">
        <v>70</v>
      </c>
    </row>
    <row r="493" spans="1:17" x14ac:dyDescent="0.25">
      <c r="A493" s="22">
        <v>492</v>
      </c>
      <c r="B493" s="5">
        <v>40565</v>
      </c>
      <c r="C493" s="22">
        <v>1</v>
      </c>
      <c r="D493" s="22">
        <v>0</v>
      </c>
      <c r="E493" s="22">
        <v>1</v>
      </c>
      <c r="F493" s="22">
        <v>13</v>
      </c>
      <c r="G493" s="22" t="b">
        <v>0</v>
      </c>
      <c r="H493" s="22">
        <v>6</v>
      </c>
      <c r="I493" s="22">
        <v>1</v>
      </c>
      <c r="J493" s="22">
        <v>0.08</v>
      </c>
      <c r="K493" s="22">
        <v>0.16669999999999999</v>
      </c>
      <c r="L493" s="22">
        <v>0.35</v>
      </c>
      <c r="M493" s="22">
        <v>0</v>
      </c>
      <c r="N493" s="22">
        <v>12</v>
      </c>
      <c r="O493" s="22">
        <v>72</v>
      </c>
      <c r="P493" s="22" t="str">
        <f t="shared" si="7"/>
        <v>High Usage</v>
      </c>
      <c r="Q493" s="22">
        <v>84</v>
      </c>
    </row>
    <row r="494" spans="1:17" x14ac:dyDescent="0.25">
      <c r="A494" s="22">
        <v>493</v>
      </c>
      <c r="B494" s="5">
        <v>40565</v>
      </c>
      <c r="C494" s="22">
        <v>1</v>
      </c>
      <c r="D494" s="22">
        <v>0</v>
      </c>
      <c r="E494" s="22">
        <v>1</v>
      </c>
      <c r="F494" s="22">
        <v>14</v>
      </c>
      <c r="G494" s="22" t="b">
        <v>0</v>
      </c>
      <c r="H494" s="22">
        <v>6</v>
      </c>
      <c r="I494" s="22">
        <v>1</v>
      </c>
      <c r="J494" s="22">
        <v>0.1</v>
      </c>
      <c r="K494" s="22">
        <v>0.13639999999999999</v>
      </c>
      <c r="L494" s="22">
        <v>0.33</v>
      </c>
      <c r="M494" s="22">
        <v>0.1045</v>
      </c>
      <c r="N494" s="22">
        <v>11</v>
      </c>
      <c r="O494" s="22">
        <v>64</v>
      </c>
      <c r="P494" s="22" t="str">
        <f t="shared" si="7"/>
        <v>High Usage</v>
      </c>
      <c r="Q494" s="22">
        <v>75</v>
      </c>
    </row>
    <row r="495" spans="1:17" x14ac:dyDescent="0.25">
      <c r="A495" s="22">
        <v>494</v>
      </c>
      <c r="B495" s="5">
        <v>40565</v>
      </c>
      <c r="C495" s="22">
        <v>1</v>
      </c>
      <c r="D495" s="22">
        <v>0</v>
      </c>
      <c r="E495" s="22">
        <v>1</v>
      </c>
      <c r="F495" s="22">
        <v>15</v>
      </c>
      <c r="G495" s="22" t="b">
        <v>0</v>
      </c>
      <c r="H495" s="22">
        <v>6</v>
      </c>
      <c r="I495" s="22">
        <v>1</v>
      </c>
      <c r="J495" s="22">
        <v>0.12</v>
      </c>
      <c r="K495" s="22">
        <v>0.1515</v>
      </c>
      <c r="L495" s="22">
        <v>0.28000000000000003</v>
      </c>
      <c r="M495" s="22">
        <v>0</v>
      </c>
      <c r="N495" s="22">
        <v>10</v>
      </c>
      <c r="O495" s="22">
        <v>93</v>
      </c>
      <c r="P495" s="22" t="str">
        <f t="shared" si="7"/>
        <v>High Usage</v>
      </c>
      <c r="Q495" s="22">
        <v>103</v>
      </c>
    </row>
    <row r="496" spans="1:17" x14ac:dyDescent="0.25">
      <c r="A496" s="22">
        <v>495</v>
      </c>
      <c r="B496" s="5">
        <v>40565</v>
      </c>
      <c r="C496" s="22">
        <v>1</v>
      </c>
      <c r="D496" s="22">
        <v>0</v>
      </c>
      <c r="E496" s="22">
        <v>1</v>
      </c>
      <c r="F496" s="22">
        <v>16</v>
      </c>
      <c r="G496" s="22" t="b">
        <v>0</v>
      </c>
      <c r="H496" s="22">
        <v>6</v>
      </c>
      <c r="I496" s="22">
        <v>1</v>
      </c>
      <c r="J496" s="22">
        <v>0.12</v>
      </c>
      <c r="K496" s="22">
        <v>0.13639999999999999</v>
      </c>
      <c r="L496" s="22">
        <v>0.28000000000000003</v>
      </c>
      <c r="M496" s="22">
        <v>0.19400000000000001</v>
      </c>
      <c r="N496" s="22">
        <v>11</v>
      </c>
      <c r="O496" s="22">
        <v>72</v>
      </c>
      <c r="P496" s="22" t="str">
        <f t="shared" si="7"/>
        <v>High Usage</v>
      </c>
      <c r="Q496" s="22">
        <v>83</v>
      </c>
    </row>
    <row r="497" spans="1:17" x14ac:dyDescent="0.25">
      <c r="A497" s="22">
        <v>496</v>
      </c>
      <c r="B497" s="5">
        <v>40565</v>
      </c>
      <c r="C497" s="22">
        <v>1</v>
      </c>
      <c r="D497" s="22">
        <v>0</v>
      </c>
      <c r="E497" s="22">
        <v>1</v>
      </c>
      <c r="F497" s="22">
        <v>17</v>
      </c>
      <c r="G497" s="22" t="b">
        <v>0</v>
      </c>
      <c r="H497" s="22">
        <v>6</v>
      </c>
      <c r="I497" s="22">
        <v>1</v>
      </c>
      <c r="J497" s="22">
        <v>0.12</v>
      </c>
      <c r="K497" s="22">
        <v>0.19700000000000001</v>
      </c>
      <c r="L497" s="22">
        <v>0.28000000000000003</v>
      </c>
      <c r="M497" s="22">
        <v>0</v>
      </c>
      <c r="N497" s="22">
        <v>8</v>
      </c>
      <c r="O497" s="22">
        <v>59</v>
      </c>
      <c r="P497" s="22" t="str">
        <f t="shared" si="7"/>
        <v>High Usage</v>
      </c>
      <c r="Q497" s="22">
        <v>67</v>
      </c>
    </row>
    <row r="498" spans="1:17" x14ac:dyDescent="0.25">
      <c r="A498" s="22">
        <v>497</v>
      </c>
      <c r="B498" s="5">
        <v>40565</v>
      </c>
      <c r="C498" s="22">
        <v>1</v>
      </c>
      <c r="D498" s="22">
        <v>0</v>
      </c>
      <c r="E498" s="22">
        <v>1</v>
      </c>
      <c r="F498" s="22">
        <v>18</v>
      </c>
      <c r="G498" s="22" t="b">
        <v>0</v>
      </c>
      <c r="H498" s="22">
        <v>6</v>
      </c>
      <c r="I498" s="22">
        <v>1</v>
      </c>
      <c r="J498" s="22">
        <v>0.08</v>
      </c>
      <c r="K498" s="22">
        <v>9.0899999999999995E-2</v>
      </c>
      <c r="L498" s="22">
        <v>0.35</v>
      </c>
      <c r="M498" s="22">
        <v>0.19400000000000001</v>
      </c>
      <c r="N498" s="22">
        <v>0</v>
      </c>
      <c r="O498" s="22">
        <v>54</v>
      </c>
      <c r="P498" s="22" t="str">
        <f t="shared" si="7"/>
        <v>High Usage</v>
      </c>
      <c r="Q498" s="22">
        <v>54</v>
      </c>
    </row>
    <row r="499" spans="1:17" x14ac:dyDescent="0.25">
      <c r="A499" s="22">
        <v>498</v>
      </c>
      <c r="B499" s="5">
        <v>40565</v>
      </c>
      <c r="C499" s="22">
        <v>1</v>
      </c>
      <c r="D499" s="22">
        <v>0</v>
      </c>
      <c r="E499" s="22">
        <v>1</v>
      </c>
      <c r="F499" s="22">
        <v>19</v>
      </c>
      <c r="G499" s="22" t="b">
        <v>0</v>
      </c>
      <c r="H499" s="22">
        <v>6</v>
      </c>
      <c r="I499" s="22">
        <v>1</v>
      </c>
      <c r="J499" s="22">
        <v>0.08</v>
      </c>
      <c r="K499" s="22">
        <v>0.1061</v>
      </c>
      <c r="L499" s="22">
        <v>0.35</v>
      </c>
      <c r="M499" s="22">
        <v>0.1343</v>
      </c>
      <c r="N499" s="22">
        <v>6</v>
      </c>
      <c r="O499" s="22">
        <v>53</v>
      </c>
      <c r="P499" s="22" t="str">
        <f t="shared" si="7"/>
        <v>High Usage</v>
      </c>
      <c r="Q499" s="22">
        <v>59</v>
      </c>
    </row>
    <row r="500" spans="1:17" x14ac:dyDescent="0.25">
      <c r="A500" s="22">
        <v>499</v>
      </c>
      <c r="B500" s="5">
        <v>40565</v>
      </c>
      <c r="C500" s="22">
        <v>1</v>
      </c>
      <c r="D500" s="22">
        <v>0</v>
      </c>
      <c r="E500" s="22">
        <v>1</v>
      </c>
      <c r="F500" s="22">
        <v>20</v>
      </c>
      <c r="G500" s="22" t="b">
        <v>0</v>
      </c>
      <c r="H500" s="22">
        <v>6</v>
      </c>
      <c r="I500" s="22">
        <v>1</v>
      </c>
      <c r="J500" s="22">
        <v>0.06</v>
      </c>
      <c r="K500" s="22">
        <v>7.5800000000000006E-2</v>
      </c>
      <c r="L500" s="22">
        <v>0.45</v>
      </c>
      <c r="M500" s="22">
        <v>0.16420000000000001</v>
      </c>
      <c r="N500" s="22">
        <v>1</v>
      </c>
      <c r="O500" s="22">
        <v>44</v>
      </c>
      <c r="P500" s="22" t="str">
        <f t="shared" si="7"/>
        <v>High Usage</v>
      </c>
      <c r="Q500" s="22">
        <v>45</v>
      </c>
    </row>
    <row r="501" spans="1:17" x14ac:dyDescent="0.25">
      <c r="A501" s="22">
        <v>500</v>
      </c>
      <c r="B501" s="5">
        <v>40565</v>
      </c>
      <c r="C501" s="22">
        <v>1</v>
      </c>
      <c r="D501" s="22">
        <v>0</v>
      </c>
      <c r="E501" s="22">
        <v>1</v>
      </c>
      <c r="F501" s="22">
        <v>21</v>
      </c>
      <c r="G501" s="22" t="b">
        <v>0</v>
      </c>
      <c r="H501" s="22">
        <v>6</v>
      </c>
      <c r="I501" s="22">
        <v>1</v>
      </c>
      <c r="J501" s="22">
        <v>0.06</v>
      </c>
      <c r="K501" s="22">
        <v>0.1061</v>
      </c>
      <c r="L501" s="22">
        <v>0.41</v>
      </c>
      <c r="M501" s="22">
        <v>8.9599999999999999E-2</v>
      </c>
      <c r="N501" s="22">
        <v>0</v>
      </c>
      <c r="O501" s="22">
        <v>39</v>
      </c>
      <c r="P501" s="22" t="str">
        <f t="shared" si="7"/>
        <v>High Usage</v>
      </c>
      <c r="Q501" s="22">
        <v>39</v>
      </c>
    </row>
    <row r="502" spans="1:17" x14ac:dyDescent="0.25">
      <c r="A502" s="22">
        <v>501</v>
      </c>
      <c r="B502" s="5">
        <v>40565</v>
      </c>
      <c r="C502" s="22">
        <v>1</v>
      </c>
      <c r="D502" s="22">
        <v>0</v>
      </c>
      <c r="E502" s="22">
        <v>1</v>
      </c>
      <c r="F502" s="22">
        <v>22</v>
      </c>
      <c r="G502" s="22" t="b">
        <v>0</v>
      </c>
      <c r="H502" s="22">
        <v>6</v>
      </c>
      <c r="I502" s="22">
        <v>1</v>
      </c>
      <c r="J502" s="22">
        <v>0.06</v>
      </c>
      <c r="K502" s="22">
        <v>0.1515</v>
      </c>
      <c r="L502" s="22">
        <v>0.49</v>
      </c>
      <c r="M502" s="22">
        <v>0</v>
      </c>
      <c r="N502" s="22">
        <v>7</v>
      </c>
      <c r="O502" s="22">
        <v>23</v>
      </c>
      <c r="P502" s="22" t="str">
        <f t="shared" si="7"/>
        <v>Normal</v>
      </c>
      <c r="Q502" s="22">
        <v>30</v>
      </c>
    </row>
    <row r="503" spans="1:17" x14ac:dyDescent="0.25">
      <c r="A503" s="22">
        <v>502</v>
      </c>
      <c r="B503" s="5">
        <v>40565</v>
      </c>
      <c r="C503" s="22">
        <v>1</v>
      </c>
      <c r="D503" s="22">
        <v>0</v>
      </c>
      <c r="E503" s="22">
        <v>1</v>
      </c>
      <c r="F503" s="22">
        <v>23</v>
      </c>
      <c r="G503" s="22" t="b">
        <v>0</v>
      </c>
      <c r="H503" s="22">
        <v>6</v>
      </c>
      <c r="I503" s="22">
        <v>1</v>
      </c>
      <c r="J503" s="22">
        <v>0.04</v>
      </c>
      <c r="K503" s="22">
        <v>7.5800000000000006E-2</v>
      </c>
      <c r="L503" s="22">
        <v>0.56999999999999995</v>
      </c>
      <c r="M503" s="22">
        <v>0.1045</v>
      </c>
      <c r="N503" s="22">
        <v>2</v>
      </c>
      <c r="O503" s="22">
        <v>31</v>
      </c>
      <c r="P503" s="22" t="str">
        <f t="shared" si="7"/>
        <v>High Usage</v>
      </c>
      <c r="Q503" s="22">
        <v>33</v>
      </c>
    </row>
    <row r="504" spans="1:17" x14ac:dyDescent="0.25">
      <c r="A504" s="22">
        <v>503</v>
      </c>
      <c r="B504" s="5">
        <v>40566</v>
      </c>
      <c r="C504" s="22">
        <v>1</v>
      </c>
      <c r="D504" s="22">
        <v>0</v>
      </c>
      <c r="E504" s="22">
        <v>1</v>
      </c>
      <c r="F504" s="22">
        <v>0</v>
      </c>
      <c r="G504" s="22" t="b">
        <v>0</v>
      </c>
      <c r="H504" s="22">
        <v>0</v>
      </c>
      <c r="I504" s="22">
        <v>1</v>
      </c>
      <c r="J504" s="22">
        <v>0.04</v>
      </c>
      <c r="K504" s="22">
        <v>7.5800000000000006E-2</v>
      </c>
      <c r="L504" s="22">
        <v>0.56999999999999995</v>
      </c>
      <c r="M504" s="22">
        <v>0.1045</v>
      </c>
      <c r="N504" s="22">
        <v>2</v>
      </c>
      <c r="O504" s="22">
        <v>20</v>
      </c>
      <c r="P504" s="22" t="str">
        <f t="shared" si="7"/>
        <v>Normal</v>
      </c>
      <c r="Q504" s="22">
        <v>22</v>
      </c>
    </row>
    <row r="505" spans="1:17" x14ac:dyDescent="0.25">
      <c r="A505" s="22">
        <v>504</v>
      </c>
      <c r="B505" s="5">
        <v>40566</v>
      </c>
      <c r="C505" s="22">
        <v>1</v>
      </c>
      <c r="D505" s="22">
        <v>0</v>
      </c>
      <c r="E505" s="22">
        <v>1</v>
      </c>
      <c r="F505" s="22">
        <v>1</v>
      </c>
      <c r="G505" s="22" t="b">
        <v>0</v>
      </c>
      <c r="H505" s="22">
        <v>0</v>
      </c>
      <c r="I505" s="22">
        <v>1</v>
      </c>
      <c r="J505" s="22">
        <v>0.04</v>
      </c>
      <c r="K505" s="22">
        <v>7.5800000000000006E-2</v>
      </c>
      <c r="L505" s="22">
        <v>0.56999999999999995</v>
      </c>
      <c r="M505" s="22">
        <v>0.1045</v>
      </c>
      <c r="N505" s="22">
        <v>1</v>
      </c>
      <c r="O505" s="22">
        <v>12</v>
      </c>
      <c r="P505" s="22" t="str">
        <f t="shared" si="7"/>
        <v>Normal</v>
      </c>
      <c r="Q505" s="22">
        <v>13</v>
      </c>
    </row>
    <row r="506" spans="1:17" x14ac:dyDescent="0.25">
      <c r="A506" s="22">
        <v>505</v>
      </c>
      <c r="B506" s="5">
        <v>40566</v>
      </c>
      <c r="C506" s="22">
        <v>1</v>
      </c>
      <c r="D506" s="22">
        <v>0</v>
      </c>
      <c r="E506" s="22">
        <v>1</v>
      </c>
      <c r="F506" s="22">
        <v>2</v>
      </c>
      <c r="G506" s="22" t="b">
        <v>0</v>
      </c>
      <c r="H506" s="22">
        <v>0</v>
      </c>
      <c r="I506" s="22">
        <v>1</v>
      </c>
      <c r="J506" s="22">
        <v>0.02</v>
      </c>
      <c r="K506" s="22">
        <v>6.0600000000000001E-2</v>
      </c>
      <c r="L506" s="22">
        <v>0.62</v>
      </c>
      <c r="M506" s="22">
        <v>0.1343</v>
      </c>
      <c r="N506" s="22">
        <v>3</v>
      </c>
      <c r="O506" s="22">
        <v>15</v>
      </c>
      <c r="P506" s="22" t="str">
        <f t="shared" si="7"/>
        <v>Normal</v>
      </c>
      <c r="Q506" s="22">
        <v>18</v>
      </c>
    </row>
    <row r="507" spans="1:17" x14ac:dyDescent="0.25">
      <c r="A507" s="22">
        <v>506</v>
      </c>
      <c r="B507" s="5">
        <v>40566</v>
      </c>
      <c r="C507" s="22">
        <v>1</v>
      </c>
      <c r="D507" s="22">
        <v>0</v>
      </c>
      <c r="E507" s="22">
        <v>1</v>
      </c>
      <c r="F507" s="22">
        <v>3</v>
      </c>
      <c r="G507" s="22" t="b">
        <v>0</v>
      </c>
      <c r="H507" s="22">
        <v>0</v>
      </c>
      <c r="I507" s="22">
        <v>1</v>
      </c>
      <c r="J507" s="22">
        <v>0.02</v>
      </c>
      <c r="K507" s="22">
        <v>6.0600000000000001E-2</v>
      </c>
      <c r="L507" s="22">
        <v>0.62</v>
      </c>
      <c r="M507" s="22">
        <v>0.1343</v>
      </c>
      <c r="N507" s="22">
        <v>1</v>
      </c>
      <c r="O507" s="22">
        <v>4</v>
      </c>
      <c r="P507" s="22" t="str">
        <f t="shared" si="7"/>
        <v>Normal</v>
      </c>
      <c r="Q507" s="22">
        <v>5</v>
      </c>
    </row>
    <row r="508" spans="1:17" x14ac:dyDescent="0.25">
      <c r="A508" s="22">
        <v>507</v>
      </c>
      <c r="B508" s="5">
        <v>40566</v>
      </c>
      <c r="C508" s="22">
        <v>1</v>
      </c>
      <c r="D508" s="22">
        <v>0</v>
      </c>
      <c r="E508" s="22">
        <v>1</v>
      </c>
      <c r="F508" s="22">
        <v>5</v>
      </c>
      <c r="G508" s="22" t="b">
        <v>0</v>
      </c>
      <c r="H508" s="22">
        <v>0</v>
      </c>
      <c r="I508" s="22">
        <v>2</v>
      </c>
      <c r="J508" s="22">
        <v>0.04</v>
      </c>
      <c r="K508" s="22">
        <v>7.5800000000000006E-2</v>
      </c>
      <c r="L508" s="22">
        <v>0.56999999999999995</v>
      </c>
      <c r="M508" s="22">
        <v>0.1045</v>
      </c>
      <c r="N508" s="22">
        <v>0</v>
      </c>
      <c r="O508" s="22">
        <v>3</v>
      </c>
      <c r="P508" s="22" t="str">
        <f t="shared" si="7"/>
        <v>Normal</v>
      </c>
      <c r="Q508" s="22">
        <v>3</v>
      </c>
    </row>
    <row r="509" spans="1:17" x14ac:dyDescent="0.25">
      <c r="A509" s="22">
        <v>508</v>
      </c>
      <c r="B509" s="5">
        <v>40566</v>
      </c>
      <c r="C509" s="22">
        <v>1</v>
      </c>
      <c r="D509" s="22">
        <v>0</v>
      </c>
      <c r="E509" s="22">
        <v>1</v>
      </c>
      <c r="F509" s="22">
        <v>6</v>
      </c>
      <c r="G509" s="22" t="b">
        <v>0</v>
      </c>
      <c r="H509" s="22">
        <v>0</v>
      </c>
      <c r="I509" s="22">
        <v>2</v>
      </c>
      <c r="J509" s="22">
        <v>0.04</v>
      </c>
      <c r="K509" s="22">
        <v>7.5800000000000006E-2</v>
      </c>
      <c r="L509" s="22">
        <v>0.56999999999999995</v>
      </c>
      <c r="M509" s="22">
        <v>0.1045</v>
      </c>
      <c r="N509" s="22">
        <v>0</v>
      </c>
      <c r="O509" s="22">
        <v>1</v>
      </c>
      <c r="P509" s="22" t="str">
        <f t="shared" si="7"/>
        <v>Normal</v>
      </c>
      <c r="Q509" s="22">
        <v>1</v>
      </c>
    </row>
    <row r="510" spans="1:17" x14ac:dyDescent="0.25">
      <c r="A510" s="22">
        <v>509</v>
      </c>
      <c r="B510" s="5">
        <v>40566</v>
      </c>
      <c r="C510" s="22">
        <v>1</v>
      </c>
      <c r="D510" s="22">
        <v>0</v>
      </c>
      <c r="E510" s="22">
        <v>1</v>
      </c>
      <c r="F510" s="22">
        <v>7</v>
      </c>
      <c r="G510" s="22" t="b">
        <v>0</v>
      </c>
      <c r="H510" s="22">
        <v>0</v>
      </c>
      <c r="I510" s="22">
        <v>1</v>
      </c>
      <c r="J510" s="22">
        <v>0.08</v>
      </c>
      <c r="K510" s="22">
        <v>0.1061</v>
      </c>
      <c r="L510" s="22">
        <v>0.57999999999999996</v>
      </c>
      <c r="M510" s="22">
        <v>0.16420000000000001</v>
      </c>
      <c r="N510" s="22">
        <v>1</v>
      </c>
      <c r="O510" s="22">
        <v>1</v>
      </c>
      <c r="P510" s="22" t="str">
        <f t="shared" si="7"/>
        <v>Normal</v>
      </c>
      <c r="Q510" s="22">
        <v>2</v>
      </c>
    </row>
    <row r="511" spans="1:17" x14ac:dyDescent="0.25">
      <c r="A511" s="22">
        <v>510</v>
      </c>
      <c r="B511" s="5">
        <v>40566</v>
      </c>
      <c r="C511" s="22">
        <v>1</v>
      </c>
      <c r="D511" s="22">
        <v>0</v>
      </c>
      <c r="E511" s="22">
        <v>1</v>
      </c>
      <c r="F511" s="22">
        <v>8</v>
      </c>
      <c r="G511" s="22" t="b">
        <v>0</v>
      </c>
      <c r="H511" s="22">
        <v>0</v>
      </c>
      <c r="I511" s="22">
        <v>1</v>
      </c>
      <c r="J511" s="22">
        <v>0.06</v>
      </c>
      <c r="K511" s="22">
        <v>7.5800000000000006E-2</v>
      </c>
      <c r="L511" s="22">
        <v>0.62</v>
      </c>
      <c r="M511" s="22">
        <v>0.16420000000000001</v>
      </c>
      <c r="N511" s="22">
        <v>2</v>
      </c>
      <c r="O511" s="22">
        <v>17</v>
      </c>
      <c r="P511" s="22" t="str">
        <f t="shared" si="7"/>
        <v>Normal</v>
      </c>
      <c r="Q511" s="22">
        <v>19</v>
      </c>
    </row>
    <row r="512" spans="1:17" x14ac:dyDescent="0.25">
      <c r="A512" s="22">
        <v>511</v>
      </c>
      <c r="B512" s="5">
        <v>40566</v>
      </c>
      <c r="C512" s="22">
        <v>1</v>
      </c>
      <c r="D512" s="22">
        <v>0</v>
      </c>
      <c r="E512" s="22">
        <v>1</v>
      </c>
      <c r="F512" s="22">
        <v>9</v>
      </c>
      <c r="G512" s="22" t="b">
        <v>0</v>
      </c>
      <c r="H512" s="22">
        <v>0</v>
      </c>
      <c r="I512" s="22">
        <v>1</v>
      </c>
      <c r="J512" s="22">
        <v>0.1</v>
      </c>
      <c r="K512" s="22">
        <v>7.5800000000000006E-2</v>
      </c>
      <c r="L512" s="22">
        <v>0.54</v>
      </c>
      <c r="M512" s="22">
        <v>0.35820000000000002</v>
      </c>
      <c r="N512" s="22">
        <v>3</v>
      </c>
      <c r="O512" s="22">
        <v>25</v>
      </c>
      <c r="P512" s="22" t="str">
        <f t="shared" si="7"/>
        <v>Normal</v>
      </c>
      <c r="Q512" s="22">
        <v>28</v>
      </c>
    </row>
    <row r="513" spans="1:17" x14ac:dyDescent="0.25">
      <c r="A513" s="22">
        <v>512</v>
      </c>
      <c r="B513" s="5">
        <v>40566</v>
      </c>
      <c r="C513" s="22">
        <v>1</v>
      </c>
      <c r="D513" s="22">
        <v>0</v>
      </c>
      <c r="E513" s="22">
        <v>1</v>
      </c>
      <c r="F513" s="22">
        <v>10</v>
      </c>
      <c r="G513" s="22" t="b">
        <v>0</v>
      </c>
      <c r="H513" s="22">
        <v>0</v>
      </c>
      <c r="I513" s="22">
        <v>1</v>
      </c>
      <c r="J513" s="22">
        <v>0.14000000000000001</v>
      </c>
      <c r="K513" s="22">
        <v>0.1061</v>
      </c>
      <c r="L513" s="22">
        <v>0.46</v>
      </c>
      <c r="M513" s="22">
        <v>0.3881</v>
      </c>
      <c r="N513" s="22">
        <v>7</v>
      </c>
      <c r="O513" s="22">
        <v>51</v>
      </c>
      <c r="P513" s="22" t="str">
        <f t="shared" si="7"/>
        <v>High Usage</v>
      </c>
      <c r="Q513" s="22">
        <v>58</v>
      </c>
    </row>
    <row r="514" spans="1:17" x14ac:dyDescent="0.25">
      <c r="A514" s="22">
        <v>513</v>
      </c>
      <c r="B514" s="5">
        <v>40566</v>
      </c>
      <c r="C514" s="22">
        <v>1</v>
      </c>
      <c r="D514" s="22">
        <v>0</v>
      </c>
      <c r="E514" s="22">
        <v>1</v>
      </c>
      <c r="F514" s="22">
        <v>11</v>
      </c>
      <c r="G514" s="22" t="b">
        <v>0</v>
      </c>
      <c r="H514" s="22">
        <v>0</v>
      </c>
      <c r="I514" s="22">
        <v>1</v>
      </c>
      <c r="J514" s="22">
        <v>0.14000000000000001</v>
      </c>
      <c r="K514" s="22">
        <v>0.13639999999999999</v>
      </c>
      <c r="L514" s="22">
        <v>0.43</v>
      </c>
      <c r="M514" s="22">
        <v>0.22389999999999999</v>
      </c>
      <c r="N514" s="22">
        <v>22</v>
      </c>
      <c r="O514" s="22">
        <v>77</v>
      </c>
      <c r="P514" s="22" t="str">
        <f t="shared" ref="P514:P577" si="8">IF(Q514&gt;30, "High Usage", "Normal")</f>
        <v>High Usage</v>
      </c>
      <c r="Q514" s="22">
        <v>99</v>
      </c>
    </row>
    <row r="515" spans="1:17" x14ac:dyDescent="0.25">
      <c r="A515" s="22">
        <v>514</v>
      </c>
      <c r="B515" s="5">
        <v>40566</v>
      </c>
      <c r="C515" s="22">
        <v>1</v>
      </c>
      <c r="D515" s="22">
        <v>0</v>
      </c>
      <c r="E515" s="22">
        <v>1</v>
      </c>
      <c r="F515" s="22">
        <v>12</v>
      </c>
      <c r="G515" s="22" t="b">
        <v>0</v>
      </c>
      <c r="H515" s="22">
        <v>0</v>
      </c>
      <c r="I515" s="22">
        <v>1</v>
      </c>
      <c r="J515" s="22">
        <v>0.16</v>
      </c>
      <c r="K515" s="22">
        <v>0.1212</v>
      </c>
      <c r="L515" s="22">
        <v>0.37</v>
      </c>
      <c r="M515" s="22">
        <v>0.4627</v>
      </c>
      <c r="N515" s="22">
        <v>24</v>
      </c>
      <c r="O515" s="22">
        <v>92</v>
      </c>
      <c r="P515" s="22" t="str">
        <f t="shared" si="8"/>
        <v>High Usage</v>
      </c>
      <c r="Q515" s="22">
        <v>116</v>
      </c>
    </row>
    <row r="516" spans="1:17" x14ac:dyDescent="0.25">
      <c r="A516" s="22">
        <v>515</v>
      </c>
      <c r="B516" s="5">
        <v>40566</v>
      </c>
      <c r="C516" s="22">
        <v>1</v>
      </c>
      <c r="D516" s="22">
        <v>0</v>
      </c>
      <c r="E516" s="22">
        <v>1</v>
      </c>
      <c r="F516" s="22">
        <v>13</v>
      </c>
      <c r="G516" s="22" t="b">
        <v>0</v>
      </c>
      <c r="H516" s="22">
        <v>0</v>
      </c>
      <c r="I516" s="22">
        <v>1</v>
      </c>
      <c r="J516" s="22">
        <v>0.14000000000000001</v>
      </c>
      <c r="K516" s="22">
        <v>0.1061</v>
      </c>
      <c r="L516" s="22">
        <v>0.33</v>
      </c>
      <c r="M516" s="22">
        <v>0.3881</v>
      </c>
      <c r="N516" s="22">
        <v>12</v>
      </c>
      <c r="O516" s="22">
        <v>75</v>
      </c>
      <c r="P516" s="22" t="str">
        <f t="shared" si="8"/>
        <v>High Usage</v>
      </c>
      <c r="Q516" s="22">
        <v>87</v>
      </c>
    </row>
    <row r="517" spans="1:17" x14ac:dyDescent="0.25">
      <c r="A517" s="22">
        <v>516</v>
      </c>
      <c r="B517" s="5">
        <v>40566</v>
      </c>
      <c r="C517" s="22">
        <v>1</v>
      </c>
      <c r="D517" s="22">
        <v>0</v>
      </c>
      <c r="E517" s="22">
        <v>1</v>
      </c>
      <c r="F517" s="22">
        <v>14</v>
      </c>
      <c r="G517" s="22" t="b">
        <v>0</v>
      </c>
      <c r="H517" s="22">
        <v>0</v>
      </c>
      <c r="I517" s="22">
        <v>1</v>
      </c>
      <c r="J517" s="22">
        <v>0.16</v>
      </c>
      <c r="K517" s="22">
        <v>0.13639999999999999</v>
      </c>
      <c r="L517" s="22">
        <v>0.28000000000000003</v>
      </c>
      <c r="M517" s="22">
        <v>0.35820000000000002</v>
      </c>
      <c r="N517" s="22">
        <v>17</v>
      </c>
      <c r="O517" s="22">
        <v>93</v>
      </c>
      <c r="P517" s="22" t="str">
        <f t="shared" si="8"/>
        <v>High Usage</v>
      </c>
      <c r="Q517" s="22">
        <v>110</v>
      </c>
    </row>
    <row r="518" spans="1:17" x14ac:dyDescent="0.25">
      <c r="A518" s="22">
        <v>517</v>
      </c>
      <c r="B518" s="5">
        <v>40566</v>
      </c>
      <c r="C518" s="22">
        <v>1</v>
      </c>
      <c r="D518" s="22">
        <v>0</v>
      </c>
      <c r="E518" s="22">
        <v>1</v>
      </c>
      <c r="F518" s="22">
        <v>15</v>
      </c>
      <c r="G518" s="22" t="b">
        <v>0</v>
      </c>
      <c r="H518" s="22">
        <v>0</v>
      </c>
      <c r="I518" s="22">
        <v>1</v>
      </c>
      <c r="J518" s="22">
        <v>0.16</v>
      </c>
      <c r="K518" s="22">
        <v>0.13639999999999999</v>
      </c>
      <c r="L518" s="22">
        <v>0.28000000000000003</v>
      </c>
      <c r="M518" s="22">
        <v>0.35820000000000002</v>
      </c>
      <c r="N518" s="22">
        <v>13</v>
      </c>
      <c r="O518" s="22">
        <v>64</v>
      </c>
      <c r="P518" s="22" t="str">
        <f t="shared" si="8"/>
        <v>High Usage</v>
      </c>
      <c r="Q518" s="22">
        <v>77</v>
      </c>
    </row>
    <row r="519" spans="1:17" x14ac:dyDescent="0.25">
      <c r="A519" s="22">
        <v>518</v>
      </c>
      <c r="B519" s="5">
        <v>40566</v>
      </c>
      <c r="C519" s="22">
        <v>1</v>
      </c>
      <c r="D519" s="22">
        <v>0</v>
      </c>
      <c r="E519" s="22">
        <v>1</v>
      </c>
      <c r="F519" s="22">
        <v>16</v>
      </c>
      <c r="G519" s="22" t="b">
        <v>0</v>
      </c>
      <c r="H519" s="22">
        <v>0</v>
      </c>
      <c r="I519" s="22">
        <v>1</v>
      </c>
      <c r="J519" s="22">
        <v>0.16</v>
      </c>
      <c r="K519" s="22">
        <v>0.13639999999999999</v>
      </c>
      <c r="L519" s="22">
        <v>0.26</v>
      </c>
      <c r="M519" s="22">
        <v>0.32840000000000003</v>
      </c>
      <c r="N519" s="22">
        <v>9</v>
      </c>
      <c r="O519" s="22">
        <v>56</v>
      </c>
      <c r="P519" s="22" t="str">
        <f t="shared" si="8"/>
        <v>High Usage</v>
      </c>
      <c r="Q519" s="22">
        <v>65</v>
      </c>
    </row>
    <row r="520" spans="1:17" x14ac:dyDescent="0.25">
      <c r="A520" s="22">
        <v>519</v>
      </c>
      <c r="B520" s="5">
        <v>40566</v>
      </c>
      <c r="C520" s="22">
        <v>1</v>
      </c>
      <c r="D520" s="22">
        <v>0</v>
      </c>
      <c r="E520" s="22">
        <v>1</v>
      </c>
      <c r="F520" s="22">
        <v>17</v>
      </c>
      <c r="G520" s="22" t="b">
        <v>0</v>
      </c>
      <c r="H520" s="22">
        <v>0</v>
      </c>
      <c r="I520" s="22">
        <v>1</v>
      </c>
      <c r="J520" s="22">
        <v>0.14000000000000001</v>
      </c>
      <c r="K520" s="22">
        <v>0.1061</v>
      </c>
      <c r="L520" s="22">
        <v>0.26</v>
      </c>
      <c r="M520" s="22">
        <v>0.3881</v>
      </c>
      <c r="N520" s="22">
        <v>5</v>
      </c>
      <c r="O520" s="22">
        <v>50</v>
      </c>
      <c r="P520" s="22" t="str">
        <f t="shared" si="8"/>
        <v>High Usage</v>
      </c>
      <c r="Q520" s="22">
        <v>55</v>
      </c>
    </row>
    <row r="521" spans="1:17" x14ac:dyDescent="0.25">
      <c r="A521" s="22">
        <v>520</v>
      </c>
      <c r="B521" s="5">
        <v>40566</v>
      </c>
      <c r="C521" s="22">
        <v>1</v>
      </c>
      <c r="D521" s="22">
        <v>0</v>
      </c>
      <c r="E521" s="22">
        <v>1</v>
      </c>
      <c r="F521" s="22">
        <v>18</v>
      </c>
      <c r="G521" s="22" t="b">
        <v>0</v>
      </c>
      <c r="H521" s="22">
        <v>0</v>
      </c>
      <c r="I521" s="22">
        <v>1</v>
      </c>
      <c r="J521" s="22">
        <v>0.12</v>
      </c>
      <c r="K521" s="22">
        <v>0.1212</v>
      </c>
      <c r="L521" s="22">
        <v>0.3</v>
      </c>
      <c r="M521" s="22">
        <v>0.25369999999999998</v>
      </c>
      <c r="N521" s="22">
        <v>5</v>
      </c>
      <c r="O521" s="22">
        <v>44</v>
      </c>
      <c r="P521" s="22" t="str">
        <f t="shared" si="8"/>
        <v>High Usage</v>
      </c>
      <c r="Q521" s="22">
        <v>49</v>
      </c>
    </row>
    <row r="522" spans="1:17" x14ac:dyDescent="0.25">
      <c r="A522" s="22">
        <v>521</v>
      </c>
      <c r="B522" s="5">
        <v>40566</v>
      </c>
      <c r="C522" s="22">
        <v>1</v>
      </c>
      <c r="D522" s="22">
        <v>0</v>
      </c>
      <c r="E522" s="22">
        <v>1</v>
      </c>
      <c r="F522" s="22">
        <v>19</v>
      </c>
      <c r="G522" s="22" t="b">
        <v>0</v>
      </c>
      <c r="H522" s="22">
        <v>0</v>
      </c>
      <c r="I522" s="22">
        <v>1</v>
      </c>
      <c r="J522" s="22">
        <v>0.12</v>
      </c>
      <c r="K522" s="22">
        <v>0.1212</v>
      </c>
      <c r="L522" s="22">
        <v>0.3</v>
      </c>
      <c r="M522" s="22">
        <v>0.28360000000000002</v>
      </c>
      <c r="N522" s="22">
        <v>5</v>
      </c>
      <c r="O522" s="22">
        <v>45</v>
      </c>
      <c r="P522" s="22" t="str">
        <f t="shared" si="8"/>
        <v>High Usage</v>
      </c>
      <c r="Q522" s="22">
        <v>50</v>
      </c>
    </row>
    <row r="523" spans="1:17" x14ac:dyDescent="0.25">
      <c r="A523" s="22">
        <v>522</v>
      </c>
      <c r="B523" s="5">
        <v>40566</v>
      </c>
      <c r="C523" s="22">
        <v>1</v>
      </c>
      <c r="D523" s="22">
        <v>0</v>
      </c>
      <c r="E523" s="22">
        <v>1</v>
      </c>
      <c r="F523" s="22">
        <v>20</v>
      </c>
      <c r="G523" s="22" t="b">
        <v>0</v>
      </c>
      <c r="H523" s="22">
        <v>0</v>
      </c>
      <c r="I523" s="22">
        <v>1</v>
      </c>
      <c r="J523" s="22">
        <v>0.1</v>
      </c>
      <c r="K523" s="22">
        <v>0.1061</v>
      </c>
      <c r="L523" s="22">
        <v>0.36</v>
      </c>
      <c r="M523" s="22">
        <v>0.25369999999999998</v>
      </c>
      <c r="N523" s="22">
        <v>4</v>
      </c>
      <c r="O523" s="22">
        <v>31</v>
      </c>
      <c r="P523" s="22" t="str">
        <f t="shared" si="8"/>
        <v>High Usage</v>
      </c>
      <c r="Q523" s="22">
        <v>35</v>
      </c>
    </row>
    <row r="524" spans="1:17" x14ac:dyDescent="0.25">
      <c r="A524" s="22">
        <v>523</v>
      </c>
      <c r="B524" s="5">
        <v>40566</v>
      </c>
      <c r="C524" s="22">
        <v>1</v>
      </c>
      <c r="D524" s="22">
        <v>0</v>
      </c>
      <c r="E524" s="22">
        <v>1</v>
      </c>
      <c r="F524" s="22">
        <v>21</v>
      </c>
      <c r="G524" s="22" t="b">
        <v>0</v>
      </c>
      <c r="H524" s="22">
        <v>0</v>
      </c>
      <c r="I524" s="22">
        <v>1</v>
      </c>
      <c r="J524" s="22">
        <v>0.1</v>
      </c>
      <c r="K524" s="22">
        <v>0.1061</v>
      </c>
      <c r="L524" s="22">
        <v>0.36</v>
      </c>
      <c r="M524" s="22">
        <v>0.19400000000000001</v>
      </c>
      <c r="N524" s="22">
        <v>5</v>
      </c>
      <c r="O524" s="22">
        <v>20</v>
      </c>
      <c r="P524" s="22" t="str">
        <f t="shared" si="8"/>
        <v>Normal</v>
      </c>
      <c r="Q524" s="22">
        <v>25</v>
      </c>
    </row>
    <row r="525" spans="1:17" x14ac:dyDescent="0.25">
      <c r="A525" s="22">
        <v>524</v>
      </c>
      <c r="B525" s="5">
        <v>40566</v>
      </c>
      <c r="C525" s="22">
        <v>1</v>
      </c>
      <c r="D525" s="22">
        <v>0</v>
      </c>
      <c r="E525" s="22">
        <v>1</v>
      </c>
      <c r="F525" s="22">
        <v>22</v>
      </c>
      <c r="G525" s="22" t="b">
        <v>0</v>
      </c>
      <c r="H525" s="22">
        <v>0</v>
      </c>
      <c r="I525" s="22">
        <v>1</v>
      </c>
      <c r="J525" s="22">
        <v>0.08</v>
      </c>
      <c r="K525" s="22">
        <v>9.0899999999999995E-2</v>
      </c>
      <c r="L525" s="22">
        <v>0.38</v>
      </c>
      <c r="M525" s="22">
        <v>0.19400000000000001</v>
      </c>
      <c r="N525" s="22">
        <v>5</v>
      </c>
      <c r="O525" s="22">
        <v>23</v>
      </c>
      <c r="P525" s="22" t="str">
        <f t="shared" si="8"/>
        <v>Normal</v>
      </c>
      <c r="Q525" s="22">
        <v>28</v>
      </c>
    </row>
    <row r="526" spans="1:17" x14ac:dyDescent="0.25">
      <c r="A526" s="22">
        <v>525</v>
      </c>
      <c r="B526" s="5">
        <v>40566</v>
      </c>
      <c r="C526" s="22">
        <v>1</v>
      </c>
      <c r="D526" s="22">
        <v>0</v>
      </c>
      <c r="E526" s="22">
        <v>1</v>
      </c>
      <c r="F526" s="22">
        <v>23</v>
      </c>
      <c r="G526" s="22" t="b">
        <v>0</v>
      </c>
      <c r="H526" s="22">
        <v>0</v>
      </c>
      <c r="I526" s="22">
        <v>1</v>
      </c>
      <c r="J526" s="22">
        <v>0.06</v>
      </c>
      <c r="K526" s="22">
        <v>6.0600000000000001E-2</v>
      </c>
      <c r="L526" s="22">
        <v>0.41</v>
      </c>
      <c r="M526" s="22">
        <v>0.22389999999999999</v>
      </c>
      <c r="N526" s="22">
        <v>4</v>
      </c>
      <c r="O526" s="22">
        <v>17</v>
      </c>
      <c r="P526" s="22" t="str">
        <f t="shared" si="8"/>
        <v>Normal</v>
      </c>
      <c r="Q526" s="22">
        <v>21</v>
      </c>
    </row>
    <row r="527" spans="1:17" x14ac:dyDescent="0.25">
      <c r="A527" s="22">
        <v>526</v>
      </c>
      <c r="B527" s="5">
        <v>40567</v>
      </c>
      <c r="C527" s="22">
        <v>1</v>
      </c>
      <c r="D527" s="22">
        <v>0</v>
      </c>
      <c r="E527" s="22">
        <v>1</v>
      </c>
      <c r="F527" s="22">
        <v>0</v>
      </c>
      <c r="G527" s="22" t="b">
        <v>0</v>
      </c>
      <c r="H527" s="22">
        <v>1</v>
      </c>
      <c r="I527" s="22">
        <v>1</v>
      </c>
      <c r="J527" s="22">
        <v>0.06</v>
      </c>
      <c r="K527" s="22">
        <v>6.0600000000000001E-2</v>
      </c>
      <c r="L527" s="22">
        <v>0.41</v>
      </c>
      <c r="M527" s="22">
        <v>0.19400000000000001</v>
      </c>
      <c r="N527" s="22">
        <v>0</v>
      </c>
      <c r="O527" s="22">
        <v>7</v>
      </c>
      <c r="P527" s="22" t="str">
        <f t="shared" si="8"/>
        <v>Normal</v>
      </c>
      <c r="Q527" s="22">
        <v>7</v>
      </c>
    </row>
    <row r="528" spans="1:17" x14ac:dyDescent="0.25">
      <c r="A528" s="22">
        <v>527</v>
      </c>
      <c r="B528" s="5">
        <v>40567</v>
      </c>
      <c r="C528" s="22">
        <v>1</v>
      </c>
      <c r="D528" s="22">
        <v>0</v>
      </c>
      <c r="E528" s="22">
        <v>1</v>
      </c>
      <c r="F528" s="22">
        <v>1</v>
      </c>
      <c r="G528" s="22" t="b">
        <v>0</v>
      </c>
      <c r="H528" s="22">
        <v>1</v>
      </c>
      <c r="I528" s="22">
        <v>1</v>
      </c>
      <c r="J528" s="22">
        <v>0.04</v>
      </c>
      <c r="K528" s="22">
        <v>4.5499999999999999E-2</v>
      </c>
      <c r="L528" s="22">
        <v>0.45</v>
      </c>
      <c r="M528" s="22">
        <v>0.19400000000000001</v>
      </c>
      <c r="N528" s="22">
        <v>0</v>
      </c>
      <c r="O528" s="22">
        <v>1</v>
      </c>
      <c r="P528" s="22" t="str">
        <f t="shared" si="8"/>
        <v>Normal</v>
      </c>
      <c r="Q528" s="22">
        <v>1</v>
      </c>
    </row>
    <row r="529" spans="1:17" x14ac:dyDescent="0.25">
      <c r="A529" s="22">
        <v>528</v>
      </c>
      <c r="B529" s="5">
        <v>40567</v>
      </c>
      <c r="C529" s="22">
        <v>1</v>
      </c>
      <c r="D529" s="22">
        <v>0</v>
      </c>
      <c r="E529" s="22">
        <v>1</v>
      </c>
      <c r="F529" s="22">
        <v>3</v>
      </c>
      <c r="G529" s="22" t="b">
        <v>0</v>
      </c>
      <c r="H529" s="22">
        <v>1</v>
      </c>
      <c r="I529" s="22">
        <v>1</v>
      </c>
      <c r="J529" s="22">
        <v>0.04</v>
      </c>
      <c r="K529" s="22">
        <v>3.0300000000000001E-2</v>
      </c>
      <c r="L529" s="22">
        <v>0.45</v>
      </c>
      <c r="M529" s="22">
        <v>0.25369999999999998</v>
      </c>
      <c r="N529" s="22">
        <v>0</v>
      </c>
      <c r="O529" s="22">
        <v>1</v>
      </c>
      <c r="P529" s="22" t="str">
        <f t="shared" si="8"/>
        <v>Normal</v>
      </c>
      <c r="Q529" s="22">
        <v>1</v>
      </c>
    </row>
    <row r="530" spans="1:17" x14ac:dyDescent="0.25">
      <c r="A530" s="22">
        <v>529</v>
      </c>
      <c r="B530" s="5">
        <v>40567</v>
      </c>
      <c r="C530" s="22">
        <v>1</v>
      </c>
      <c r="D530" s="22">
        <v>0</v>
      </c>
      <c r="E530" s="22">
        <v>1</v>
      </c>
      <c r="F530" s="22">
        <v>4</v>
      </c>
      <c r="G530" s="22" t="b">
        <v>0</v>
      </c>
      <c r="H530" s="22">
        <v>1</v>
      </c>
      <c r="I530" s="22">
        <v>1</v>
      </c>
      <c r="J530" s="22">
        <v>0.02</v>
      </c>
      <c r="K530" s="22">
        <v>6.0600000000000001E-2</v>
      </c>
      <c r="L530" s="22">
        <v>0.48</v>
      </c>
      <c r="M530" s="22">
        <v>0.1343</v>
      </c>
      <c r="N530" s="22">
        <v>0</v>
      </c>
      <c r="O530" s="22">
        <v>1</v>
      </c>
      <c r="P530" s="22" t="str">
        <f t="shared" si="8"/>
        <v>Normal</v>
      </c>
      <c r="Q530" s="22">
        <v>1</v>
      </c>
    </row>
    <row r="531" spans="1:17" x14ac:dyDescent="0.25">
      <c r="A531" s="22">
        <v>530</v>
      </c>
      <c r="B531" s="5">
        <v>40567</v>
      </c>
      <c r="C531" s="22">
        <v>1</v>
      </c>
      <c r="D531" s="22">
        <v>0</v>
      </c>
      <c r="E531" s="22">
        <v>1</v>
      </c>
      <c r="F531" s="22">
        <v>5</v>
      </c>
      <c r="G531" s="22" t="b">
        <v>0</v>
      </c>
      <c r="H531" s="22">
        <v>1</v>
      </c>
      <c r="I531" s="22">
        <v>1</v>
      </c>
      <c r="J531" s="22">
        <v>0.02</v>
      </c>
      <c r="K531" s="22">
        <v>6.0600000000000001E-2</v>
      </c>
      <c r="L531" s="22">
        <v>0.48</v>
      </c>
      <c r="M531" s="22">
        <v>0.1343</v>
      </c>
      <c r="N531" s="22">
        <v>0</v>
      </c>
      <c r="O531" s="22">
        <v>5</v>
      </c>
      <c r="P531" s="22" t="str">
        <f t="shared" si="8"/>
        <v>Normal</v>
      </c>
      <c r="Q531" s="22">
        <v>5</v>
      </c>
    </row>
    <row r="532" spans="1:17" x14ac:dyDescent="0.25">
      <c r="A532" s="22">
        <v>531</v>
      </c>
      <c r="B532" s="5">
        <v>40567</v>
      </c>
      <c r="C532" s="22">
        <v>1</v>
      </c>
      <c r="D532" s="22">
        <v>0</v>
      </c>
      <c r="E532" s="22">
        <v>1</v>
      </c>
      <c r="F532" s="22">
        <v>6</v>
      </c>
      <c r="G532" s="22" t="b">
        <v>0</v>
      </c>
      <c r="H532" s="22">
        <v>1</v>
      </c>
      <c r="I532" s="22">
        <v>1</v>
      </c>
      <c r="J532" s="22">
        <v>0.02</v>
      </c>
      <c r="K532" s="22">
        <v>7.5800000000000006E-2</v>
      </c>
      <c r="L532" s="22">
        <v>0.48</v>
      </c>
      <c r="M532" s="22">
        <v>8.9599999999999999E-2</v>
      </c>
      <c r="N532" s="22">
        <v>0</v>
      </c>
      <c r="O532" s="22">
        <v>15</v>
      </c>
      <c r="P532" s="22" t="str">
        <f t="shared" si="8"/>
        <v>Normal</v>
      </c>
      <c r="Q532" s="22">
        <v>15</v>
      </c>
    </row>
    <row r="533" spans="1:17" x14ac:dyDescent="0.25">
      <c r="A533" s="22">
        <v>532</v>
      </c>
      <c r="B533" s="5">
        <v>40567</v>
      </c>
      <c r="C533" s="22">
        <v>1</v>
      </c>
      <c r="D533" s="22">
        <v>0</v>
      </c>
      <c r="E533" s="22">
        <v>1</v>
      </c>
      <c r="F533" s="22">
        <v>7</v>
      </c>
      <c r="G533" s="22" t="b">
        <v>0</v>
      </c>
      <c r="H533" s="22">
        <v>1</v>
      </c>
      <c r="I533" s="22">
        <v>1</v>
      </c>
      <c r="J533" s="22">
        <v>0.02</v>
      </c>
      <c r="K533" s="22">
        <v>0.1212</v>
      </c>
      <c r="L533" s="22">
        <v>0.48</v>
      </c>
      <c r="M533" s="22">
        <v>0</v>
      </c>
      <c r="N533" s="22">
        <v>5</v>
      </c>
      <c r="O533" s="22">
        <v>79</v>
      </c>
      <c r="P533" s="22" t="str">
        <f t="shared" si="8"/>
        <v>High Usage</v>
      </c>
      <c r="Q533" s="22">
        <v>84</v>
      </c>
    </row>
    <row r="534" spans="1:17" x14ac:dyDescent="0.25">
      <c r="A534" s="22">
        <v>533</v>
      </c>
      <c r="B534" s="5">
        <v>40567</v>
      </c>
      <c r="C534" s="22">
        <v>1</v>
      </c>
      <c r="D534" s="22">
        <v>0</v>
      </c>
      <c r="E534" s="22">
        <v>1</v>
      </c>
      <c r="F534" s="22">
        <v>8</v>
      </c>
      <c r="G534" s="22" t="b">
        <v>0</v>
      </c>
      <c r="H534" s="22">
        <v>1</v>
      </c>
      <c r="I534" s="22">
        <v>1</v>
      </c>
      <c r="J534" s="22">
        <v>0.04</v>
      </c>
      <c r="K534" s="22">
        <v>0.13639999999999999</v>
      </c>
      <c r="L534" s="22">
        <v>0.49</v>
      </c>
      <c r="M534" s="22">
        <v>0</v>
      </c>
      <c r="N534" s="22">
        <v>6</v>
      </c>
      <c r="O534" s="22">
        <v>171</v>
      </c>
      <c r="P534" s="22" t="str">
        <f t="shared" si="8"/>
        <v>High Usage</v>
      </c>
      <c r="Q534" s="22">
        <v>177</v>
      </c>
    </row>
    <row r="535" spans="1:17" x14ac:dyDescent="0.25">
      <c r="A535" s="22">
        <v>534</v>
      </c>
      <c r="B535" s="5">
        <v>40567</v>
      </c>
      <c r="C535" s="22">
        <v>1</v>
      </c>
      <c r="D535" s="22">
        <v>0</v>
      </c>
      <c r="E535" s="22">
        <v>1</v>
      </c>
      <c r="F535" s="22">
        <v>9</v>
      </c>
      <c r="G535" s="22" t="b">
        <v>0</v>
      </c>
      <c r="H535" s="22">
        <v>1</v>
      </c>
      <c r="I535" s="22">
        <v>1</v>
      </c>
      <c r="J535" s="22">
        <v>0.06</v>
      </c>
      <c r="K535" s="22">
        <v>0.1515</v>
      </c>
      <c r="L535" s="22">
        <v>0.41</v>
      </c>
      <c r="M535" s="22">
        <v>0</v>
      </c>
      <c r="N535" s="22">
        <v>4</v>
      </c>
      <c r="O535" s="22">
        <v>98</v>
      </c>
      <c r="P535" s="22" t="str">
        <f t="shared" si="8"/>
        <v>High Usage</v>
      </c>
      <c r="Q535" s="22">
        <v>102</v>
      </c>
    </row>
    <row r="536" spans="1:17" x14ac:dyDescent="0.25">
      <c r="A536" s="22">
        <v>535</v>
      </c>
      <c r="B536" s="5">
        <v>40567</v>
      </c>
      <c r="C536" s="22">
        <v>1</v>
      </c>
      <c r="D536" s="22">
        <v>0</v>
      </c>
      <c r="E536" s="22">
        <v>1</v>
      </c>
      <c r="F536" s="22">
        <v>10</v>
      </c>
      <c r="G536" s="22" t="b">
        <v>0</v>
      </c>
      <c r="H536" s="22">
        <v>1</v>
      </c>
      <c r="I536" s="22">
        <v>1</v>
      </c>
      <c r="J536" s="22">
        <v>0.1</v>
      </c>
      <c r="K536" s="22">
        <v>0.13639999999999999</v>
      </c>
      <c r="L536" s="22">
        <v>0.42</v>
      </c>
      <c r="M536" s="22">
        <v>0</v>
      </c>
      <c r="N536" s="22">
        <v>6</v>
      </c>
      <c r="O536" s="22">
        <v>34</v>
      </c>
      <c r="P536" s="22" t="str">
        <f t="shared" si="8"/>
        <v>High Usage</v>
      </c>
      <c r="Q536" s="22">
        <v>40</v>
      </c>
    </row>
    <row r="537" spans="1:17" x14ac:dyDescent="0.25">
      <c r="A537" s="22">
        <v>536</v>
      </c>
      <c r="B537" s="5">
        <v>40567</v>
      </c>
      <c r="C537" s="22">
        <v>1</v>
      </c>
      <c r="D537" s="22">
        <v>0</v>
      </c>
      <c r="E537" s="22">
        <v>1</v>
      </c>
      <c r="F537" s="22">
        <v>11</v>
      </c>
      <c r="G537" s="22" t="b">
        <v>0</v>
      </c>
      <c r="H537" s="22">
        <v>1</v>
      </c>
      <c r="I537" s="22">
        <v>1</v>
      </c>
      <c r="J537" s="22">
        <v>0.1</v>
      </c>
      <c r="K537" s="22">
        <v>0.1212</v>
      </c>
      <c r="L537" s="22">
        <v>0.46</v>
      </c>
      <c r="M537" s="22">
        <v>0.1343</v>
      </c>
      <c r="N537" s="22">
        <v>3</v>
      </c>
      <c r="O537" s="22">
        <v>43</v>
      </c>
      <c r="P537" s="22" t="str">
        <f t="shared" si="8"/>
        <v>High Usage</v>
      </c>
      <c r="Q537" s="22">
        <v>46</v>
      </c>
    </row>
    <row r="538" spans="1:17" x14ac:dyDescent="0.25">
      <c r="A538" s="22">
        <v>537</v>
      </c>
      <c r="B538" s="5">
        <v>40567</v>
      </c>
      <c r="C538" s="22">
        <v>1</v>
      </c>
      <c r="D538" s="22">
        <v>0</v>
      </c>
      <c r="E538" s="22">
        <v>1</v>
      </c>
      <c r="F538" s="22">
        <v>12</v>
      </c>
      <c r="G538" s="22" t="b">
        <v>0</v>
      </c>
      <c r="H538" s="22">
        <v>1</v>
      </c>
      <c r="I538" s="22">
        <v>2</v>
      </c>
      <c r="J538" s="22">
        <v>0.12</v>
      </c>
      <c r="K538" s="22">
        <v>0.13639999999999999</v>
      </c>
      <c r="L538" s="22">
        <v>0.42</v>
      </c>
      <c r="M538" s="22">
        <v>0.19400000000000001</v>
      </c>
      <c r="N538" s="22">
        <v>11</v>
      </c>
      <c r="O538" s="22">
        <v>52</v>
      </c>
      <c r="P538" s="22" t="str">
        <f t="shared" si="8"/>
        <v>High Usage</v>
      </c>
      <c r="Q538" s="22">
        <v>63</v>
      </c>
    </row>
    <row r="539" spans="1:17" x14ac:dyDescent="0.25">
      <c r="A539" s="22">
        <v>538</v>
      </c>
      <c r="B539" s="5">
        <v>40567</v>
      </c>
      <c r="C539" s="22">
        <v>1</v>
      </c>
      <c r="D539" s="22">
        <v>0</v>
      </c>
      <c r="E539" s="22">
        <v>1</v>
      </c>
      <c r="F539" s="22">
        <v>13</v>
      </c>
      <c r="G539" s="22" t="b">
        <v>0</v>
      </c>
      <c r="H539" s="22">
        <v>1</v>
      </c>
      <c r="I539" s="22">
        <v>2</v>
      </c>
      <c r="J539" s="22">
        <v>0.14000000000000001</v>
      </c>
      <c r="K539" s="22">
        <v>0.13639999999999999</v>
      </c>
      <c r="L539" s="22">
        <v>0.43</v>
      </c>
      <c r="M539" s="22">
        <v>0.22389999999999999</v>
      </c>
      <c r="N539" s="22">
        <v>6</v>
      </c>
      <c r="O539" s="22">
        <v>54</v>
      </c>
      <c r="P539" s="22" t="str">
        <f t="shared" si="8"/>
        <v>High Usage</v>
      </c>
      <c r="Q539" s="22">
        <v>60</v>
      </c>
    </row>
    <row r="540" spans="1:17" x14ac:dyDescent="0.25">
      <c r="A540" s="22">
        <v>539</v>
      </c>
      <c r="B540" s="5">
        <v>40567</v>
      </c>
      <c r="C540" s="22">
        <v>1</v>
      </c>
      <c r="D540" s="22">
        <v>0</v>
      </c>
      <c r="E540" s="22">
        <v>1</v>
      </c>
      <c r="F540" s="22">
        <v>14</v>
      </c>
      <c r="G540" s="22" t="b">
        <v>0</v>
      </c>
      <c r="H540" s="22">
        <v>1</v>
      </c>
      <c r="I540" s="22">
        <v>2</v>
      </c>
      <c r="J540" s="22">
        <v>0.14000000000000001</v>
      </c>
      <c r="K540" s="22">
        <v>0.13639999999999999</v>
      </c>
      <c r="L540" s="22">
        <v>0.46</v>
      </c>
      <c r="M540" s="22">
        <v>0.22389999999999999</v>
      </c>
      <c r="N540" s="22">
        <v>2</v>
      </c>
      <c r="O540" s="22">
        <v>43</v>
      </c>
      <c r="P540" s="22" t="str">
        <f t="shared" si="8"/>
        <v>High Usage</v>
      </c>
      <c r="Q540" s="22">
        <v>45</v>
      </c>
    </row>
    <row r="541" spans="1:17" x14ac:dyDescent="0.25">
      <c r="A541" s="22">
        <v>540</v>
      </c>
      <c r="B541" s="5">
        <v>40567</v>
      </c>
      <c r="C541" s="22">
        <v>1</v>
      </c>
      <c r="D541" s="22">
        <v>0</v>
      </c>
      <c r="E541" s="22">
        <v>1</v>
      </c>
      <c r="F541" s="22">
        <v>15</v>
      </c>
      <c r="G541" s="22" t="b">
        <v>0</v>
      </c>
      <c r="H541" s="22">
        <v>1</v>
      </c>
      <c r="I541" s="22">
        <v>1</v>
      </c>
      <c r="J541" s="22">
        <v>0.16</v>
      </c>
      <c r="K541" s="22">
        <v>0.16669999999999999</v>
      </c>
      <c r="L541" s="22">
        <v>0.4</v>
      </c>
      <c r="M541" s="22">
        <v>0.16420000000000001</v>
      </c>
      <c r="N541" s="22">
        <v>7</v>
      </c>
      <c r="O541" s="22">
        <v>50</v>
      </c>
      <c r="P541" s="22" t="str">
        <f t="shared" si="8"/>
        <v>High Usage</v>
      </c>
      <c r="Q541" s="22">
        <v>57</v>
      </c>
    </row>
    <row r="542" spans="1:17" x14ac:dyDescent="0.25">
      <c r="A542" s="22">
        <v>541</v>
      </c>
      <c r="B542" s="5">
        <v>40567</v>
      </c>
      <c r="C542" s="22">
        <v>1</v>
      </c>
      <c r="D542" s="22">
        <v>0</v>
      </c>
      <c r="E542" s="22">
        <v>1</v>
      </c>
      <c r="F542" s="22">
        <v>16</v>
      </c>
      <c r="G542" s="22" t="b">
        <v>0</v>
      </c>
      <c r="H542" s="22">
        <v>1</v>
      </c>
      <c r="I542" s="22">
        <v>1</v>
      </c>
      <c r="J542" s="22">
        <v>0.16</v>
      </c>
      <c r="K542" s="22">
        <v>0.1515</v>
      </c>
      <c r="L542" s="22">
        <v>0.47</v>
      </c>
      <c r="M542" s="22">
        <v>0.25369999999999998</v>
      </c>
      <c r="N542" s="22">
        <v>4</v>
      </c>
      <c r="O542" s="22">
        <v>66</v>
      </c>
      <c r="P542" s="22" t="str">
        <f t="shared" si="8"/>
        <v>High Usage</v>
      </c>
      <c r="Q542" s="22">
        <v>70</v>
      </c>
    </row>
    <row r="543" spans="1:17" x14ac:dyDescent="0.25">
      <c r="A543" s="22">
        <v>542</v>
      </c>
      <c r="B543" s="5">
        <v>40567</v>
      </c>
      <c r="C543" s="22">
        <v>1</v>
      </c>
      <c r="D543" s="22">
        <v>0</v>
      </c>
      <c r="E543" s="22">
        <v>1</v>
      </c>
      <c r="F543" s="22">
        <v>17</v>
      </c>
      <c r="G543" s="22" t="b">
        <v>0</v>
      </c>
      <c r="H543" s="22">
        <v>1</v>
      </c>
      <c r="I543" s="22">
        <v>1</v>
      </c>
      <c r="J543" s="22">
        <v>0.14000000000000001</v>
      </c>
      <c r="K543" s="22">
        <v>0.1212</v>
      </c>
      <c r="L543" s="22">
        <v>0.5</v>
      </c>
      <c r="M543" s="22">
        <v>0.25369999999999998</v>
      </c>
      <c r="N543" s="22">
        <v>6</v>
      </c>
      <c r="O543" s="22">
        <v>178</v>
      </c>
      <c r="P543" s="22" t="str">
        <f t="shared" si="8"/>
        <v>High Usage</v>
      </c>
      <c r="Q543" s="22">
        <v>184</v>
      </c>
    </row>
    <row r="544" spans="1:17" x14ac:dyDescent="0.25">
      <c r="A544" s="22">
        <v>543</v>
      </c>
      <c r="B544" s="5">
        <v>40567</v>
      </c>
      <c r="C544" s="22">
        <v>1</v>
      </c>
      <c r="D544" s="22">
        <v>0</v>
      </c>
      <c r="E544" s="22">
        <v>1</v>
      </c>
      <c r="F544" s="22">
        <v>18</v>
      </c>
      <c r="G544" s="22" t="b">
        <v>0</v>
      </c>
      <c r="H544" s="22">
        <v>1</v>
      </c>
      <c r="I544" s="22">
        <v>1</v>
      </c>
      <c r="J544" s="22">
        <v>0.14000000000000001</v>
      </c>
      <c r="K544" s="22">
        <v>0.13639999999999999</v>
      </c>
      <c r="L544" s="22">
        <v>0.59</v>
      </c>
      <c r="M544" s="22">
        <v>0.19400000000000001</v>
      </c>
      <c r="N544" s="22">
        <v>8</v>
      </c>
      <c r="O544" s="22">
        <v>145</v>
      </c>
      <c r="P544" s="22" t="str">
        <f t="shared" si="8"/>
        <v>High Usage</v>
      </c>
      <c r="Q544" s="22">
        <v>153</v>
      </c>
    </row>
    <row r="545" spans="1:17" x14ac:dyDescent="0.25">
      <c r="A545" s="22">
        <v>544</v>
      </c>
      <c r="B545" s="5">
        <v>40567</v>
      </c>
      <c r="C545" s="22">
        <v>1</v>
      </c>
      <c r="D545" s="22">
        <v>0</v>
      </c>
      <c r="E545" s="22">
        <v>1</v>
      </c>
      <c r="F545" s="22">
        <v>19</v>
      </c>
      <c r="G545" s="22" t="b">
        <v>0</v>
      </c>
      <c r="H545" s="22">
        <v>1</v>
      </c>
      <c r="I545" s="22">
        <v>1</v>
      </c>
      <c r="J545" s="22">
        <v>0.14000000000000001</v>
      </c>
      <c r="K545" s="22">
        <v>0.1515</v>
      </c>
      <c r="L545" s="22">
        <v>0.54</v>
      </c>
      <c r="M545" s="22">
        <v>0.16420000000000001</v>
      </c>
      <c r="N545" s="22">
        <v>5</v>
      </c>
      <c r="O545" s="22">
        <v>101</v>
      </c>
      <c r="P545" s="22" t="str">
        <f t="shared" si="8"/>
        <v>High Usage</v>
      </c>
      <c r="Q545" s="22">
        <v>106</v>
      </c>
    </row>
    <row r="546" spans="1:17" x14ac:dyDescent="0.25">
      <c r="A546" s="22">
        <v>545</v>
      </c>
      <c r="B546" s="5">
        <v>40567</v>
      </c>
      <c r="C546" s="22">
        <v>1</v>
      </c>
      <c r="D546" s="22">
        <v>0</v>
      </c>
      <c r="E546" s="22">
        <v>1</v>
      </c>
      <c r="F546" s="22">
        <v>20</v>
      </c>
      <c r="G546" s="22" t="b">
        <v>0</v>
      </c>
      <c r="H546" s="22">
        <v>1</v>
      </c>
      <c r="I546" s="22">
        <v>1</v>
      </c>
      <c r="J546" s="22">
        <v>0.14000000000000001</v>
      </c>
      <c r="K546" s="22">
        <v>0.13639999999999999</v>
      </c>
      <c r="L546" s="22">
        <v>0.59</v>
      </c>
      <c r="M546" s="22">
        <v>0.19400000000000001</v>
      </c>
      <c r="N546" s="22">
        <v>1</v>
      </c>
      <c r="O546" s="22">
        <v>80</v>
      </c>
      <c r="P546" s="22" t="str">
        <f t="shared" si="8"/>
        <v>High Usage</v>
      </c>
      <c r="Q546" s="22">
        <v>81</v>
      </c>
    </row>
    <row r="547" spans="1:17" x14ac:dyDescent="0.25">
      <c r="A547" s="22">
        <v>546</v>
      </c>
      <c r="B547" s="5">
        <v>40567</v>
      </c>
      <c r="C547" s="22">
        <v>1</v>
      </c>
      <c r="D547" s="22">
        <v>0</v>
      </c>
      <c r="E547" s="22">
        <v>1</v>
      </c>
      <c r="F547" s="22">
        <v>21</v>
      </c>
      <c r="G547" s="22" t="b">
        <v>0</v>
      </c>
      <c r="H547" s="22">
        <v>1</v>
      </c>
      <c r="I547" s="22">
        <v>1</v>
      </c>
      <c r="J547" s="22">
        <v>0.14000000000000001</v>
      </c>
      <c r="K547" s="22">
        <v>0.1515</v>
      </c>
      <c r="L547" s="22">
        <v>0.63</v>
      </c>
      <c r="M547" s="22">
        <v>0.16420000000000001</v>
      </c>
      <c r="N547" s="22">
        <v>6</v>
      </c>
      <c r="O547" s="22">
        <v>53</v>
      </c>
      <c r="P547" s="22" t="str">
        <f t="shared" si="8"/>
        <v>High Usage</v>
      </c>
      <c r="Q547" s="22">
        <v>59</v>
      </c>
    </row>
    <row r="548" spans="1:17" x14ac:dyDescent="0.25">
      <c r="A548" s="22">
        <v>547</v>
      </c>
      <c r="B548" s="5">
        <v>40567</v>
      </c>
      <c r="C548" s="22">
        <v>1</v>
      </c>
      <c r="D548" s="22">
        <v>0</v>
      </c>
      <c r="E548" s="22">
        <v>1</v>
      </c>
      <c r="F548" s="22">
        <v>22</v>
      </c>
      <c r="G548" s="22" t="b">
        <v>0</v>
      </c>
      <c r="H548" s="22">
        <v>1</v>
      </c>
      <c r="I548" s="22">
        <v>2</v>
      </c>
      <c r="J548" s="22">
        <v>0.14000000000000001</v>
      </c>
      <c r="K548" s="22">
        <v>0.13639999999999999</v>
      </c>
      <c r="L548" s="22">
        <v>0.63</v>
      </c>
      <c r="M548" s="22">
        <v>0.22389999999999999</v>
      </c>
      <c r="N548" s="22">
        <v>3</v>
      </c>
      <c r="O548" s="22">
        <v>32</v>
      </c>
      <c r="P548" s="22" t="str">
        <f t="shared" si="8"/>
        <v>High Usage</v>
      </c>
      <c r="Q548" s="22">
        <v>35</v>
      </c>
    </row>
    <row r="549" spans="1:17" x14ac:dyDescent="0.25">
      <c r="A549" s="22">
        <v>548</v>
      </c>
      <c r="B549" s="5">
        <v>40567</v>
      </c>
      <c r="C549" s="22">
        <v>1</v>
      </c>
      <c r="D549" s="22">
        <v>0</v>
      </c>
      <c r="E549" s="22">
        <v>1</v>
      </c>
      <c r="F549" s="22">
        <v>23</v>
      </c>
      <c r="G549" s="22" t="b">
        <v>0</v>
      </c>
      <c r="H549" s="22">
        <v>1</v>
      </c>
      <c r="I549" s="22">
        <v>2</v>
      </c>
      <c r="J549" s="22">
        <v>0.16</v>
      </c>
      <c r="K549" s="22">
        <v>0.1515</v>
      </c>
      <c r="L549" s="22">
        <v>0.64</v>
      </c>
      <c r="M549" s="22">
        <v>0.25369999999999998</v>
      </c>
      <c r="N549" s="22">
        <v>3</v>
      </c>
      <c r="O549" s="22">
        <v>21</v>
      </c>
      <c r="P549" s="22" t="str">
        <f t="shared" si="8"/>
        <v>Normal</v>
      </c>
      <c r="Q549" s="22">
        <v>24</v>
      </c>
    </row>
    <row r="550" spans="1:17" x14ac:dyDescent="0.25">
      <c r="A550" s="22">
        <v>549</v>
      </c>
      <c r="B550" s="5">
        <v>40568</v>
      </c>
      <c r="C550" s="22">
        <v>1</v>
      </c>
      <c r="D550" s="22">
        <v>0</v>
      </c>
      <c r="E550" s="22">
        <v>1</v>
      </c>
      <c r="F550" s="22">
        <v>0</v>
      </c>
      <c r="G550" s="22" t="b">
        <v>0</v>
      </c>
      <c r="H550" s="22">
        <v>2</v>
      </c>
      <c r="I550" s="22">
        <v>2</v>
      </c>
      <c r="J550" s="22">
        <v>0.16</v>
      </c>
      <c r="K550" s="22">
        <v>0.13639999999999999</v>
      </c>
      <c r="L550" s="22">
        <v>0.69</v>
      </c>
      <c r="M550" s="22">
        <v>0.28360000000000002</v>
      </c>
      <c r="N550" s="22">
        <v>3</v>
      </c>
      <c r="O550" s="22">
        <v>6</v>
      </c>
      <c r="P550" s="22" t="str">
        <f t="shared" si="8"/>
        <v>Normal</v>
      </c>
      <c r="Q550" s="22">
        <v>9</v>
      </c>
    </row>
    <row r="551" spans="1:17" x14ac:dyDescent="0.25">
      <c r="A551" s="22">
        <v>550</v>
      </c>
      <c r="B551" s="5">
        <v>40568</v>
      </c>
      <c r="C551" s="22">
        <v>1</v>
      </c>
      <c r="D551" s="22">
        <v>0</v>
      </c>
      <c r="E551" s="22">
        <v>1</v>
      </c>
      <c r="F551" s="22">
        <v>1</v>
      </c>
      <c r="G551" s="22" t="b">
        <v>0</v>
      </c>
      <c r="H551" s="22">
        <v>2</v>
      </c>
      <c r="I551" s="22">
        <v>2</v>
      </c>
      <c r="J551" s="22">
        <v>0.16</v>
      </c>
      <c r="K551" s="22">
        <v>0.16669999999999999</v>
      </c>
      <c r="L551" s="22">
        <v>0.69</v>
      </c>
      <c r="M551" s="22">
        <v>0.16420000000000001</v>
      </c>
      <c r="N551" s="22">
        <v>0</v>
      </c>
      <c r="O551" s="22">
        <v>5</v>
      </c>
      <c r="P551" s="22" t="str">
        <f t="shared" si="8"/>
        <v>Normal</v>
      </c>
      <c r="Q551" s="22">
        <v>5</v>
      </c>
    </row>
    <row r="552" spans="1:17" x14ac:dyDescent="0.25">
      <c r="A552" s="22">
        <v>551</v>
      </c>
      <c r="B552" s="5">
        <v>40568</v>
      </c>
      <c r="C552" s="22">
        <v>1</v>
      </c>
      <c r="D552" s="22">
        <v>0</v>
      </c>
      <c r="E552" s="22">
        <v>1</v>
      </c>
      <c r="F552" s="22">
        <v>2</v>
      </c>
      <c r="G552" s="22" t="b">
        <v>0</v>
      </c>
      <c r="H552" s="22">
        <v>2</v>
      </c>
      <c r="I552" s="22">
        <v>1</v>
      </c>
      <c r="J552" s="22">
        <v>0.16</v>
      </c>
      <c r="K552" s="22">
        <v>0.1515</v>
      </c>
      <c r="L552" s="22">
        <v>0.69</v>
      </c>
      <c r="M552" s="22">
        <v>0.22389999999999999</v>
      </c>
      <c r="N552" s="22">
        <v>0</v>
      </c>
      <c r="O552" s="22">
        <v>2</v>
      </c>
      <c r="P552" s="22" t="str">
        <f t="shared" si="8"/>
        <v>Normal</v>
      </c>
      <c r="Q552" s="22">
        <v>2</v>
      </c>
    </row>
    <row r="553" spans="1:17" x14ac:dyDescent="0.25">
      <c r="A553" s="22">
        <v>552</v>
      </c>
      <c r="B553" s="5">
        <v>40568</v>
      </c>
      <c r="C553" s="22">
        <v>1</v>
      </c>
      <c r="D553" s="22">
        <v>0</v>
      </c>
      <c r="E553" s="22">
        <v>1</v>
      </c>
      <c r="F553" s="22">
        <v>4</v>
      </c>
      <c r="G553" s="22" t="b">
        <v>0</v>
      </c>
      <c r="H553" s="22">
        <v>2</v>
      </c>
      <c r="I553" s="22">
        <v>1</v>
      </c>
      <c r="J553" s="22">
        <v>0.14000000000000001</v>
      </c>
      <c r="K553" s="22">
        <v>0.16669999999999999</v>
      </c>
      <c r="L553" s="22">
        <v>0.74</v>
      </c>
      <c r="M553" s="22">
        <v>0.1045</v>
      </c>
      <c r="N553" s="22">
        <v>0</v>
      </c>
      <c r="O553" s="22">
        <v>1</v>
      </c>
      <c r="P553" s="22" t="str">
        <f t="shared" si="8"/>
        <v>Normal</v>
      </c>
      <c r="Q553" s="22">
        <v>1</v>
      </c>
    </row>
    <row r="554" spans="1:17" x14ac:dyDescent="0.25">
      <c r="A554" s="22">
        <v>553</v>
      </c>
      <c r="B554" s="5">
        <v>40568</v>
      </c>
      <c r="C554" s="22">
        <v>1</v>
      </c>
      <c r="D554" s="22">
        <v>0</v>
      </c>
      <c r="E554" s="22">
        <v>1</v>
      </c>
      <c r="F554" s="22">
        <v>5</v>
      </c>
      <c r="G554" s="22" t="b">
        <v>0</v>
      </c>
      <c r="H554" s="22">
        <v>2</v>
      </c>
      <c r="I554" s="22">
        <v>1</v>
      </c>
      <c r="J554" s="22">
        <v>0.14000000000000001</v>
      </c>
      <c r="K554" s="22">
        <v>0.13639999999999999</v>
      </c>
      <c r="L554" s="22">
        <v>0.74</v>
      </c>
      <c r="M554" s="22">
        <v>0.22389999999999999</v>
      </c>
      <c r="N554" s="22">
        <v>0</v>
      </c>
      <c r="O554" s="22">
        <v>9</v>
      </c>
      <c r="P554" s="22" t="str">
        <f t="shared" si="8"/>
        <v>Normal</v>
      </c>
      <c r="Q554" s="22">
        <v>9</v>
      </c>
    </row>
    <row r="555" spans="1:17" x14ac:dyDescent="0.25">
      <c r="A555" s="22">
        <v>554</v>
      </c>
      <c r="B555" s="5">
        <v>40568</v>
      </c>
      <c r="C555" s="22">
        <v>1</v>
      </c>
      <c r="D555" s="22">
        <v>0</v>
      </c>
      <c r="E555" s="22">
        <v>1</v>
      </c>
      <c r="F555" s="22">
        <v>6</v>
      </c>
      <c r="G555" s="22" t="b">
        <v>0</v>
      </c>
      <c r="H555" s="22">
        <v>2</v>
      </c>
      <c r="I555" s="22">
        <v>1</v>
      </c>
      <c r="J555" s="22">
        <v>0.16</v>
      </c>
      <c r="K555" s="22">
        <v>0.18179999999999999</v>
      </c>
      <c r="L555" s="22">
        <v>0.74</v>
      </c>
      <c r="M555" s="22">
        <v>0.1045</v>
      </c>
      <c r="N555" s="22">
        <v>1</v>
      </c>
      <c r="O555" s="22">
        <v>35</v>
      </c>
      <c r="P555" s="22" t="str">
        <f t="shared" si="8"/>
        <v>High Usage</v>
      </c>
      <c r="Q555" s="22">
        <v>36</v>
      </c>
    </row>
    <row r="556" spans="1:17" x14ac:dyDescent="0.25">
      <c r="A556" s="22">
        <v>555</v>
      </c>
      <c r="B556" s="5">
        <v>40568</v>
      </c>
      <c r="C556" s="22">
        <v>1</v>
      </c>
      <c r="D556" s="22">
        <v>0</v>
      </c>
      <c r="E556" s="22">
        <v>1</v>
      </c>
      <c r="F556" s="22">
        <v>7</v>
      </c>
      <c r="G556" s="22" t="b">
        <v>0</v>
      </c>
      <c r="H556" s="22">
        <v>2</v>
      </c>
      <c r="I556" s="22">
        <v>1</v>
      </c>
      <c r="J556" s="22">
        <v>0.16</v>
      </c>
      <c r="K556" s="22">
        <v>0.1515</v>
      </c>
      <c r="L556" s="22">
        <v>0.74</v>
      </c>
      <c r="M556" s="22">
        <v>0.22389999999999999</v>
      </c>
      <c r="N556" s="22">
        <v>5</v>
      </c>
      <c r="O556" s="22">
        <v>103</v>
      </c>
      <c r="P556" s="22" t="str">
        <f t="shared" si="8"/>
        <v>High Usage</v>
      </c>
      <c r="Q556" s="22">
        <v>108</v>
      </c>
    </row>
    <row r="557" spans="1:17" x14ac:dyDescent="0.25">
      <c r="A557" s="22">
        <v>556</v>
      </c>
      <c r="B557" s="5">
        <v>40568</v>
      </c>
      <c r="C557" s="22">
        <v>1</v>
      </c>
      <c r="D557" s="22">
        <v>0</v>
      </c>
      <c r="E557" s="22">
        <v>1</v>
      </c>
      <c r="F557" s="22">
        <v>8</v>
      </c>
      <c r="G557" s="22" t="b">
        <v>0</v>
      </c>
      <c r="H557" s="22">
        <v>2</v>
      </c>
      <c r="I557" s="22">
        <v>2</v>
      </c>
      <c r="J557" s="22">
        <v>0.16</v>
      </c>
      <c r="K557" s="22">
        <v>0.18179999999999999</v>
      </c>
      <c r="L557" s="22">
        <v>0.74</v>
      </c>
      <c r="M557" s="22">
        <v>0.1343</v>
      </c>
      <c r="N557" s="22">
        <v>5</v>
      </c>
      <c r="O557" s="22">
        <v>233</v>
      </c>
      <c r="P557" s="22" t="str">
        <f t="shared" si="8"/>
        <v>High Usage</v>
      </c>
      <c r="Q557" s="22">
        <v>238</v>
      </c>
    </row>
    <row r="558" spans="1:17" x14ac:dyDescent="0.25">
      <c r="A558" s="22">
        <v>557</v>
      </c>
      <c r="B558" s="5">
        <v>40568</v>
      </c>
      <c r="C558" s="22">
        <v>1</v>
      </c>
      <c r="D558" s="22">
        <v>0</v>
      </c>
      <c r="E558" s="22">
        <v>1</v>
      </c>
      <c r="F558" s="22">
        <v>9</v>
      </c>
      <c r="G558" s="22" t="b">
        <v>0</v>
      </c>
      <c r="H558" s="22">
        <v>2</v>
      </c>
      <c r="I558" s="22">
        <v>2</v>
      </c>
      <c r="J558" s="22">
        <v>0.2</v>
      </c>
      <c r="K558" s="22">
        <v>0.2273</v>
      </c>
      <c r="L558" s="22">
        <v>0.64</v>
      </c>
      <c r="M558" s="22">
        <v>8.9599999999999999E-2</v>
      </c>
      <c r="N558" s="22">
        <v>10</v>
      </c>
      <c r="O558" s="22">
        <v>134</v>
      </c>
      <c r="P558" s="22" t="str">
        <f t="shared" si="8"/>
        <v>High Usage</v>
      </c>
      <c r="Q558" s="22">
        <v>144</v>
      </c>
    </row>
    <row r="559" spans="1:17" x14ac:dyDescent="0.25">
      <c r="A559" s="22">
        <v>558</v>
      </c>
      <c r="B559" s="5">
        <v>40568</v>
      </c>
      <c r="C559" s="22">
        <v>1</v>
      </c>
      <c r="D559" s="22">
        <v>0</v>
      </c>
      <c r="E559" s="22">
        <v>1</v>
      </c>
      <c r="F559" s="22">
        <v>10</v>
      </c>
      <c r="G559" s="22" t="b">
        <v>0</v>
      </c>
      <c r="H559" s="22">
        <v>2</v>
      </c>
      <c r="I559" s="22">
        <v>2</v>
      </c>
      <c r="J559" s="22">
        <v>0.22</v>
      </c>
      <c r="K559" s="22">
        <v>0.2424</v>
      </c>
      <c r="L559" s="22">
        <v>0.6</v>
      </c>
      <c r="M559" s="22">
        <v>0.1045</v>
      </c>
      <c r="N559" s="22">
        <v>6</v>
      </c>
      <c r="O559" s="22">
        <v>49</v>
      </c>
      <c r="P559" s="22" t="str">
        <f t="shared" si="8"/>
        <v>High Usage</v>
      </c>
      <c r="Q559" s="22">
        <v>55</v>
      </c>
    </row>
    <row r="560" spans="1:17" x14ac:dyDescent="0.25">
      <c r="A560" s="22">
        <v>559</v>
      </c>
      <c r="B560" s="5">
        <v>40568</v>
      </c>
      <c r="C560" s="22">
        <v>1</v>
      </c>
      <c r="D560" s="22">
        <v>0</v>
      </c>
      <c r="E560" s="22">
        <v>1</v>
      </c>
      <c r="F560" s="22">
        <v>11</v>
      </c>
      <c r="G560" s="22" t="b">
        <v>0</v>
      </c>
      <c r="H560" s="22">
        <v>2</v>
      </c>
      <c r="I560" s="22">
        <v>2</v>
      </c>
      <c r="J560" s="22">
        <v>0.24</v>
      </c>
      <c r="K560" s="22">
        <v>0.2424</v>
      </c>
      <c r="L560" s="22">
        <v>0.6</v>
      </c>
      <c r="M560" s="22">
        <v>0.1343</v>
      </c>
      <c r="N560" s="22">
        <v>6</v>
      </c>
      <c r="O560" s="22">
        <v>55</v>
      </c>
      <c r="P560" s="22" t="str">
        <f t="shared" si="8"/>
        <v>High Usage</v>
      </c>
      <c r="Q560" s="22">
        <v>61</v>
      </c>
    </row>
    <row r="561" spans="1:17" x14ac:dyDescent="0.25">
      <c r="A561" s="22">
        <v>560</v>
      </c>
      <c r="B561" s="5">
        <v>40568</v>
      </c>
      <c r="C561" s="22">
        <v>1</v>
      </c>
      <c r="D561" s="22">
        <v>0</v>
      </c>
      <c r="E561" s="22">
        <v>1</v>
      </c>
      <c r="F561" s="22">
        <v>12</v>
      </c>
      <c r="G561" s="22" t="b">
        <v>0</v>
      </c>
      <c r="H561" s="22">
        <v>2</v>
      </c>
      <c r="I561" s="22">
        <v>2</v>
      </c>
      <c r="J561" s="22">
        <v>0.26</v>
      </c>
      <c r="K561" s="22">
        <v>0.28789999999999999</v>
      </c>
      <c r="L561" s="22">
        <v>0.56000000000000005</v>
      </c>
      <c r="M561" s="22">
        <v>8.9599999999999999E-2</v>
      </c>
      <c r="N561" s="22">
        <v>21</v>
      </c>
      <c r="O561" s="22">
        <v>85</v>
      </c>
      <c r="P561" s="22" t="str">
        <f t="shared" si="8"/>
        <v>High Usage</v>
      </c>
      <c r="Q561" s="22">
        <v>106</v>
      </c>
    </row>
    <row r="562" spans="1:17" x14ac:dyDescent="0.25">
      <c r="A562" s="22">
        <v>561</v>
      </c>
      <c r="B562" s="5">
        <v>40568</v>
      </c>
      <c r="C562" s="22">
        <v>1</v>
      </c>
      <c r="D562" s="22">
        <v>0</v>
      </c>
      <c r="E562" s="22">
        <v>1</v>
      </c>
      <c r="F562" s="22">
        <v>13</v>
      </c>
      <c r="G562" s="22" t="b">
        <v>0</v>
      </c>
      <c r="H562" s="22">
        <v>2</v>
      </c>
      <c r="I562" s="22">
        <v>2</v>
      </c>
      <c r="J562" s="22">
        <v>0.26</v>
      </c>
      <c r="K562" s="22">
        <v>0.2727</v>
      </c>
      <c r="L562" s="22">
        <v>0.56000000000000005</v>
      </c>
      <c r="M562" s="22">
        <v>0.1343</v>
      </c>
      <c r="N562" s="22">
        <v>21</v>
      </c>
      <c r="O562" s="22">
        <v>72</v>
      </c>
      <c r="P562" s="22" t="str">
        <f t="shared" si="8"/>
        <v>High Usage</v>
      </c>
      <c r="Q562" s="22">
        <v>93</v>
      </c>
    </row>
    <row r="563" spans="1:17" x14ac:dyDescent="0.25">
      <c r="A563" s="22">
        <v>562</v>
      </c>
      <c r="B563" s="5">
        <v>40568</v>
      </c>
      <c r="C563" s="22">
        <v>1</v>
      </c>
      <c r="D563" s="22">
        <v>0</v>
      </c>
      <c r="E563" s="22">
        <v>1</v>
      </c>
      <c r="F563" s="22">
        <v>14</v>
      </c>
      <c r="G563" s="22" t="b">
        <v>0</v>
      </c>
      <c r="H563" s="22">
        <v>2</v>
      </c>
      <c r="I563" s="22">
        <v>2</v>
      </c>
      <c r="J563" s="22">
        <v>0.3</v>
      </c>
      <c r="K563" s="22">
        <v>0.33329999999999999</v>
      </c>
      <c r="L563" s="22">
        <v>0.45</v>
      </c>
      <c r="M563" s="22">
        <v>0</v>
      </c>
      <c r="N563" s="22">
        <v>11</v>
      </c>
      <c r="O563" s="22">
        <v>57</v>
      </c>
      <c r="P563" s="22" t="str">
        <f t="shared" si="8"/>
        <v>High Usage</v>
      </c>
      <c r="Q563" s="22">
        <v>68</v>
      </c>
    </row>
    <row r="564" spans="1:17" x14ac:dyDescent="0.25">
      <c r="A564" s="22">
        <v>563</v>
      </c>
      <c r="B564" s="5">
        <v>40568</v>
      </c>
      <c r="C564" s="22">
        <v>1</v>
      </c>
      <c r="D564" s="22">
        <v>0</v>
      </c>
      <c r="E564" s="22">
        <v>1</v>
      </c>
      <c r="F564" s="22">
        <v>15</v>
      </c>
      <c r="G564" s="22" t="b">
        <v>0</v>
      </c>
      <c r="H564" s="22">
        <v>2</v>
      </c>
      <c r="I564" s="22">
        <v>2</v>
      </c>
      <c r="J564" s="22">
        <v>0.32</v>
      </c>
      <c r="K564" s="22">
        <v>0.34849999999999998</v>
      </c>
      <c r="L564" s="22">
        <v>0.42</v>
      </c>
      <c r="M564" s="22">
        <v>0</v>
      </c>
      <c r="N564" s="22">
        <v>21</v>
      </c>
      <c r="O564" s="22">
        <v>63</v>
      </c>
      <c r="P564" s="22" t="str">
        <f t="shared" si="8"/>
        <v>High Usage</v>
      </c>
      <c r="Q564" s="22">
        <v>84</v>
      </c>
    </row>
    <row r="565" spans="1:17" x14ac:dyDescent="0.25">
      <c r="A565" s="22">
        <v>564</v>
      </c>
      <c r="B565" s="5">
        <v>40568</v>
      </c>
      <c r="C565" s="22">
        <v>1</v>
      </c>
      <c r="D565" s="22">
        <v>0</v>
      </c>
      <c r="E565" s="22">
        <v>1</v>
      </c>
      <c r="F565" s="22">
        <v>16</v>
      </c>
      <c r="G565" s="22" t="b">
        <v>0</v>
      </c>
      <c r="H565" s="22">
        <v>2</v>
      </c>
      <c r="I565" s="22">
        <v>2</v>
      </c>
      <c r="J565" s="22">
        <v>0.32</v>
      </c>
      <c r="K565" s="22">
        <v>0.34849999999999998</v>
      </c>
      <c r="L565" s="22">
        <v>0.42</v>
      </c>
      <c r="M565" s="22">
        <v>0</v>
      </c>
      <c r="N565" s="22">
        <v>14</v>
      </c>
      <c r="O565" s="22">
        <v>102</v>
      </c>
      <c r="P565" s="22" t="str">
        <f t="shared" si="8"/>
        <v>High Usage</v>
      </c>
      <c r="Q565" s="22">
        <v>116</v>
      </c>
    </row>
    <row r="566" spans="1:17" x14ac:dyDescent="0.25">
      <c r="A566" s="22">
        <v>565</v>
      </c>
      <c r="B566" s="5">
        <v>40568</v>
      </c>
      <c r="C566" s="22">
        <v>1</v>
      </c>
      <c r="D566" s="22">
        <v>0</v>
      </c>
      <c r="E566" s="22">
        <v>1</v>
      </c>
      <c r="F566" s="22">
        <v>17</v>
      </c>
      <c r="G566" s="22" t="b">
        <v>0</v>
      </c>
      <c r="H566" s="22">
        <v>2</v>
      </c>
      <c r="I566" s="22">
        <v>1</v>
      </c>
      <c r="J566" s="22">
        <v>0.3</v>
      </c>
      <c r="K566" s="22">
        <v>0.33329999999999999</v>
      </c>
      <c r="L566" s="22">
        <v>0.45</v>
      </c>
      <c r="M566" s="22">
        <v>0</v>
      </c>
      <c r="N566" s="22">
        <v>14</v>
      </c>
      <c r="O566" s="22">
        <v>208</v>
      </c>
      <c r="P566" s="22" t="str">
        <f t="shared" si="8"/>
        <v>High Usage</v>
      </c>
      <c r="Q566" s="22">
        <v>222</v>
      </c>
    </row>
    <row r="567" spans="1:17" x14ac:dyDescent="0.25">
      <c r="A567" s="22">
        <v>566</v>
      </c>
      <c r="B567" s="5">
        <v>40568</v>
      </c>
      <c r="C567" s="22">
        <v>1</v>
      </c>
      <c r="D567" s="22">
        <v>0</v>
      </c>
      <c r="E567" s="22">
        <v>1</v>
      </c>
      <c r="F567" s="22">
        <v>18</v>
      </c>
      <c r="G567" s="22" t="b">
        <v>0</v>
      </c>
      <c r="H567" s="22">
        <v>2</v>
      </c>
      <c r="I567" s="22">
        <v>2</v>
      </c>
      <c r="J567" s="22">
        <v>0.3</v>
      </c>
      <c r="K567" s="22">
        <v>0.31819999999999998</v>
      </c>
      <c r="L567" s="22">
        <v>0.49</v>
      </c>
      <c r="M567" s="22">
        <v>8.9599999999999999E-2</v>
      </c>
      <c r="N567" s="22">
        <v>7</v>
      </c>
      <c r="O567" s="22">
        <v>218</v>
      </c>
      <c r="P567" s="22" t="str">
        <f t="shared" si="8"/>
        <v>High Usage</v>
      </c>
      <c r="Q567" s="22">
        <v>225</v>
      </c>
    </row>
    <row r="568" spans="1:17" x14ac:dyDescent="0.25">
      <c r="A568" s="22">
        <v>567</v>
      </c>
      <c r="B568" s="5">
        <v>40568</v>
      </c>
      <c r="C568" s="22">
        <v>1</v>
      </c>
      <c r="D568" s="22">
        <v>0</v>
      </c>
      <c r="E568" s="22">
        <v>1</v>
      </c>
      <c r="F568" s="22">
        <v>19</v>
      </c>
      <c r="G568" s="22" t="b">
        <v>0</v>
      </c>
      <c r="H568" s="22">
        <v>2</v>
      </c>
      <c r="I568" s="22">
        <v>2</v>
      </c>
      <c r="J568" s="22">
        <v>0.26</v>
      </c>
      <c r="K568" s="22">
        <v>0.2576</v>
      </c>
      <c r="L568" s="22">
        <v>0.65</v>
      </c>
      <c r="M568" s="22">
        <v>0.16420000000000001</v>
      </c>
      <c r="N568" s="22">
        <v>13</v>
      </c>
      <c r="O568" s="22">
        <v>133</v>
      </c>
      <c r="P568" s="22" t="str">
        <f t="shared" si="8"/>
        <v>High Usage</v>
      </c>
      <c r="Q568" s="22">
        <v>146</v>
      </c>
    </row>
    <row r="569" spans="1:17" x14ac:dyDescent="0.25">
      <c r="A569" s="22">
        <v>568</v>
      </c>
      <c r="B569" s="5">
        <v>40568</v>
      </c>
      <c r="C569" s="22">
        <v>1</v>
      </c>
      <c r="D569" s="22">
        <v>0</v>
      </c>
      <c r="E569" s="22">
        <v>1</v>
      </c>
      <c r="F569" s="22">
        <v>20</v>
      </c>
      <c r="G569" s="22" t="b">
        <v>0</v>
      </c>
      <c r="H569" s="22">
        <v>2</v>
      </c>
      <c r="I569" s="22">
        <v>1</v>
      </c>
      <c r="J569" s="22">
        <v>0.24</v>
      </c>
      <c r="K569" s="22">
        <v>0.2273</v>
      </c>
      <c r="L569" s="22">
        <v>0.65</v>
      </c>
      <c r="M569" s="22">
        <v>0.19400000000000001</v>
      </c>
      <c r="N569" s="22">
        <v>16</v>
      </c>
      <c r="O569" s="22">
        <v>103</v>
      </c>
      <c r="P569" s="22" t="str">
        <f t="shared" si="8"/>
        <v>High Usage</v>
      </c>
      <c r="Q569" s="22">
        <v>119</v>
      </c>
    </row>
    <row r="570" spans="1:17" x14ac:dyDescent="0.25">
      <c r="A570" s="22">
        <v>569</v>
      </c>
      <c r="B570" s="5">
        <v>40568</v>
      </c>
      <c r="C570" s="22">
        <v>1</v>
      </c>
      <c r="D570" s="22">
        <v>0</v>
      </c>
      <c r="E570" s="22">
        <v>1</v>
      </c>
      <c r="F570" s="22">
        <v>21</v>
      </c>
      <c r="G570" s="22" t="b">
        <v>0</v>
      </c>
      <c r="H570" s="22">
        <v>2</v>
      </c>
      <c r="I570" s="22">
        <v>1</v>
      </c>
      <c r="J570" s="22">
        <v>0.24</v>
      </c>
      <c r="K570" s="22">
        <v>0.2273</v>
      </c>
      <c r="L570" s="22">
        <v>0.65</v>
      </c>
      <c r="M570" s="22">
        <v>0.19400000000000001</v>
      </c>
      <c r="N570" s="22">
        <v>5</v>
      </c>
      <c r="O570" s="22">
        <v>40</v>
      </c>
      <c r="P570" s="22" t="str">
        <f t="shared" si="8"/>
        <v>High Usage</v>
      </c>
      <c r="Q570" s="22">
        <v>45</v>
      </c>
    </row>
    <row r="571" spans="1:17" x14ac:dyDescent="0.25">
      <c r="A571" s="22">
        <v>570</v>
      </c>
      <c r="B571" s="5">
        <v>40568</v>
      </c>
      <c r="C571" s="22">
        <v>1</v>
      </c>
      <c r="D571" s="22">
        <v>0</v>
      </c>
      <c r="E571" s="22">
        <v>1</v>
      </c>
      <c r="F571" s="22">
        <v>22</v>
      </c>
      <c r="G571" s="22" t="b">
        <v>0</v>
      </c>
      <c r="H571" s="22">
        <v>2</v>
      </c>
      <c r="I571" s="22">
        <v>1</v>
      </c>
      <c r="J571" s="22">
        <v>0.22</v>
      </c>
      <c r="K571" s="22">
        <v>0.2273</v>
      </c>
      <c r="L571" s="22">
        <v>0.64</v>
      </c>
      <c r="M571" s="22">
        <v>0.16420000000000001</v>
      </c>
      <c r="N571" s="22">
        <v>4</v>
      </c>
      <c r="O571" s="22">
        <v>49</v>
      </c>
      <c r="P571" s="22" t="str">
        <f t="shared" si="8"/>
        <v>High Usage</v>
      </c>
      <c r="Q571" s="22">
        <v>53</v>
      </c>
    </row>
    <row r="572" spans="1:17" x14ac:dyDescent="0.25">
      <c r="A572" s="22">
        <v>571</v>
      </c>
      <c r="B572" s="5">
        <v>40568</v>
      </c>
      <c r="C572" s="22">
        <v>1</v>
      </c>
      <c r="D572" s="22">
        <v>0</v>
      </c>
      <c r="E572" s="22">
        <v>1</v>
      </c>
      <c r="F572" s="22">
        <v>23</v>
      </c>
      <c r="G572" s="22" t="b">
        <v>0</v>
      </c>
      <c r="H572" s="22">
        <v>2</v>
      </c>
      <c r="I572" s="22">
        <v>2</v>
      </c>
      <c r="J572" s="22">
        <v>0.22</v>
      </c>
      <c r="K572" s="22">
        <v>0.2273</v>
      </c>
      <c r="L572" s="22">
        <v>0.64</v>
      </c>
      <c r="M572" s="22">
        <v>0.16420000000000001</v>
      </c>
      <c r="N572" s="22">
        <v>3</v>
      </c>
      <c r="O572" s="22">
        <v>37</v>
      </c>
      <c r="P572" s="22" t="str">
        <f t="shared" si="8"/>
        <v>High Usage</v>
      </c>
      <c r="Q572" s="22">
        <v>40</v>
      </c>
    </row>
    <row r="573" spans="1:17" x14ac:dyDescent="0.25">
      <c r="A573" s="22">
        <v>572</v>
      </c>
      <c r="B573" s="5">
        <v>40569</v>
      </c>
      <c r="C573" s="22">
        <v>1</v>
      </c>
      <c r="D573" s="22">
        <v>0</v>
      </c>
      <c r="E573" s="22">
        <v>1</v>
      </c>
      <c r="F573" s="22">
        <v>0</v>
      </c>
      <c r="G573" s="22" t="b">
        <v>0</v>
      </c>
      <c r="H573" s="22">
        <v>3</v>
      </c>
      <c r="I573" s="22">
        <v>2</v>
      </c>
      <c r="J573" s="22">
        <v>0.22</v>
      </c>
      <c r="K573" s="22">
        <v>0.2273</v>
      </c>
      <c r="L573" s="22">
        <v>0.69</v>
      </c>
      <c r="M573" s="22">
        <v>0.1343</v>
      </c>
      <c r="N573" s="22">
        <v>3</v>
      </c>
      <c r="O573" s="22">
        <v>14</v>
      </c>
      <c r="P573" s="22" t="str">
        <f t="shared" si="8"/>
        <v>Normal</v>
      </c>
      <c r="Q573" s="22">
        <v>17</v>
      </c>
    </row>
    <row r="574" spans="1:17" x14ac:dyDescent="0.25">
      <c r="A574" s="22">
        <v>573</v>
      </c>
      <c r="B574" s="5">
        <v>40569</v>
      </c>
      <c r="C574" s="22">
        <v>1</v>
      </c>
      <c r="D574" s="22">
        <v>0</v>
      </c>
      <c r="E574" s="22">
        <v>1</v>
      </c>
      <c r="F574" s="22">
        <v>1</v>
      </c>
      <c r="G574" s="22" t="b">
        <v>0</v>
      </c>
      <c r="H574" s="22">
        <v>3</v>
      </c>
      <c r="I574" s="22">
        <v>2</v>
      </c>
      <c r="J574" s="22">
        <v>0.24</v>
      </c>
      <c r="K574" s="22">
        <v>0.2424</v>
      </c>
      <c r="L574" s="22">
        <v>0.65</v>
      </c>
      <c r="M574" s="22">
        <v>0.1343</v>
      </c>
      <c r="N574" s="22">
        <v>0</v>
      </c>
      <c r="O574" s="22">
        <v>5</v>
      </c>
      <c r="P574" s="22" t="str">
        <f t="shared" si="8"/>
        <v>Normal</v>
      </c>
      <c r="Q574" s="22">
        <v>5</v>
      </c>
    </row>
    <row r="575" spans="1:17" x14ac:dyDescent="0.25">
      <c r="A575" s="22">
        <v>574</v>
      </c>
      <c r="B575" s="5">
        <v>40569</v>
      </c>
      <c r="C575" s="22">
        <v>1</v>
      </c>
      <c r="D575" s="22">
        <v>0</v>
      </c>
      <c r="E575" s="22">
        <v>1</v>
      </c>
      <c r="F575" s="22">
        <v>2</v>
      </c>
      <c r="G575" s="22" t="b">
        <v>0</v>
      </c>
      <c r="H575" s="22">
        <v>3</v>
      </c>
      <c r="I575" s="22">
        <v>3</v>
      </c>
      <c r="J575" s="22">
        <v>0.22</v>
      </c>
      <c r="K575" s="22">
        <v>0.2273</v>
      </c>
      <c r="L575" s="22">
        <v>0.69</v>
      </c>
      <c r="M575" s="22">
        <v>0.19400000000000001</v>
      </c>
      <c r="N575" s="22">
        <v>3</v>
      </c>
      <c r="O575" s="22">
        <v>7</v>
      </c>
      <c r="P575" s="22" t="str">
        <f t="shared" si="8"/>
        <v>Normal</v>
      </c>
      <c r="Q575" s="22">
        <v>10</v>
      </c>
    </row>
    <row r="576" spans="1:17" x14ac:dyDescent="0.25">
      <c r="A576" s="22">
        <v>575</v>
      </c>
      <c r="B576" s="5">
        <v>40569</v>
      </c>
      <c r="C576" s="22">
        <v>1</v>
      </c>
      <c r="D576" s="22">
        <v>0</v>
      </c>
      <c r="E576" s="22">
        <v>1</v>
      </c>
      <c r="F576" s="22">
        <v>5</v>
      </c>
      <c r="G576" s="22" t="b">
        <v>0</v>
      </c>
      <c r="H576" s="22">
        <v>3</v>
      </c>
      <c r="I576" s="22">
        <v>3</v>
      </c>
      <c r="J576" s="22">
        <v>0.2</v>
      </c>
      <c r="K576" s="22">
        <v>0.18179999999999999</v>
      </c>
      <c r="L576" s="22">
        <v>0.86</v>
      </c>
      <c r="M576" s="22">
        <v>0.28360000000000002</v>
      </c>
      <c r="N576" s="22">
        <v>0</v>
      </c>
      <c r="O576" s="22">
        <v>1</v>
      </c>
      <c r="P576" s="22" t="str">
        <f t="shared" si="8"/>
        <v>Normal</v>
      </c>
      <c r="Q576" s="22">
        <v>1</v>
      </c>
    </row>
    <row r="577" spans="1:17" x14ac:dyDescent="0.25">
      <c r="A577" s="22">
        <v>576</v>
      </c>
      <c r="B577" s="5">
        <v>40569</v>
      </c>
      <c r="C577" s="22">
        <v>1</v>
      </c>
      <c r="D577" s="22">
        <v>0</v>
      </c>
      <c r="E577" s="22">
        <v>1</v>
      </c>
      <c r="F577" s="22">
        <v>6</v>
      </c>
      <c r="G577" s="22" t="b">
        <v>0</v>
      </c>
      <c r="H577" s="22">
        <v>3</v>
      </c>
      <c r="I577" s="22">
        <v>3</v>
      </c>
      <c r="J577" s="22">
        <v>0.2</v>
      </c>
      <c r="K577" s="22">
        <v>0.18179999999999999</v>
      </c>
      <c r="L577" s="22">
        <v>0.86</v>
      </c>
      <c r="M577" s="22">
        <v>0.28360000000000002</v>
      </c>
      <c r="N577" s="22">
        <v>0</v>
      </c>
      <c r="O577" s="22">
        <v>8</v>
      </c>
      <c r="P577" s="22" t="str">
        <f t="shared" si="8"/>
        <v>Normal</v>
      </c>
      <c r="Q577" s="22">
        <v>8</v>
      </c>
    </row>
    <row r="578" spans="1:17" x14ac:dyDescent="0.25">
      <c r="A578" s="22">
        <v>577</v>
      </c>
      <c r="B578" s="5">
        <v>40569</v>
      </c>
      <c r="C578" s="22">
        <v>1</v>
      </c>
      <c r="D578" s="22">
        <v>0</v>
      </c>
      <c r="E578" s="22">
        <v>1</v>
      </c>
      <c r="F578" s="22">
        <v>7</v>
      </c>
      <c r="G578" s="22" t="b">
        <v>0</v>
      </c>
      <c r="H578" s="22">
        <v>3</v>
      </c>
      <c r="I578" s="22">
        <v>3</v>
      </c>
      <c r="J578" s="22">
        <v>0.22</v>
      </c>
      <c r="K578" s="22">
        <v>0.21210000000000001</v>
      </c>
      <c r="L578" s="22">
        <v>0.87</v>
      </c>
      <c r="M578" s="22">
        <v>0.29849999999999999</v>
      </c>
      <c r="N578" s="22">
        <v>1</v>
      </c>
      <c r="O578" s="22">
        <v>29</v>
      </c>
      <c r="P578" s="22" t="str">
        <f t="shared" ref="P578:P641" si="9">IF(Q578&gt;30, "High Usage", "Normal")</f>
        <v>Normal</v>
      </c>
      <c r="Q578" s="22">
        <v>30</v>
      </c>
    </row>
    <row r="579" spans="1:17" x14ac:dyDescent="0.25">
      <c r="A579" s="22">
        <v>578</v>
      </c>
      <c r="B579" s="5">
        <v>40569</v>
      </c>
      <c r="C579" s="22">
        <v>1</v>
      </c>
      <c r="D579" s="22">
        <v>0</v>
      </c>
      <c r="E579" s="22">
        <v>1</v>
      </c>
      <c r="F579" s="22">
        <v>8</v>
      </c>
      <c r="G579" s="22" t="b">
        <v>0</v>
      </c>
      <c r="H579" s="22">
        <v>3</v>
      </c>
      <c r="I579" s="22">
        <v>3</v>
      </c>
      <c r="J579" s="22">
        <v>0.22</v>
      </c>
      <c r="K579" s="22">
        <v>0.21210000000000001</v>
      </c>
      <c r="L579" s="22">
        <v>0.87</v>
      </c>
      <c r="M579" s="22">
        <v>0.29849999999999999</v>
      </c>
      <c r="N579" s="22">
        <v>3</v>
      </c>
      <c r="O579" s="22">
        <v>69</v>
      </c>
      <c r="P579" s="22" t="str">
        <f t="shared" si="9"/>
        <v>High Usage</v>
      </c>
      <c r="Q579" s="22">
        <v>72</v>
      </c>
    </row>
    <row r="580" spans="1:17" x14ac:dyDescent="0.25">
      <c r="A580" s="22">
        <v>579</v>
      </c>
      <c r="B580" s="5">
        <v>40569</v>
      </c>
      <c r="C580" s="22">
        <v>1</v>
      </c>
      <c r="D580" s="22">
        <v>0</v>
      </c>
      <c r="E580" s="22">
        <v>1</v>
      </c>
      <c r="F580" s="22">
        <v>9</v>
      </c>
      <c r="G580" s="22" t="b">
        <v>0</v>
      </c>
      <c r="H580" s="22">
        <v>3</v>
      </c>
      <c r="I580" s="22">
        <v>3</v>
      </c>
      <c r="J580" s="22">
        <v>0.22</v>
      </c>
      <c r="K580" s="22">
        <v>0.21210000000000001</v>
      </c>
      <c r="L580" s="22">
        <v>0.87</v>
      </c>
      <c r="M580" s="22">
        <v>0.29849999999999999</v>
      </c>
      <c r="N580" s="22">
        <v>3</v>
      </c>
      <c r="O580" s="22">
        <v>55</v>
      </c>
      <c r="P580" s="22" t="str">
        <f t="shared" si="9"/>
        <v>High Usage</v>
      </c>
      <c r="Q580" s="22">
        <v>58</v>
      </c>
    </row>
    <row r="581" spans="1:17" x14ac:dyDescent="0.25">
      <c r="A581" s="22">
        <v>580</v>
      </c>
      <c r="B581" s="5">
        <v>40569</v>
      </c>
      <c r="C581" s="22">
        <v>1</v>
      </c>
      <c r="D581" s="22">
        <v>0</v>
      </c>
      <c r="E581" s="22">
        <v>1</v>
      </c>
      <c r="F581" s="22">
        <v>10</v>
      </c>
      <c r="G581" s="22" t="b">
        <v>0</v>
      </c>
      <c r="H581" s="22">
        <v>3</v>
      </c>
      <c r="I581" s="22">
        <v>3</v>
      </c>
      <c r="J581" s="22">
        <v>0.22</v>
      </c>
      <c r="K581" s="22">
        <v>0.21210000000000001</v>
      </c>
      <c r="L581" s="22">
        <v>0.93</v>
      </c>
      <c r="M581" s="22">
        <v>0.28360000000000002</v>
      </c>
      <c r="N581" s="22">
        <v>2</v>
      </c>
      <c r="O581" s="22">
        <v>26</v>
      </c>
      <c r="P581" s="22" t="str">
        <f t="shared" si="9"/>
        <v>Normal</v>
      </c>
      <c r="Q581" s="22">
        <v>28</v>
      </c>
    </row>
    <row r="582" spans="1:17" x14ac:dyDescent="0.25">
      <c r="A582" s="22">
        <v>581</v>
      </c>
      <c r="B582" s="5">
        <v>40569</v>
      </c>
      <c r="C582" s="22">
        <v>1</v>
      </c>
      <c r="D582" s="22">
        <v>0</v>
      </c>
      <c r="E582" s="22">
        <v>1</v>
      </c>
      <c r="F582" s="22">
        <v>11</v>
      </c>
      <c r="G582" s="22" t="b">
        <v>0</v>
      </c>
      <c r="H582" s="22">
        <v>3</v>
      </c>
      <c r="I582" s="22">
        <v>3</v>
      </c>
      <c r="J582" s="22">
        <v>0.22</v>
      </c>
      <c r="K582" s="22">
        <v>0.19700000000000001</v>
      </c>
      <c r="L582" s="22">
        <v>0.93</v>
      </c>
      <c r="M582" s="22">
        <v>0.32840000000000003</v>
      </c>
      <c r="N582" s="22">
        <v>6</v>
      </c>
      <c r="O582" s="22">
        <v>35</v>
      </c>
      <c r="P582" s="22" t="str">
        <f t="shared" si="9"/>
        <v>High Usage</v>
      </c>
      <c r="Q582" s="22">
        <v>41</v>
      </c>
    </row>
    <row r="583" spans="1:17" x14ac:dyDescent="0.25">
      <c r="A583" s="22">
        <v>582</v>
      </c>
      <c r="B583" s="5">
        <v>40569</v>
      </c>
      <c r="C583" s="22">
        <v>1</v>
      </c>
      <c r="D583" s="22">
        <v>0</v>
      </c>
      <c r="E583" s="22">
        <v>1</v>
      </c>
      <c r="F583" s="22">
        <v>12</v>
      </c>
      <c r="G583" s="22" t="b">
        <v>0</v>
      </c>
      <c r="H583" s="22">
        <v>3</v>
      </c>
      <c r="I583" s="22">
        <v>3</v>
      </c>
      <c r="J583" s="22">
        <v>0.22</v>
      </c>
      <c r="K583" s="22">
        <v>0.19700000000000001</v>
      </c>
      <c r="L583" s="22">
        <v>0.93</v>
      </c>
      <c r="M583" s="22">
        <v>0.32840000000000003</v>
      </c>
      <c r="N583" s="22">
        <v>7</v>
      </c>
      <c r="O583" s="22">
        <v>41</v>
      </c>
      <c r="P583" s="22" t="str">
        <f t="shared" si="9"/>
        <v>High Usage</v>
      </c>
      <c r="Q583" s="22">
        <v>48</v>
      </c>
    </row>
    <row r="584" spans="1:17" x14ac:dyDescent="0.25">
      <c r="A584" s="22">
        <v>583</v>
      </c>
      <c r="B584" s="5">
        <v>40569</v>
      </c>
      <c r="C584" s="22">
        <v>1</v>
      </c>
      <c r="D584" s="22">
        <v>0</v>
      </c>
      <c r="E584" s="22">
        <v>1</v>
      </c>
      <c r="F584" s="22">
        <v>13</v>
      </c>
      <c r="G584" s="22" t="b">
        <v>0</v>
      </c>
      <c r="H584" s="22">
        <v>3</v>
      </c>
      <c r="I584" s="22">
        <v>3</v>
      </c>
      <c r="J584" s="22">
        <v>0.22</v>
      </c>
      <c r="K584" s="22">
        <v>0.19700000000000001</v>
      </c>
      <c r="L584" s="22">
        <v>0.93</v>
      </c>
      <c r="M584" s="22">
        <v>0.32840000000000003</v>
      </c>
      <c r="N584" s="22">
        <v>4</v>
      </c>
      <c r="O584" s="22">
        <v>43</v>
      </c>
      <c r="P584" s="22" t="str">
        <f t="shared" si="9"/>
        <v>High Usage</v>
      </c>
      <c r="Q584" s="22">
        <v>47</v>
      </c>
    </row>
    <row r="585" spans="1:17" x14ac:dyDescent="0.25">
      <c r="A585" s="22">
        <v>584</v>
      </c>
      <c r="B585" s="5">
        <v>40569</v>
      </c>
      <c r="C585" s="22">
        <v>1</v>
      </c>
      <c r="D585" s="22">
        <v>0</v>
      </c>
      <c r="E585" s="22">
        <v>1</v>
      </c>
      <c r="F585" s="22">
        <v>14</v>
      </c>
      <c r="G585" s="22" t="b">
        <v>0</v>
      </c>
      <c r="H585" s="22">
        <v>3</v>
      </c>
      <c r="I585" s="22">
        <v>3</v>
      </c>
      <c r="J585" s="22">
        <v>0.22</v>
      </c>
      <c r="K585" s="22">
        <v>0.19700000000000001</v>
      </c>
      <c r="L585" s="22">
        <v>0.93</v>
      </c>
      <c r="M585" s="22">
        <v>0.35820000000000002</v>
      </c>
      <c r="N585" s="22">
        <v>0</v>
      </c>
      <c r="O585" s="22">
        <v>36</v>
      </c>
      <c r="P585" s="22" t="str">
        <f t="shared" si="9"/>
        <v>High Usage</v>
      </c>
      <c r="Q585" s="22">
        <v>36</v>
      </c>
    </row>
    <row r="586" spans="1:17" x14ac:dyDescent="0.25">
      <c r="A586" s="22">
        <v>585</v>
      </c>
      <c r="B586" s="5">
        <v>40569</v>
      </c>
      <c r="C586" s="22">
        <v>1</v>
      </c>
      <c r="D586" s="22">
        <v>0</v>
      </c>
      <c r="E586" s="22">
        <v>1</v>
      </c>
      <c r="F586" s="22">
        <v>15</v>
      </c>
      <c r="G586" s="22" t="b">
        <v>0</v>
      </c>
      <c r="H586" s="22">
        <v>3</v>
      </c>
      <c r="I586" s="22">
        <v>3</v>
      </c>
      <c r="J586" s="22">
        <v>0.22</v>
      </c>
      <c r="K586" s="22">
        <v>0.18179999999999999</v>
      </c>
      <c r="L586" s="22">
        <v>0.93</v>
      </c>
      <c r="M586" s="22">
        <v>0.4627</v>
      </c>
      <c r="N586" s="22">
        <v>1</v>
      </c>
      <c r="O586" s="22">
        <v>42</v>
      </c>
      <c r="P586" s="22" t="str">
        <f t="shared" si="9"/>
        <v>High Usage</v>
      </c>
      <c r="Q586" s="22">
        <v>43</v>
      </c>
    </row>
    <row r="587" spans="1:17" x14ac:dyDescent="0.25">
      <c r="A587" s="22">
        <v>586</v>
      </c>
      <c r="B587" s="5">
        <v>40569</v>
      </c>
      <c r="C587" s="22">
        <v>1</v>
      </c>
      <c r="D587" s="22">
        <v>0</v>
      </c>
      <c r="E587" s="22">
        <v>1</v>
      </c>
      <c r="F587" s="22">
        <v>16</v>
      </c>
      <c r="G587" s="22" t="b">
        <v>0</v>
      </c>
      <c r="H587" s="22">
        <v>3</v>
      </c>
      <c r="I587" s="22">
        <v>4</v>
      </c>
      <c r="J587" s="22">
        <v>0.22</v>
      </c>
      <c r="K587" s="22">
        <v>0.19700000000000001</v>
      </c>
      <c r="L587" s="22">
        <v>0.93</v>
      </c>
      <c r="M587" s="22">
        <v>0.32840000000000003</v>
      </c>
      <c r="N587" s="22">
        <v>1</v>
      </c>
      <c r="O587" s="22">
        <v>35</v>
      </c>
      <c r="P587" s="22" t="str">
        <f t="shared" si="9"/>
        <v>High Usage</v>
      </c>
      <c r="Q587" s="22">
        <v>36</v>
      </c>
    </row>
    <row r="588" spans="1:17" x14ac:dyDescent="0.25">
      <c r="A588" s="22">
        <v>587</v>
      </c>
      <c r="B588" s="5">
        <v>40569</v>
      </c>
      <c r="C588" s="22">
        <v>1</v>
      </c>
      <c r="D588" s="22">
        <v>0</v>
      </c>
      <c r="E588" s="22">
        <v>1</v>
      </c>
      <c r="F588" s="22">
        <v>17</v>
      </c>
      <c r="G588" s="22" t="b">
        <v>0</v>
      </c>
      <c r="H588" s="22">
        <v>3</v>
      </c>
      <c r="I588" s="22">
        <v>3</v>
      </c>
      <c r="J588" s="22">
        <v>0.2</v>
      </c>
      <c r="K588" s="22">
        <v>0.18179999999999999</v>
      </c>
      <c r="L588" s="22">
        <v>0.93</v>
      </c>
      <c r="M588" s="22">
        <v>0.35820000000000002</v>
      </c>
      <c r="N588" s="22">
        <v>0</v>
      </c>
      <c r="O588" s="22">
        <v>26</v>
      </c>
      <c r="P588" s="22" t="str">
        <f t="shared" si="9"/>
        <v>Normal</v>
      </c>
      <c r="Q588" s="22">
        <v>26</v>
      </c>
    </row>
    <row r="589" spans="1:17" x14ac:dyDescent="0.25">
      <c r="A589" s="22">
        <v>588</v>
      </c>
      <c r="B589" s="5">
        <v>40570</v>
      </c>
      <c r="C589" s="22">
        <v>1</v>
      </c>
      <c r="D589" s="22">
        <v>0</v>
      </c>
      <c r="E589" s="22">
        <v>1</v>
      </c>
      <c r="F589" s="22">
        <v>16</v>
      </c>
      <c r="G589" s="22" t="b">
        <v>0</v>
      </c>
      <c r="H589" s="22">
        <v>4</v>
      </c>
      <c r="I589" s="22">
        <v>1</v>
      </c>
      <c r="J589" s="22">
        <v>0.22</v>
      </c>
      <c r="K589" s="22">
        <v>0.2273</v>
      </c>
      <c r="L589" s="22">
        <v>0.55000000000000004</v>
      </c>
      <c r="M589" s="22">
        <v>0.19400000000000001</v>
      </c>
      <c r="N589" s="22">
        <v>1</v>
      </c>
      <c r="O589" s="22">
        <v>23</v>
      </c>
      <c r="P589" s="22" t="str">
        <f t="shared" si="9"/>
        <v>Normal</v>
      </c>
      <c r="Q589" s="22">
        <v>24</v>
      </c>
    </row>
    <row r="590" spans="1:17" x14ac:dyDescent="0.25">
      <c r="A590" s="22">
        <v>589</v>
      </c>
      <c r="B590" s="5">
        <v>40570</v>
      </c>
      <c r="C590" s="22">
        <v>1</v>
      </c>
      <c r="D590" s="22">
        <v>0</v>
      </c>
      <c r="E590" s="22">
        <v>1</v>
      </c>
      <c r="F590" s="22">
        <v>17</v>
      </c>
      <c r="G590" s="22" t="b">
        <v>0</v>
      </c>
      <c r="H590" s="22">
        <v>4</v>
      </c>
      <c r="I590" s="22">
        <v>1</v>
      </c>
      <c r="J590" s="22">
        <v>0.22</v>
      </c>
      <c r="K590" s="22">
        <v>0.2424</v>
      </c>
      <c r="L590" s="22">
        <v>0.55000000000000004</v>
      </c>
      <c r="M590" s="22">
        <v>0.1045</v>
      </c>
      <c r="N590" s="22">
        <v>2</v>
      </c>
      <c r="O590" s="22">
        <v>82</v>
      </c>
      <c r="P590" s="22" t="str">
        <f t="shared" si="9"/>
        <v>High Usage</v>
      </c>
      <c r="Q590" s="22">
        <v>84</v>
      </c>
    </row>
    <row r="591" spans="1:17" x14ac:dyDescent="0.25">
      <c r="A591" s="22">
        <v>590</v>
      </c>
      <c r="B591" s="5">
        <v>40570</v>
      </c>
      <c r="C591" s="22">
        <v>1</v>
      </c>
      <c r="D591" s="22">
        <v>0</v>
      </c>
      <c r="E591" s="22">
        <v>1</v>
      </c>
      <c r="F591" s="22">
        <v>18</v>
      </c>
      <c r="G591" s="22" t="b">
        <v>0</v>
      </c>
      <c r="H591" s="22">
        <v>4</v>
      </c>
      <c r="I591" s="22">
        <v>1</v>
      </c>
      <c r="J591" s="22">
        <v>0.2</v>
      </c>
      <c r="K591" s="22">
        <v>0.2273</v>
      </c>
      <c r="L591" s="22">
        <v>0.69</v>
      </c>
      <c r="M591" s="22">
        <v>8.9599999999999999E-2</v>
      </c>
      <c r="N591" s="22">
        <v>3</v>
      </c>
      <c r="O591" s="22">
        <v>101</v>
      </c>
      <c r="P591" s="22" t="str">
        <f t="shared" si="9"/>
        <v>High Usage</v>
      </c>
      <c r="Q591" s="22">
        <v>104</v>
      </c>
    </row>
    <row r="592" spans="1:17" x14ac:dyDescent="0.25">
      <c r="A592" s="22">
        <v>591</v>
      </c>
      <c r="B592" s="5">
        <v>40570</v>
      </c>
      <c r="C592" s="22">
        <v>1</v>
      </c>
      <c r="D592" s="22">
        <v>0</v>
      </c>
      <c r="E592" s="22">
        <v>1</v>
      </c>
      <c r="F592" s="22">
        <v>19</v>
      </c>
      <c r="G592" s="22" t="b">
        <v>0</v>
      </c>
      <c r="H592" s="22">
        <v>4</v>
      </c>
      <c r="I592" s="22">
        <v>1</v>
      </c>
      <c r="J592" s="22">
        <v>0.2</v>
      </c>
      <c r="K592" s="22">
        <v>0.2273</v>
      </c>
      <c r="L592" s="22">
        <v>0.69</v>
      </c>
      <c r="M592" s="22">
        <v>8.9599999999999999E-2</v>
      </c>
      <c r="N592" s="22">
        <v>3</v>
      </c>
      <c r="O592" s="22">
        <v>76</v>
      </c>
      <c r="P592" s="22" t="str">
        <f t="shared" si="9"/>
        <v>High Usage</v>
      </c>
      <c r="Q592" s="22">
        <v>79</v>
      </c>
    </row>
    <row r="593" spans="1:17" x14ac:dyDescent="0.25">
      <c r="A593" s="22">
        <v>592</v>
      </c>
      <c r="B593" s="5">
        <v>40570</v>
      </c>
      <c r="C593" s="22">
        <v>1</v>
      </c>
      <c r="D593" s="22">
        <v>0</v>
      </c>
      <c r="E593" s="22">
        <v>1</v>
      </c>
      <c r="F593" s="22">
        <v>20</v>
      </c>
      <c r="G593" s="22" t="b">
        <v>0</v>
      </c>
      <c r="H593" s="22">
        <v>4</v>
      </c>
      <c r="I593" s="22">
        <v>1</v>
      </c>
      <c r="J593" s="22">
        <v>0.18</v>
      </c>
      <c r="K593" s="22">
        <v>0.21210000000000001</v>
      </c>
      <c r="L593" s="22">
        <v>0.74</v>
      </c>
      <c r="M593" s="22">
        <v>8.9599999999999999E-2</v>
      </c>
      <c r="N593" s="22">
        <v>4</v>
      </c>
      <c r="O593" s="22">
        <v>55</v>
      </c>
      <c r="P593" s="22" t="str">
        <f t="shared" si="9"/>
        <v>High Usage</v>
      </c>
      <c r="Q593" s="22">
        <v>59</v>
      </c>
    </row>
    <row r="594" spans="1:17" x14ac:dyDescent="0.25">
      <c r="A594" s="22">
        <v>593</v>
      </c>
      <c r="B594" s="5">
        <v>40570</v>
      </c>
      <c r="C594" s="22">
        <v>1</v>
      </c>
      <c r="D594" s="22">
        <v>0</v>
      </c>
      <c r="E594" s="22">
        <v>1</v>
      </c>
      <c r="F594" s="22">
        <v>21</v>
      </c>
      <c r="G594" s="22" t="b">
        <v>0</v>
      </c>
      <c r="H594" s="22">
        <v>4</v>
      </c>
      <c r="I594" s="22">
        <v>1</v>
      </c>
      <c r="J594" s="22">
        <v>0.18</v>
      </c>
      <c r="K594" s="22">
        <v>0.21210000000000001</v>
      </c>
      <c r="L594" s="22">
        <v>0.74</v>
      </c>
      <c r="M594" s="22">
        <v>8.9599999999999999E-2</v>
      </c>
      <c r="N594" s="22">
        <v>2</v>
      </c>
      <c r="O594" s="22">
        <v>36</v>
      </c>
      <c r="P594" s="22" t="str">
        <f t="shared" si="9"/>
        <v>High Usage</v>
      </c>
      <c r="Q594" s="22">
        <v>38</v>
      </c>
    </row>
    <row r="595" spans="1:17" x14ac:dyDescent="0.25">
      <c r="A595" s="22">
        <v>594</v>
      </c>
      <c r="B595" s="5">
        <v>40570</v>
      </c>
      <c r="C595" s="22">
        <v>1</v>
      </c>
      <c r="D595" s="22">
        <v>0</v>
      </c>
      <c r="E595" s="22">
        <v>1</v>
      </c>
      <c r="F595" s="22">
        <v>22</v>
      </c>
      <c r="G595" s="22" t="b">
        <v>0</v>
      </c>
      <c r="H595" s="22">
        <v>4</v>
      </c>
      <c r="I595" s="22">
        <v>1</v>
      </c>
      <c r="J595" s="22">
        <v>0.18</v>
      </c>
      <c r="K595" s="22">
        <v>0.21210000000000001</v>
      </c>
      <c r="L595" s="22">
        <v>0.74</v>
      </c>
      <c r="M595" s="22">
        <v>8.9599999999999999E-2</v>
      </c>
      <c r="N595" s="22">
        <v>0</v>
      </c>
      <c r="O595" s="22">
        <v>27</v>
      </c>
      <c r="P595" s="22" t="str">
        <f t="shared" si="9"/>
        <v>Normal</v>
      </c>
      <c r="Q595" s="22">
        <v>27</v>
      </c>
    </row>
    <row r="596" spans="1:17" x14ac:dyDescent="0.25">
      <c r="A596" s="22">
        <v>595</v>
      </c>
      <c r="B596" s="5">
        <v>40570</v>
      </c>
      <c r="C596" s="22">
        <v>1</v>
      </c>
      <c r="D596" s="22">
        <v>0</v>
      </c>
      <c r="E596" s="22">
        <v>1</v>
      </c>
      <c r="F596" s="22">
        <v>23</v>
      </c>
      <c r="G596" s="22" t="b">
        <v>0</v>
      </c>
      <c r="H596" s="22">
        <v>4</v>
      </c>
      <c r="I596" s="22">
        <v>1</v>
      </c>
      <c r="J596" s="22">
        <v>0.18</v>
      </c>
      <c r="K596" s="22">
        <v>0.19700000000000001</v>
      </c>
      <c r="L596" s="22">
        <v>0.8</v>
      </c>
      <c r="M596" s="22">
        <v>0.16420000000000001</v>
      </c>
      <c r="N596" s="22">
        <v>0</v>
      </c>
      <c r="O596" s="22">
        <v>16</v>
      </c>
      <c r="P596" s="22" t="str">
        <f t="shared" si="9"/>
        <v>Normal</v>
      </c>
      <c r="Q596" s="22">
        <v>16</v>
      </c>
    </row>
    <row r="597" spans="1:17" x14ac:dyDescent="0.25">
      <c r="A597" s="22">
        <v>596</v>
      </c>
      <c r="B597" s="5">
        <v>40571</v>
      </c>
      <c r="C597" s="22">
        <v>1</v>
      </c>
      <c r="D597" s="22">
        <v>0</v>
      </c>
      <c r="E597" s="22">
        <v>1</v>
      </c>
      <c r="F597" s="22">
        <v>0</v>
      </c>
      <c r="G597" s="22" t="b">
        <v>0</v>
      </c>
      <c r="H597" s="22">
        <v>5</v>
      </c>
      <c r="I597" s="22">
        <v>2</v>
      </c>
      <c r="J597" s="22">
        <v>0.2</v>
      </c>
      <c r="K597" s="22">
        <v>0.21210000000000001</v>
      </c>
      <c r="L597" s="22">
        <v>0.75</v>
      </c>
      <c r="M597" s="22">
        <v>0.1343</v>
      </c>
      <c r="N597" s="22">
        <v>0</v>
      </c>
      <c r="O597" s="22">
        <v>9</v>
      </c>
      <c r="P597" s="22" t="str">
        <f t="shared" si="9"/>
        <v>Normal</v>
      </c>
      <c r="Q597" s="22">
        <v>9</v>
      </c>
    </row>
    <row r="598" spans="1:17" x14ac:dyDescent="0.25">
      <c r="A598" s="22">
        <v>597</v>
      </c>
      <c r="B598" s="5">
        <v>40571</v>
      </c>
      <c r="C598" s="22">
        <v>1</v>
      </c>
      <c r="D598" s="22">
        <v>0</v>
      </c>
      <c r="E598" s="22">
        <v>1</v>
      </c>
      <c r="F598" s="22">
        <v>1</v>
      </c>
      <c r="G598" s="22" t="b">
        <v>0</v>
      </c>
      <c r="H598" s="22">
        <v>5</v>
      </c>
      <c r="I598" s="22">
        <v>2</v>
      </c>
      <c r="J598" s="22">
        <v>0.2</v>
      </c>
      <c r="K598" s="22">
        <v>0.21210000000000001</v>
      </c>
      <c r="L598" s="22">
        <v>0.75</v>
      </c>
      <c r="M598" s="22">
        <v>0.1343</v>
      </c>
      <c r="N598" s="22">
        <v>1</v>
      </c>
      <c r="O598" s="22">
        <v>2</v>
      </c>
      <c r="P598" s="22" t="str">
        <f t="shared" si="9"/>
        <v>Normal</v>
      </c>
      <c r="Q598" s="22">
        <v>3</v>
      </c>
    </row>
    <row r="599" spans="1:17" x14ac:dyDescent="0.25">
      <c r="A599" s="22">
        <v>598</v>
      </c>
      <c r="B599" s="5">
        <v>40571</v>
      </c>
      <c r="C599" s="22">
        <v>1</v>
      </c>
      <c r="D599" s="22">
        <v>0</v>
      </c>
      <c r="E599" s="22">
        <v>1</v>
      </c>
      <c r="F599" s="22">
        <v>2</v>
      </c>
      <c r="G599" s="22" t="b">
        <v>0</v>
      </c>
      <c r="H599" s="22">
        <v>5</v>
      </c>
      <c r="I599" s="22">
        <v>2</v>
      </c>
      <c r="J599" s="22">
        <v>0.2</v>
      </c>
      <c r="K599" s="22">
        <v>0.21210000000000001</v>
      </c>
      <c r="L599" s="22">
        <v>0.75</v>
      </c>
      <c r="M599" s="22">
        <v>0.16420000000000001</v>
      </c>
      <c r="N599" s="22">
        <v>0</v>
      </c>
      <c r="O599" s="22">
        <v>2</v>
      </c>
      <c r="P599" s="22" t="str">
        <f t="shared" si="9"/>
        <v>Normal</v>
      </c>
      <c r="Q599" s="22">
        <v>2</v>
      </c>
    </row>
    <row r="600" spans="1:17" x14ac:dyDescent="0.25">
      <c r="A600" s="22">
        <v>599</v>
      </c>
      <c r="B600" s="5">
        <v>40571</v>
      </c>
      <c r="C600" s="22">
        <v>1</v>
      </c>
      <c r="D600" s="22">
        <v>0</v>
      </c>
      <c r="E600" s="22">
        <v>1</v>
      </c>
      <c r="F600" s="22">
        <v>3</v>
      </c>
      <c r="G600" s="22" t="b">
        <v>0</v>
      </c>
      <c r="H600" s="22">
        <v>5</v>
      </c>
      <c r="I600" s="22">
        <v>2</v>
      </c>
      <c r="J600" s="22">
        <v>0.2</v>
      </c>
      <c r="K600" s="22">
        <v>0.2273</v>
      </c>
      <c r="L600" s="22">
        <v>0.75</v>
      </c>
      <c r="M600" s="22">
        <v>0.1045</v>
      </c>
      <c r="N600" s="22">
        <v>1</v>
      </c>
      <c r="O600" s="22">
        <v>0</v>
      </c>
      <c r="P600" s="22" t="str">
        <f t="shared" si="9"/>
        <v>Normal</v>
      </c>
      <c r="Q600" s="22">
        <v>1</v>
      </c>
    </row>
    <row r="601" spans="1:17" x14ac:dyDescent="0.25">
      <c r="A601" s="22">
        <v>600</v>
      </c>
      <c r="B601" s="5">
        <v>40571</v>
      </c>
      <c r="C601" s="22">
        <v>1</v>
      </c>
      <c r="D601" s="22">
        <v>0</v>
      </c>
      <c r="E601" s="22">
        <v>1</v>
      </c>
      <c r="F601" s="22">
        <v>5</v>
      </c>
      <c r="G601" s="22" t="b">
        <v>0</v>
      </c>
      <c r="H601" s="22">
        <v>5</v>
      </c>
      <c r="I601" s="22">
        <v>2</v>
      </c>
      <c r="J601" s="22">
        <v>0.18</v>
      </c>
      <c r="K601" s="22">
        <v>0.21210000000000001</v>
      </c>
      <c r="L601" s="22">
        <v>0.8</v>
      </c>
      <c r="M601" s="22">
        <v>0.1045</v>
      </c>
      <c r="N601" s="22">
        <v>0</v>
      </c>
      <c r="O601" s="22">
        <v>4</v>
      </c>
      <c r="P601" s="22" t="str">
        <f t="shared" si="9"/>
        <v>Normal</v>
      </c>
      <c r="Q601" s="22">
        <v>4</v>
      </c>
    </row>
    <row r="602" spans="1:17" x14ac:dyDescent="0.25">
      <c r="A602" s="22">
        <v>601</v>
      </c>
      <c r="B602" s="5">
        <v>40571</v>
      </c>
      <c r="C602" s="22">
        <v>1</v>
      </c>
      <c r="D602" s="22">
        <v>0</v>
      </c>
      <c r="E602" s="22">
        <v>1</v>
      </c>
      <c r="F602" s="22">
        <v>6</v>
      </c>
      <c r="G602" s="22" t="b">
        <v>0</v>
      </c>
      <c r="H602" s="22">
        <v>5</v>
      </c>
      <c r="I602" s="22">
        <v>2</v>
      </c>
      <c r="J602" s="22">
        <v>0.18</v>
      </c>
      <c r="K602" s="22">
        <v>0.19700000000000001</v>
      </c>
      <c r="L602" s="22">
        <v>0.8</v>
      </c>
      <c r="M602" s="22">
        <v>0.1343</v>
      </c>
      <c r="N602" s="22">
        <v>0</v>
      </c>
      <c r="O602" s="22">
        <v>16</v>
      </c>
      <c r="P602" s="22" t="str">
        <f t="shared" si="9"/>
        <v>Normal</v>
      </c>
      <c r="Q602" s="22">
        <v>16</v>
      </c>
    </row>
    <row r="603" spans="1:17" x14ac:dyDescent="0.25">
      <c r="A603" s="22">
        <v>602</v>
      </c>
      <c r="B603" s="5">
        <v>40571</v>
      </c>
      <c r="C603" s="22">
        <v>1</v>
      </c>
      <c r="D603" s="22">
        <v>0</v>
      </c>
      <c r="E603" s="22">
        <v>1</v>
      </c>
      <c r="F603" s="22">
        <v>7</v>
      </c>
      <c r="G603" s="22" t="b">
        <v>0</v>
      </c>
      <c r="H603" s="22">
        <v>5</v>
      </c>
      <c r="I603" s="22">
        <v>2</v>
      </c>
      <c r="J603" s="22">
        <v>0.16</v>
      </c>
      <c r="K603" s="22">
        <v>0.19700000000000001</v>
      </c>
      <c r="L603" s="22">
        <v>0.86</v>
      </c>
      <c r="M603" s="22">
        <v>8.9599999999999999E-2</v>
      </c>
      <c r="N603" s="22">
        <v>2</v>
      </c>
      <c r="O603" s="22">
        <v>58</v>
      </c>
      <c r="P603" s="22" t="str">
        <f t="shared" si="9"/>
        <v>High Usage</v>
      </c>
      <c r="Q603" s="22">
        <v>60</v>
      </c>
    </row>
    <row r="604" spans="1:17" x14ac:dyDescent="0.25">
      <c r="A604" s="22">
        <v>603</v>
      </c>
      <c r="B604" s="5">
        <v>40571</v>
      </c>
      <c r="C604" s="22">
        <v>1</v>
      </c>
      <c r="D604" s="22">
        <v>0</v>
      </c>
      <c r="E604" s="22">
        <v>1</v>
      </c>
      <c r="F604" s="22">
        <v>8</v>
      </c>
      <c r="G604" s="22" t="b">
        <v>0</v>
      </c>
      <c r="H604" s="22">
        <v>5</v>
      </c>
      <c r="I604" s="22">
        <v>2</v>
      </c>
      <c r="J604" s="22">
        <v>0.16</v>
      </c>
      <c r="K604" s="22">
        <v>0.19700000000000001</v>
      </c>
      <c r="L604" s="22">
        <v>0.86</v>
      </c>
      <c r="M604" s="22">
        <v>8.9599999999999999E-2</v>
      </c>
      <c r="N604" s="22">
        <v>2</v>
      </c>
      <c r="O604" s="22">
        <v>155</v>
      </c>
      <c r="P604" s="22" t="str">
        <f t="shared" si="9"/>
        <v>High Usage</v>
      </c>
      <c r="Q604" s="22">
        <v>157</v>
      </c>
    </row>
    <row r="605" spans="1:17" x14ac:dyDescent="0.25">
      <c r="A605" s="22">
        <v>604</v>
      </c>
      <c r="B605" s="5">
        <v>40571</v>
      </c>
      <c r="C605" s="22">
        <v>1</v>
      </c>
      <c r="D605" s="22">
        <v>0</v>
      </c>
      <c r="E605" s="22">
        <v>1</v>
      </c>
      <c r="F605" s="22">
        <v>9</v>
      </c>
      <c r="G605" s="22" t="b">
        <v>0</v>
      </c>
      <c r="H605" s="22">
        <v>5</v>
      </c>
      <c r="I605" s="22">
        <v>3</v>
      </c>
      <c r="J605" s="22">
        <v>0.18</v>
      </c>
      <c r="K605" s="22">
        <v>0.21210000000000001</v>
      </c>
      <c r="L605" s="22">
        <v>0.86</v>
      </c>
      <c r="M605" s="22">
        <v>8.9599999999999999E-2</v>
      </c>
      <c r="N605" s="22">
        <v>6</v>
      </c>
      <c r="O605" s="22">
        <v>95</v>
      </c>
      <c r="P605" s="22" t="str">
        <f t="shared" si="9"/>
        <v>High Usage</v>
      </c>
      <c r="Q605" s="22">
        <v>101</v>
      </c>
    </row>
    <row r="606" spans="1:17" x14ac:dyDescent="0.25">
      <c r="A606" s="22">
        <v>605</v>
      </c>
      <c r="B606" s="5">
        <v>40571</v>
      </c>
      <c r="C606" s="22">
        <v>1</v>
      </c>
      <c r="D606" s="22">
        <v>0</v>
      </c>
      <c r="E606" s="22">
        <v>1</v>
      </c>
      <c r="F606" s="22">
        <v>10</v>
      </c>
      <c r="G606" s="22" t="b">
        <v>0</v>
      </c>
      <c r="H606" s="22">
        <v>5</v>
      </c>
      <c r="I606" s="22">
        <v>3</v>
      </c>
      <c r="J606" s="22">
        <v>0.18</v>
      </c>
      <c r="K606" s="22">
        <v>0.21210000000000001</v>
      </c>
      <c r="L606" s="22">
        <v>0.86</v>
      </c>
      <c r="M606" s="22">
        <v>0.1045</v>
      </c>
      <c r="N606" s="22">
        <v>0</v>
      </c>
      <c r="O606" s="22">
        <v>49</v>
      </c>
      <c r="P606" s="22" t="str">
        <f t="shared" si="9"/>
        <v>High Usage</v>
      </c>
      <c r="Q606" s="22">
        <v>49</v>
      </c>
    </row>
    <row r="607" spans="1:17" x14ac:dyDescent="0.25">
      <c r="A607" s="22">
        <v>606</v>
      </c>
      <c r="B607" s="5">
        <v>40571</v>
      </c>
      <c r="C607" s="22">
        <v>1</v>
      </c>
      <c r="D607" s="22">
        <v>0</v>
      </c>
      <c r="E607" s="22">
        <v>1</v>
      </c>
      <c r="F607" s="22">
        <v>11</v>
      </c>
      <c r="G607" s="22" t="b">
        <v>0</v>
      </c>
      <c r="H607" s="22">
        <v>5</v>
      </c>
      <c r="I607" s="22">
        <v>3</v>
      </c>
      <c r="J607" s="22">
        <v>0.18</v>
      </c>
      <c r="K607" s="22">
        <v>0.21210000000000001</v>
      </c>
      <c r="L607" s="22">
        <v>0.93</v>
      </c>
      <c r="M607" s="22">
        <v>0.1045</v>
      </c>
      <c r="N607" s="22">
        <v>0</v>
      </c>
      <c r="O607" s="22">
        <v>30</v>
      </c>
      <c r="P607" s="22" t="str">
        <f t="shared" si="9"/>
        <v>Normal</v>
      </c>
      <c r="Q607" s="22">
        <v>30</v>
      </c>
    </row>
    <row r="608" spans="1:17" x14ac:dyDescent="0.25">
      <c r="A608" s="22">
        <v>607</v>
      </c>
      <c r="B608" s="5">
        <v>40571</v>
      </c>
      <c r="C608" s="22">
        <v>1</v>
      </c>
      <c r="D608" s="22">
        <v>0</v>
      </c>
      <c r="E608" s="22">
        <v>1</v>
      </c>
      <c r="F608" s="22">
        <v>12</v>
      </c>
      <c r="G608" s="22" t="b">
        <v>0</v>
      </c>
      <c r="H608" s="22">
        <v>5</v>
      </c>
      <c r="I608" s="22">
        <v>3</v>
      </c>
      <c r="J608" s="22">
        <v>0.18</v>
      </c>
      <c r="K608" s="22">
        <v>0.21210000000000001</v>
      </c>
      <c r="L608" s="22">
        <v>0.93</v>
      </c>
      <c r="M608" s="22">
        <v>0.1045</v>
      </c>
      <c r="N608" s="22">
        <v>1</v>
      </c>
      <c r="O608" s="22">
        <v>28</v>
      </c>
      <c r="P608" s="22" t="str">
        <f t="shared" si="9"/>
        <v>Normal</v>
      </c>
      <c r="Q608" s="22">
        <v>29</v>
      </c>
    </row>
    <row r="609" spans="1:17" x14ac:dyDescent="0.25">
      <c r="A609" s="22">
        <v>608</v>
      </c>
      <c r="B609" s="5">
        <v>40571</v>
      </c>
      <c r="C609" s="22">
        <v>1</v>
      </c>
      <c r="D609" s="22">
        <v>0</v>
      </c>
      <c r="E609" s="22">
        <v>1</v>
      </c>
      <c r="F609" s="22">
        <v>13</v>
      </c>
      <c r="G609" s="22" t="b">
        <v>0</v>
      </c>
      <c r="H609" s="22">
        <v>5</v>
      </c>
      <c r="I609" s="22">
        <v>3</v>
      </c>
      <c r="J609" s="22">
        <v>0.18</v>
      </c>
      <c r="K609" s="22">
        <v>0.21210000000000001</v>
      </c>
      <c r="L609" s="22">
        <v>0.93</v>
      </c>
      <c r="M609" s="22">
        <v>0.1045</v>
      </c>
      <c r="N609" s="22">
        <v>0</v>
      </c>
      <c r="O609" s="22">
        <v>31</v>
      </c>
      <c r="P609" s="22" t="str">
        <f t="shared" si="9"/>
        <v>High Usage</v>
      </c>
      <c r="Q609" s="22">
        <v>31</v>
      </c>
    </row>
    <row r="610" spans="1:17" x14ac:dyDescent="0.25">
      <c r="A610" s="22">
        <v>609</v>
      </c>
      <c r="B610" s="5">
        <v>40571</v>
      </c>
      <c r="C610" s="22">
        <v>1</v>
      </c>
      <c r="D610" s="22">
        <v>0</v>
      </c>
      <c r="E610" s="22">
        <v>1</v>
      </c>
      <c r="F610" s="22">
        <v>14</v>
      </c>
      <c r="G610" s="22" t="b">
        <v>0</v>
      </c>
      <c r="H610" s="22">
        <v>5</v>
      </c>
      <c r="I610" s="22">
        <v>3</v>
      </c>
      <c r="J610" s="22">
        <v>0.22</v>
      </c>
      <c r="K610" s="22">
        <v>0.2727</v>
      </c>
      <c r="L610" s="22">
        <v>0.8</v>
      </c>
      <c r="M610" s="22">
        <v>0</v>
      </c>
      <c r="N610" s="22">
        <v>2</v>
      </c>
      <c r="O610" s="22">
        <v>36</v>
      </c>
      <c r="P610" s="22" t="str">
        <f t="shared" si="9"/>
        <v>High Usage</v>
      </c>
      <c r="Q610" s="22">
        <v>38</v>
      </c>
    </row>
    <row r="611" spans="1:17" x14ac:dyDescent="0.25">
      <c r="A611" s="22">
        <v>610</v>
      </c>
      <c r="B611" s="9">
        <v>40571</v>
      </c>
      <c r="C611" s="22">
        <v>1</v>
      </c>
      <c r="D611" s="22">
        <v>0</v>
      </c>
      <c r="E611" s="22">
        <v>1</v>
      </c>
      <c r="F611" s="22">
        <v>15</v>
      </c>
      <c r="G611" s="22" t="b">
        <v>0</v>
      </c>
      <c r="H611" s="22">
        <v>5</v>
      </c>
      <c r="I611" s="22">
        <v>2</v>
      </c>
      <c r="J611" s="22">
        <v>0.2</v>
      </c>
      <c r="K611" s="22">
        <v>0.2576</v>
      </c>
      <c r="L611" s="22">
        <v>0.86</v>
      </c>
      <c r="M611" s="22">
        <v>0</v>
      </c>
      <c r="N611" s="22">
        <v>1</v>
      </c>
      <c r="O611" s="22">
        <v>40</v>
      </c>
      <c r="P611" s="22" t="str">
        <f t="shared" si="9"/>
        <v>High Usage</v>
      </c>
      <c r="Q611" s="22">
        <v>41</v>
      </c>
    </row>
    <row r="612" spans="1:17" x14ac:dyDescent="0.25">
      <c r="A612" s="22">
        <v>611</v>
      </c>
      <c r="B612" s="5">
        <v>40571</v>
      </c>
      <c r="C612" s="22">
        <v>1</v>
      </c>
      <c r="D612" s="22">
        <v>0</v>
      </c>
      <c r="E612" s="22">
        <v>1</v>
      </c>
      <c r="F612" s="22">
        <v>16</v>
      </c>
      <c r="G612" s="22" t="b">
        <v>0</v>
      </c>
      <c r="H612" s="22">
        <v>5</v>
      </c>
      <c r="I612" s="22">
        <v>1</v>
      </c>
      <c r="J612" s="22">
        <v>0.22</v>
      </c>
      <c r="K612" s="22">
        <v>0.2727</v>
      </c>
      <c r="L612" s="22">
        <v>0.8</v>
      </c>
      <c r="M612" s="22">
        <v>0</v>
      </c>
      <c r="N612" s="22">
        <v>10</v>
      </c>
      <c r="O612" s="22">
        <v>70</v>
      </c>
      <c r="P612" s="22" t="str">
        <f t="shared" si="9"/>
        <v>High Usage</v>
      </c>
      <c r="Q612" s="22">
        <v>80</v>
      </c>
    </row>
    <row r="613" spans="1:17" x14ac:dyDescent="0.25">
      <c r="A613" s="22">
        <v>612</v>
      </c>
      <c r="B613" s="5">
        <v>40571</v>
      </c>
      <c r="C613" s="22">
        <v>1</v>
      </c>
      <c r="D613" s="22">
        <v>0</v>
      </c>
      <c r="E613" s="22">
        <v>1</v>
      </c>
      <c r="F613" s="22">
        <v>17</v>
      </c>
      <c r="G613" s="22" t="b">
        <v>0</v>
      </c>
      <c r="H613" s="22">
        <v>5</v>
      </c>
      <c r="I613" s="22">
        <v>1</v>
      </c>
      <c r="J613" s="22">
        <v>0.24</v>
      </c>
      <c r="K613" s="22">
        <v>0.2424</v>
      </c>
      <c r="L613" s="22">
        <v>0.75</v>
      </c>
      <c r="M613" s="22">
        <v>0.1343</v>
      </c>
      <c r="N613" s="22">
        <v>2</v>
      </c>
      <c r="O613" s="22">
        <v>147</v>
      </c>
      <c r="P613" s="22" t="str">
        <f t="shared" si="9"/>
        <v>High Usage</v>
      </c>
      <c r="Q613" s="22">
        <v>149</v>
      </c>
    </row>
    <row r="614" spans="1:17" x14ac:dyDescent="0.25">
      <c r="A614" s="22">
        <v>613</v>
      </c>
      <c r="B614" s="5">
        <v>40571</v>
      </c>
      <c r="C614" s="22">
        <v>1</v>
      </c>
      <c r="D614" s="22">
        <v>0</v>
      </c>
      <c r="E614" s="22">
        <v>1</v>
      </c>
      <c r="F614" s="22">
        <v>18</v>
      </c>
      <c r="G614" s="22" t="b">
        <v>0</v>
      </c>
      <c r="H614" s="22">
        <v>5</v>
      </c>
      <c r="I614" s="22">
        <v>1</v>
      </c>
      <c r="J614" s="22">
        <v>0.24</v>
      </c>
      <c r="K614" s="22">
        <v>0.2273</v>
      </c>
      <c r="L614" s="22">
        <v>0.75</v>
      </c>
      <c r="M614" s="22">
        <v>0.19400000000000001</v>
      </c>
      <c r="N614" s="22">
        <v>2</v>
      </c>
      <c r="O614" s="22">
        <v>107</v>
      </c>
      <c r="P614" s="22" t="str">
        <f t="shared" si="9"/>
        <v>High Usage</v>
      </c>
      <c r="Q614" s="22">
        <v>109</v>
      </c>
    </row>
    <row r="615" spans="1:17" x14ac:dyDescent="0.25">
      <c r="A615" s="22">
        <v>614</v>
      </c>
      <c r="B615" s="5">
        <v>40571</v>
      </c>
      <c r="C615" s="22">
        <v>1</v>
      </c>
      <c r="D615" s="22">
        <v>0</v>
      </c>
      <c r="E615" s="22">
        <v>1</v>
      </c>
      <c r="F615" s="22">
        <v>19</v>
      </c>
      <c r="G615" s="22" t="b">
        <v>0</v>
      </c>
      <c r="H615" s="22">
        <v>5</v>
      </c>
      <c r="I615" s="22">
        <v>2</v>
      </c>
      <c r="J615" s="22">
        <v>0.24</v>
      </c>
      <c r="K615" s="22">
        <v>0.2424</v>
      </c>
      <c r="L615" s="22">
        <v>0.75</v>
      </c>
      <c r="M615" s="22">
        <v>0.1343</v>
      </c>
      <c r="N615" s="22">
        <v>5</v>
      </c>
      <c r="O615" s="22">
        <v>84</v>
      </c>
      <c r="P615" s="22" t="str">
        <f t="shared" si="9"/>
        <v>High Usage</v>
      </c>
      <c r="Q615" s="22">
        <v>89</v>
      </c>
    </row>
    <row r="616" spans="1:17" x14ac:dyDescent="0.25">
      <c r="A616" s="22">
        <v>615</v>
      </c>
      <c r="B616" s="5">
        <v>40571</v>
      </c>
      <c r="C616" s="22">
        <v>1</v>
      </c>
      <c r="D616" s="22">
        <v>0</v>
      </c>
      <c r="E616" s="22">
        <v>1</v>
      </c>
      <c r="F616" s="22">
        <v>20</v>
      </c>
      <c r="G616" s="22" t="b">
        <v>0</v>
      </c>
      <c r="H616" s="22">
        <v>5</v>
      </c>
      <c r="I616" s="22">
        <v>2</v>
      </c>
      <c r="J616" s="22">
        <v>0.24</v>
      </c>
      <c r="K616" s="22">
        <v>0.2273</v>
      </c>
      <c r="L616" s="22">
        <v>0.7</v>
      </c>
      <c r="M616" s="22">
        <v>0.19400000000000001</v>
      </c>
      <c r="N616" s="22">
        <v>1</v>
      </c>
      <c r="O616" s="22">
        <v>61</v>
      </c>
      <c r="P616" s="22" t="str">
        <f t="shared" si="9"/>
        <v>High Usage</v>
      </c>
      <c r="Q616" s="22">
        <v>62</v>
      </c>
    </row>
    <row r="617" spans="1:17" x14ac:dyDescent="0.25">
      <c r="A617" s="22">
        <v>616</v>
      </c>
      <c r="B617" s="5">
        <v>40571</v>
      </c>
      <c r="C617" s="22">
        <v>1</v>
      </c>
      <c r="D617" s="22">
        <v>0</v>
      </c>
      <c r="E617" s="22">
        <v>1</v>
      </c>
      <c r="F617" s="22">
        <v>21</v>
      </c>
      <c r="G617" s="22" t="b">
        <v>0</v>
      </c>
      <c r="H617" s="22">
        <v>5</v>
      </c>
      <c r="I617" s="22">
        <v>2</v>
      </c>
      <c r="J617" s="22">
        <v>0.22</v>
      </c>
      <c r="K617" s="22">
        <v>0.2273</v>
      </c>
      <c r="L617" s="22">
        <v>0.75</v>
      </c>
      <c r="M617" s="22">
        <v>0.1343</v>
      </c>
      <c r="N617" s="22">
        <v>1</v>
      </c>
      <c r="O617" s="22">
        <v>57</v>
      </c>
      <c r="P617" s="22" t="str">
        <f t="shared" si="9"/>
        <v>High Usage</v>
      </c>
      <c r="Q617" s="22">
        <v>58</v>
      </c>
    </row>
    <row r="618" spans="1:17" x14ac:dyDescent="0.25">
      <c r="A618" s="22">
        <v>617</v>
      </c>
      <c r="B618" s="5">
        <v>40571</v>
      </c>
      <c r="C618" s="22">
        <v>1</v>
      </c>
      <c r="D618" s="22">
        <v>0</v>
      </c>
      <c r="E618" s="22">
        <v>1</v>
      </c>
      <c r="F618" s="22">
        <v>22</v>
      </c>
      <c r="G618" s="22" t="b">
        <v>0</v>
      </c>
      <c r="H618" s="22">
        <v>5</v>
      </c>
      <c r="I618" s="22">
        <v>1</v>
      </c>
      <c r="J618" s="22">
        <v>0.24</v>
      </c>
      <c r="K618" s="22">
        <v>0.21210000000000001</v>
      </c>
      <c r="L618" s="22">
        <v>0.65</v>
      </c>
      <c r="M618" s="22">
        <v>0.35820000000000002</v>
      </c>
      <c r="N618" s="22">
        <v>0</v>
      </c>
      <c r="O618" s="22">
        <v>26</v>
      </c>
      <c r="P618" s="22" t="str">
        <f t="shared" si="9"/>
        <v>Normal</v>
      </c>
      <c r="Q618" s="22">
        <v>26</v>
      </c>
    </row>
    <row r="619" spans="1:17" x14ac:dyDescent="0.25">
      <c r="A619" s="22">
        <v>618</v>
      </c>
      <c r="B619" s="5">
        <v>40571</v>
      </c>
      <c r="C619" s="22">
        <v>1</v>
      </c>
      <c r="D619" s="22">
        <v>0</v>
      </c>
      <c r="E619" s="22">
        <v>1</v>
      </c>
      <c r="F619" s="22">
        <v>23</v>
      </c>
      <c r="G619" s="22" t="b">
        <v>0</v>
      </c>
      <c r="H619" s="22">
        <v>5</v>
      </c>
      <c r="I619" s="22">
        <v>1</v>
      </c>
      <c r="J619" s="22">
        <v>0.24</v>
      </c>
      <c r="K619" s="22">
        <v>0.2273</v>
      </c>
      <c r="L619" s="22">
        <v>0.6</v>
      </c>
      <c r="M619" s="22">
        <v>0.22389999999999999</v>
      </c>
      <c r="N619" s="22">
        <v>1</v>
      </c>
      <c r="O619" s="22">
        <v>22</v>
      </c>
      <c r="P619" s="22" t="str">
        <f t="shared" si="9"/>
        <v>Normal</v>
      </c>
      <c r="Q619" s="22">
        <v>23</v>
      </c>
    </row>
    <row r="620" spans="1:17" x14ac:dyDescent="0.25">
      <c r="A620" s="22">
        <v>619</v>
      </c>
      <c r="B620" s="9">
        <v>40572</v>
      </c>
      <c r="C620" s="22">
        <v>1</v>
      </c>
      <c r="D620" s="22">
        <v>0</v>
      </c>
      <c r="E620" s="22">
        <v>1</v>
      </c>
      <c r="F620" s="22">
        <v>0</v>
      </c>
      <c r="G620" s="22" t="b">
        <v>0</v>
      </c>
      <c r="H620" s="22">
        <v>6</v>
      </c>
      <c r="I620" s="22">
        <v>1</v>
      </c>
      <c r="J620" s="22">
        <v>0.22</v>
      </c>
      <c r="K620" s="22">
        <v>0.19700000000000001</v>
      </c>
      <c r="L620" s="22">
        <v>0.64</v>
      </c>
      <c r="M620" s="22">
        <v>0.35820000000000002</v>
      </c>
      <c r="N620" s="22">
        <v>2</v>
      </c>
      <c r="O620" s="22">
        <v>26</v>
      </c>
      <c r="P620" s="22" t="str">
        <f t="shared" si="9"/>
        <v>Normal</v>
      </c>
      <c r="Q620" s="22">
        <v>28</v>
      </c>
    </row>
    <row r="621" spans="1:17" x14ac:dyDescent="0.25">
      <c r="A621" s="22">
        <v>620</v>
      </c>
      <c r="B621" s="5">
        <v>40572</v>
      </c>
      <c r="C621" s="22">
        <v>1</v>
      </c>
      <c r="D621" s="22">
        <v>0</v>
      </c>
      <c r="E621" s="22">
        <v>1</v>
      </c>
      <c r="F621" s="22">
        <v>1</v>
      </c>
      <c r="G621" s="22" t="b">
        <v>0</v>
      </c>
      <c r="H621" s="22">
        <v>6</v>
      </c>
      <c r="I621" s="22">
        <v>1</v>
      </c>
      <c r="J621" s="22">
        <v>0.22</v>
      </c>
      <c r="K621" s="22">
        <v>0.2273</v>
      </c>
      <c r="L621" s="22">
        <v>0.64</v>
      </c>
      <c r="M621" s="22">
        <v>0.19400000000000001</v>
      </c>
      <c r="N621" s="22">
        <v>0</v>
      </c>
      <c r="O621" s="22">
        <v>20</v>
      </c>
      <c r="P621" s="22" t="str">
        <f t="shared" si="9"/>
        <v>Normal</v>
      </c>
      <c r="Q621" s="22">
        <v>20</v>
      </c>
    </row>
    <row r="622" spans="1:17" x14ac:dyDescent="0.25">
      <c r="A622" s="22">
        <v>621</v>
      </c>
      <c r="B622" s="5">
        <v>40572</v>
      </c>
      <c r="C622" s="22">
        <v>1</v>
      </c>
      <c r="D622" s="22">
        <v>0</v>
      </c>
      <c r="E622" s="22">
        <v>1</v>
      </c>
      <c r="F622" s="22">
        <v>2</v>
      </c>
      <c r="G622" s="22" t="b">
        <v>0</v>
      </c>
      <c r="H622" s="22">
        <v>6</v>
      </c>
      <c r="I622" s="22">
        <v>1</v>
      </c>
      <c r="J622" s="22">
        <v>0.22</v>
      </c>
      <c r="K622" s="22">
        <v>0.2273</v>
      </c>
      <c r="L622" s="22">
        <v>0.64</v>
      </c>
      <c r="M622" s="22">
        <v>0.16420000000000001</v>
      </c>
      <c r="N622" s="22">
        <v>0</v>
      </c>
      <c r="O622" s="22">
        <v>15</v>
      </c>
      <c r="P622" s="22" t="str">
        <f t="shared" si="9"/>
        <v>Normal</v>
      </c>
      <c r="Q622" s="22">
        <v>15</v>
      </c>
    </row>
    <row r="623" spans="1:17" x14ac:dyDescent="0.25">
      <c r="A623" s="22">
        <v>622</v>
      </c>
      <c r="B623" s="5">
        <v>40572</v>
      </c>
      <c r="C623" s="22">
        <v>1</v>
      </c>
      <c r="D623" s="22">
        <v>0</v>
      </c>
      <c r="E623" s="22">
        <v>1</v>
      </c>
      <c r="F623" s="22">
        <v>3</v>
      </c>
      <c r="G623" s="22" t="b">
        <v>0</v>
      </c>
      <c r="H623" s="22">
        <v>6</v>
      </c>
      <c r="I623" s="22">
        <v>1</v>
      </c>
      <c r="J623" s="22">
        <v>0.2</v>
      </c>
      <c r="K623" s="22">
        <v>0.21210000000000001</v>
      </c>
      <c r="L623" s="22">
        <v>0.64</v>
      </c>
      <c r="M623" s="22">
        <v>0.1343</v>
      </c>
      <c r="N623" s="22">
        <v>3</v>
      </c>
      <c r="O623" s="22">
        <v>5</v>
      </c>
      <c r="P623" s="22" t="str">
        <f t="shared" si="9"/>
        <v>Normal</v>
      </c>
      <c r="Q623" s="22">
        <v>8</v>
      </c>
    </row>
    <row r="624" spans="1:17" x14ac:dyDescent="0.25">
      <c r="A624" s="22">
        <v>623</v>
      </c>
      <c r="B624" s="5">
        <v>40572</v>
      </c>
      <c r="C624" s="22">
        <v>1</v>
      </c>
      <c r="D624" s="22">
        <v>0</v>
      </c>
      <c r="E624" s="22">
        <v>1</v>
      </c>
      <c r="F624" s="22">
        <v>4</v>
      </c>
      <c r="G624" s="22" t="b">
        <v>0</v>
      </c>
      <c r="H624" s="22">
        <v>6</v>
      </c>
      <c r="I624" s="22">
        <v>1</v>
      </c>
      <c r="J624" s="22">
        <v>0.16</v>
      </c>
      <c r="K624" s="22">
        <v>0.18179999999999999</v>
      </c>
      <c r="L624" s="22">
        <v>0.69</v>
      </c>
      <c r="M624" s="22">
        <v>0.1045</v>
      </c>
      <c r="N624" s="22">
        <v>1</v>
      </c>
      <c r="O624" s="22">
        <v>2</v>
      </c>
      <c r="P624" s="22" t="str">
        <f t="shared" si="9"/>
        <v>Normal</v>
      </c>
      <c r="Q624" s="22">
        <v>3</v>
      </c>
    </row>
    <row r="625" spans="1:17" x14ac:dyDescent="0.25">
      <c r="A625" s="22">
        <v>624</v>
      </c>
      <c r="B625" s="5">
        <v>40572</v>
      </c>
      <c r="C625" s="22">
        <v>1</v>
      </c>
      <c r="D625" s="22">
        <v>0</v>
      </c>
      <c r="E625" s="22">
        <v>1</v>
      </c>
      <c r="F625" s="22">
        <v>6</v>
      </c>
      <c r="G625" s="22" t="b">
        <v>0</v>
      </c>
      <c r="H625" s="22">
        <v>6</v>
      </c>
      <c r="I625" s="22">
        <v>1</v>
      </c>
      <c r="J625" s="22">
        <v>0.16</v>
      </c>
      <c r="K625" s="22">
        <v>0.18179999999999999</v>
      </c>
      <c r="L625" s="22">
        <v>0.64</v>
      </c>
      <c r="M625" s="22">
        <v>0.1343</v>
      </c>
      <c r="N625" s="22">
        <v>0</v>
      </c>
      <c r="O625" s="22">
        <v>2</v>
      </c>
      <c r="P625" s="22" t="str">
        <f t="shared" si="9"/>
        <v>Normal</v>
      </c>
      <c r="Q625" s="22">
        <v>2</v>
      </c>
    </row>
    <row r="626" spans="1:17" x14ac:dyDescent="0.25">
      <c r="A626" s="22">
        <v>625</v>
      </c>
      <c r="B626" s="5">
        <v>40572</v>
      </c>
      <c r="C626" s="22">
        <v>1</v>
      </c>
      <c r="D626" s="22">
        <v>0</v>
      </c>
      <c r="E626" s="22">
        <v>1</v>
      </c>
      <c r="F626" s="22">
        <v>7</v>
      </c>
      <c r="G626" s="22" t="b">
        <v>0</v>
      </c>
      <c r="H626" s="22">
        <v>6</v>
      </c>
      <c r="I626" s="22">
        <v>1</v>
      </c>
      <c r="J626" s="22">
        <v>0.16</v>
      </c>
      <c r="K626" s="22">
        <v>0.18179999999999999</v>
      </c>
      <c r="L626" s="22">
        <v>0.59</v>
      </c>
      <c r="M626" s="22">
        <v>0.1045</v>
      </c>
      <c r="N626" s="22">
        <v>1</v>
      </c>
      <c r="O626" s="22">
        <v>4</v>
      </c>
      <c r="P626" s="22" t="str">
        <f t="shared" si="9"/>
        <v>Normal</v>
      </c>
      <c r="Q626" s="22">
        <v>5</v>
      </c>
    </row>
    <row r="627" spans="1:17" x14ac:dyDescent="0.25">
      <c r="A627" s="22">
        <v>626</v>
      </c>
      <c r="B627" s="5">
        <v>40572</v>
      </c>
      <c r="C627" s="22">
        <v>1</v>
      </c>
      <c r="D627" s="22">
        <v>0</v>
      </c>
      <c r="E627" s="22">
        <v>1</v>
      </c>
      <c r="F627" s="22">
        <v>8</v>
      </c>
      <c r="G627" s="22" t="b">
        <v>0</v>
      </c>
      <c r="H627" s="22">
        <v>6</v>
      </c>
      <c r="I627" s="22">
        <v>1</v>
      </c>
      <c r="J627" s="22">
        <v>0.18</v>
      </c>
      <c r="K627" s="22">
        <v>0.19700000000000001</v>
      </c>
      <c r="L627" s="22">
        <v>0.55000000000000004</v>
      </c>
      <c r="M627" s="22">
        <v>0.16420000000000001</v>
      </c>
      <c r="N627" s="22">
        <v>3</v>
      </c>
      <c r="O627" s="22">
        <v>31</v>
      </c>
      <c r="P627" s="22" t="str">
        <f t="shared" si="9"/>
        <v>High Usage</v>
      </c>
      <c r="Q627" s="22">
        <v>34</v>
      </c>
    </row>
    <row r="628" spans="1:17" x14ac:dyDescent="0.25">
      <c r="A628" s="22">
        <v>627</v>
      </c>
      <c r="B628" s="5">
        <v>40572</v>
      </c>
      <c r="C628" s="22">
        <v>1</v>
      </c>
      <c r="D628" s="22">
        <v>0</v>
      </c>
      <c r="E628" s="22">
        <v>1</v>
      </c>
      <c r="F628" s="22">
        <v>9</v>
      </c>
      <c r="G628" s="22" t="b">
        <v>0</v>
      </c>
      <c r="H628" s="22">
        <v>6</v>
      </c>
      <c r="I628" s="22">
        <v>1</v>
      </c>
      <c r="J628" s="22">
        <v>0.18</v>
      </c>
      <c r="K628" s="22">
        <v>0.21210000000000001</v>
      </c>
      <c r="L628" s="22">
        <v>0.59</v>
      </c>
      <c r="M628" s="22">
        <v>8.9599999999999999E-2</v>
      </c>
      <c r="N628" s="22">
        <v>0</v>
      </c>
      <c r="O628" s="22">
        <v>34</v>
      </c>
      <c r="P628" s="22" t="str">
        <f t="shared" si="9"/>
        <v>High Usage</v>
      </c>
      <c r="Q628" s="22">
        <v>34</v>
      </c>
    </row>
    <row r="629" spans="1:17" x14ac:dyDescent="0.25">
      <c r="A629" s="22">
        <v>628</v>
      </c>
      <c r="B629" s="5">
        <v>40572</v>
      </c>
      <c r="C629" s="22">
        <v>1</v>
      </c>
      <c r="D629" s="22">
        <v>0</v>
      </c>
      <c r="E629" s="22">
        <v>1</v>
      </c>
      <c r="F629" s="22">
        <v>10</v>
      </c>
      <c r="G629" s="22" t="b">
        <v>0</v>
      </c>
      <c r="H629" s="22">
        <v>6</v>
      </c>
      <c r="I629" s="22">
        <v>2</v>
      </c>
      <c r="J629" s="22">
        <v>0.18</v>
      </c>
      <c r="K629" s="22">
        <v>0.21210000000000001</v>
      </c>
      <c r="L629" s="22">
        <v>0.64</v>
      </c>
      <c r="M629" s="22">
        <v>0.1045</v>
      </c>
      <c r="N629" s="22">
        <v>4</v>
      </c>
      <c r="O629" s="22">
        <v>51</v>
      </c>
      <c r="P629" s="22" t="str">
        <f t="shared" si="9"/>
        <v>High Usage</v>
      </c>
      <c r="Q629" s="22">
        <v>55</v>
      </c>
    </row>
    <row r="630" spans="1:17" x14ac:dyDescent="0.25">
      <c r="A630" s="22">
        <v>629</v>
      </c>
      <c r="B630" s="5">
        <v>40572</v>
      </c>
      <c r="C630" s="22">
        <v>1</v>
      </c>
      <c r="D630" s="22">
        <v>0</v>
      </c>
      <c r="E630" s="22">
        <v>1</v>
      </c>
      <c r="F630" s="22">
        <v>11</v>
      </c>
      <c r="G630" s="22" t="b">
        <v>0</v>
      </c>
      <c r="H630" s="22">
        <v>6</v>
      </c>
      <c r="I630" s="22">
        <v>2</v>
      </c>
      <c r="J630" s="22">
        <v>0.18</v>
      </c>
      <c r="K630" s="22">
        <v>0.19700000000000001</v>
      </c>
      <c r="L630" s="22">
        <v>0.64</v>
      </c>
      <c r="M630" s="22">
        <v>0.1343</v>
      </c>
      <c r="N630" s="22">
        <v>4</v>
      </c>
      <c r="O630" s="22">
        <v>60</v>
      </c>
      <c r="P630" s="22" t="str">
        <f t="shared" si="9"/>
        <v>High Usage</v>
      </c>
      <c r="Q630" s="22">
        <v>64</v>
      </c>
    </row>
    <row r="631" spans="1:17" x14ac:dyDescent="0.25">
      <c r="A631" s="22">
        <v>630</v>
      </c>
      <c r="B631" s="5">
        <v>40572</v>
      </c>
      <c r="C631" s="22">
        <v>1</v>
      </c>
      <c r="D631" s="22">
        <v>0</v>
      </c>
      <c r="E631" s="22">
        <v>1</v>
      </c>
      <c r="F631" s="22">
        <v>12</v>
      </c>
      <c r="G631" s="22" t="b">
        <v>0</v>
      </c>
      <c r="H631" s="22">
        <v>6</v>
      </c>
      <c r="I631" s="22">
        <v>2</v>
      </c>
      <c r="J631" s="22">
        <v>0.2</v>
      </c>
      <c r="K631" s="22">
        <v>0.19700000000000001</v>
      </c>
      <c r="L631" s="22">
        <v>0.59</v>
      </c>
      <c r="M631" s="22">
        <v>0.19400000000000001</v>
      </c>
      <c r="N631" s="22">
        <v>12</v>
      </c>
      <c r="O631" s="22">
        <v>66</v>
      </c>
      <c r="P631" s="22" t="str">
        <f t="shared" si="9"/>
        <v>High Usage</v>
      </c>
      <c r="Q631" s="22">
        <v>78</v>
      </c>
    </row>
    <row r="632" spans="1:17" x14ac:dyDescent="0.25">
      <c r="A632" s="22">
        <v>631</v>
      </c>
      <c r="B632" s="5">
        <v>40572</v>
      </c>
      <c r="C632" s="22">
        <v>1</v>
      </c>
      <c r="D632" s="22">
        <v>0</v>
      </c>
      <c r="E632" s="22">
        <v>1</v>
      </c>
      <c r="F632" s="22">
        <v>13</v>
      </c>
      <c r="G632" s="22" t="b">
        <v>0</v>
      </c>
      <c r="H632" s="22">
        <v>6</v>
      </c>
      <c r="I632" s="22">
        <v>2</v>
      </c>
      <c r="J632" s="22">
        <v>0.22</v>
      </c>
      <c r="K632" s="22">
        <v>0.2273</v>
      </c>
      <c r="L632" s="22">
        <v>0.55000000000000004</v>
      </c>
      <c r="M632" s="22">
        <v>0.16420000000000001</v>
      </c>
      <c r="N632" s="22">
        <v>9</v>
      </c>
      <c r="O632" s="22">
        <v>56</v>
      </c>
      <c r="P632" s="22" t="str">
        <f t="shared" si="9"/>
        <v>High Usage</v>
      </c>
      <c r="Q632" s="22">
        <v>65</v>
      </c>
    </row>
    <row r="633" spans="1:17" x14ac:dyDescent="0.25">
      <c r="A633" s="22">
        <v>632</v>
      </c>
      <c r="B633" s="5">
        <v>40572</v>
      </c>
      <c r="C633" s="22">
        <v>1</v>
      </c>
      <c r="D633" s="22">
        <v>0</v>
      </c>
      <c r="E633" s="22">
        <v>1</v>
      </c>
      <c r="F633" s="22">
        <v>14</v>
      </c>
      <c r="G633" s="22" t="b">
        <v>0</v>
      </c>
      <c r="H633" s="22">
        <v>6</v>
      </c>
      <c r="I633" s="22">
        <v>2</v>
      </c>
      <c r="J633" s="22">
        <v>0.22</v>
      </c>
      <c r="K633" s="22">
        <v>0.2273</v>
      </c>
      <c r="L633" s="22">
        <v>0.6</v>
      </c>
      <c r="M633" s="22">
        <v>0.1343</v>
      </c>
      <c r="N633" s="22">
        <v>10</v>
      </c>
      <c r="O633" s="22">
        <v>89</v>
      </c>
      <c r="P633" s="22" t="str">
        <f t="shared" si="9"/>
        <v>High Usage</v>
      </c>
      <c r="Q633" s="22">
        <v>99</v>
      </c>
    </row>
    <row r="634" spans="1:17" x14ac:dyDescent="0.25">
      <c r="A634" s="22">
        <v>633</v>
      </c>
      <c r="B634" s="5">
        <v>40572</v>
      </c>
      <c r="C634" s="22">
        <v>1</v>
      </c>
      <c r="D634" s="22">
        <v>0</v>
      </c>
      <c r="E634" s="22">
        <v>1</v>
      </c>
      <c r="F634" s="22">
        <v>15</v>
      </c>
      <c r="G634" s="22" t="b">
        <v>0</v>
      </c>
      <c r="H634" s="22">
        <v>6</v>
      </c>
      <c r="I634" s="22">
        <v>1</v>
      </c>
      <c r="J634" s="22">
        <v>0.22</v>
      </c>
      <c r="K634" s="22">
        <v>0.21210000000000001</v>
      </c>
      <c r="L634" s="22">
        <v>0.69</v>
      </c>
      <c r="M634" s="22">
        <v>0.25369999999999998</v>
      </c>
      <c r="N634" s="22">
        <v>22</v>
      </c>
      <c r="O634" s="22">
        <v>98</v>
      </c>
      <c r="P634" s="22" t="str">
        <f t="shared" si="9"/>
        <v>High Usage</v>
      </c>
      <c r="Q634" s="22">
        <v>120</v>
      </c>
    </row>
    <row r="635" spans="1:17" x14ac:dyDescent="0.25">
      <c r="A635" s="22">
        <v>634</v>
      </c>
      <c r="B635" s="5">
        <v>40572</v>
      </c>
      <c r="C635" s="22">
        <v>1</v>
      </c>
      <c r="D635" s="22">
        <v>0</v>
      </c>
      <c r="E635" s="22">
        <v>1</v>
      </c>
      <c r="F635" s="22">
        <v>16</v>
      </c>
      <c r="G635" s="22" t="b">
        <v>0</v>
      </c>
      <c r="H635" s="22">
        <v>6</v>
      </c>
      <c r="I635" s="22">
        <v>1</v>
      </c>
      <c r="J635" s="22">
        <v>0.24</v>
      </c>
      <c r="K635" s="22">
        <v>0.2424</v>
      </c>
      <c r="L635" s="22">
        <v>0.6</v>
      </c>
      <c r="M635" s="22">
        <v>0.16420000000000001</v>
      </c>
      <c r="N635" s="22">
        <v>19</v>
      </c>
      <c r="O635" s="22">
        <v>88</v>
      </c>
      <c r="P635" s="22" t="str">
        <f t="shared" si="9"/>
        <v>High Usage</v>
      </c>
      <c r="Q635" s="22">
        <v>107</v>
      </c>
    </row>
    <row r="636" spans="1:17" x14ac:dyDescent="0.25">
      <c r="A636" s="22">
        <v>635</v>
      </c>
      <c r="B636" s="5">
        <v>40572</v>
      </c>
      <c r="C636" s="22">
        <v>1</v>
      </c>
      <c r="D636" s="22">
        <v>0</v>
      </c>
      <c r="E636" s="22">
        <v>1</v>
      </c>
      <c r="F636" s="22">
        <v>17</v>
      </c>
      <c r="G636" s="22" t="b">
        <v>0</v>
      </c>
      <c r="H636" s="22">
        <v>6</v>
      </c>
      <c r="I636" s="22">
        <v>1</v>
      </c>
      <c r="J636" s="22">
        <v>0.24</v>
      </c>
      <c r="K636" s="22">
        <v>0.28789999999999999</v>
      </c>
      <c r="L636" s="22">
        <v>0.6</v>
      </c>
      <c r="M636" s="22">
        <v>0</v>
      </c>
      <c r="N636" s="22">
        <v>9</v>
      </c>
      <c r="O636" s="22">
        <v>82</v>
      </c>
      <c r="P636" s="22" t="str">
        <f t="shared" si="9"/>
        <v>High Usage</v>
      </c>
      <c r="Q636" s="22">
        <v>91</v>
      </c>
    </row>
    <row r="637" spans="1:17" x14ac:dyDescent="0.25">
      <c r="A637" s="22">
        <v>636</v>
      </c>
      <c r="B637" s="5">
        <v>40572</v>
      </c>
      <c r="C637" s="22">
        <v>1</v>
      </c>
      <c r="D637" s="22">
        <v>0</v>
      </c>
      <c r="E637" s="22">
        <v>1</v>
      </c>
      <c r="F637" s="22">
        <v>18</v>
      </c>
      <c r="G637" s="22" t="b">
        <v>0</v>
      </c>
      <c r="H637" s="22">
        <v>6</v>
      </c>
      <c r="I637" s="22">
        <v>1</v>
      </c>
      <c r="J637" s="22">
        <v>0.22</v>
      </c>
      <c r="K637" s="22">
        <v>0.2273</v>
      </c>
      <c r="L637" s="22">
        <v>0.69</v>
      </c>
      <c r="M637" s="22">
        <v>0.1343</v>
      </c>
      <c r="N637" s="22">
        <v>9</v>
      </c>
      <c r="O637" s="22">
        <v>59</v>
      </c>
      <c r="P637" s="22" t="str">
        <f t="shared" si="9"/>
        <v>High Usage</v>
      </c>
      <c r="Q637" s="22">
        <v>68</v>
      </c>
    </row>
    <row r="638" spans="1:17" x14ac:dyDescent="0.25">
      <c r="A638" s="22">
        <v>637</v>
      </c>
      <c r="B638" s="5">
        <v>40572</v>
      </c>
      <c r="C638" s="22">
        <v>1</v>
      </c>
      <c r="D638" s="22">
        <v>0</v>
      </c>
      <c r="E638" s="22">
        <v>1</v>
      </c>
      <c r="F638" s="22">
        <v>19</v>
      </c>
      <c r="G638" s="22" t="b">
        <v>0</v>
      </c>
      <c r="H638" s="22">
        <v>6</v>
      </c>
      <c r="I638" s="22">
        <v>2</v>
      </c>
      <c r="J638" s="22">
        <v>0.22</v>
      </c>
      <c r="K638" s="22">
        <v>0.21210000000000001</v>
      </c>
      <c r="L638" s="22">
        <v>0.69</v>
      </c>
      <c r="M638" s="22">
        <v>0.25369999999999998</v>
      </c>
      <c r="N638" s="22">
        <v>6</v>
      </c>
      <c r="O638" s="22">
        <v>52</v>
      </c>
      <c r="P638" s="22" t="str">
        <f t="shared" si="9"/>
        <v>High Usage</v>
      </c>
      <c r="Q638" s="22">
        <v>58</v>
      </c>
    </row>
    <row r="639" spans="1:17" x14ac:dyDescent="0.25">
      <c r="A639" s="22">
        <v>638</v>
      </c>
      <c r="B639" s="5">
        <v>40572</v>
      </c>
      <c r="C639" s="22">
        <v>1</v>
      </c>
      <c r="D639" s="22">
        <v>0</v>
      </c>
      <c r="E639" s="22">
        <v>1</v>
      </c>
      <c r="F639" s="22">
        <v>20</v>
      </c>
      <c r="G639" s="22" t="b">
        <v>0</v>
      </c>
      <c r="H639" s="22">
        <v>6</v>
      </c>
      <c r="I639" s="22">
        <v>1</v>
      </c>
      <c r="J639" s="22">
        <v>0.18</v>
      </c>
      <c r="K639" s="22">
        <v>0.21210000000000001</v>
      </c>
      <c r="L639" s="22">
        <v>0.74</v>
      </c>
      <c r="M639" s="22">
        <v>8.9599999999999999E-2</v>
      </c>
      <c r="N639" s="22">
        <v>1</v>
      </c>
      <c r="O639" s="22">
        <v>42</v>
      </c>
      <c r="P639" s="22" t="str">
        <f t="shared" si="9"/>
        <v>High Usage</v>
      </c>
      <c r="Q639" s="22">
        <v>43</v>
      </c>
    </row>
    <row r="640" spans="1:17" x14ac:dyDescent="0.25">
      <c r="A640" s="22">
        <v>639</v>
      </c>
      <c r="B640" s="5">
        <v>40572</v>
      </c>
      <c r="C640" s="22">
        <v>1</v>
      </c>
      <c r="D640" s="22">
        <v>0</v>
      </c>
      <c r="E640" s="22">
        <v>1</v>
      </c>
      <c r="F640" s="22">
        <v>21</v>
      </c>
      <c r="G640" s="22" t="b">
        <v>0</v>
      </c>
      <c r="H640" s="22">
        <v>6</v>
      </c>
      <c r="I640" s="22">
        <v>1</v>
      </c>
      <c r="J640" s="22">
        <v>0.18</v>
      </c>
      <c r="K640" s="22">
        <v>0.21210000000000001</v>
      </c>
      <c r="L640" s="22">
        <v>0.74</v>
      </c>
      <c r="M640" s="22">
        <v>8.9599999999999999E-2</v>
      </c>
      <c r="N640" s="22">
        <v>1</v>
      </c>
      <c r="O640" s="22">
        <v>35</v>
      </c>
      <c r="P640" s="22" t="str">
        <f t="shared" si="9"/>
        <v>High Usage</v>
      </c>
      <c r="Q640" s="22">
        <v>36</v>
      </c>
    </row>
    <row r="641" spans="1:17" x14ac:dyDescent="0.25">
      <c r="A641" s="22">
        <v>640</v>
      </c>
      <c r="B641" s="5">
        <v>40572</v>
      </c>
      <c r="C641" s="22">
        <v>1</v>
      </c>
      <c r="D641" s="22">
        <v>0</v>
      </c>
      <c r="E641" s="22">
        <v>1</v>
      </c>
      <c r="F641" s="22">
        <v>22</v>
      </c>
      <c r="G641" s="22" t="b">
        <v>0</v>
      </c>
      <c r="H641" s="22">
        <v>6</v>
      </c>
      <c r="I641" s="22">
        <v>1</v>
      </c>
      <c r="J641" s="22">
        <v>0.16</v>
      </c>
      <c r="K641" s="22">
        <v>0.19700000000000001</v>
      </c>
      <c r="L641" s="22">
        <v>0.8</v>
      </c>
      <c r="M641" s="22">
        <v>8.9599999999999999E-2</v>
      </c>
      <c r="N641" s="22">
        <v>4</v>
      </c>
      <c r="O641" s="22">
        <v>28</v>
      </c>
      <c r="P641" s="22" t="str">
        <f t="shared" si="9"/>
        <v>High Usage</v>
      </c>
      <c r="Q641" s="22">
        <v>32</v>
      </c>
    </row>
    <row r="642" spans="1:17" x14ac:dyDescent="0.25">
      <c r="A642" s="22">
        <v>641</v>
      </c>
      <c r="B642" s="5">
        <v>40572</v>
      </c>
      <c r="C642" s="22">
        <v>1</v>
      </c>
      <c r="D642" s="22">
        <v>0</v>
      </c>
      <c r="E642" s="22">
        <v>1</v>
      </c>
      <c r="F642" s="22">
        <v>23</v>
      </c>
      <c r="G642" s="22" t="b">
        <v>0</v>
      </c>
      <c r="H642" s="22">
        <v>6</v>
      </c>
      <c r="I642" s="22">
        <v>1</v>
      </c>
      <c r="J642" s="22">
        <v>0.16</v>
      </c>
      <c r="K642" s="22">
        <v>0.19700000000000001</v>
      </c>
      <c r="L642" s="22">
        <v>0.8</v>
      </c>
      <c r="M642" s="22">
        <v>8.9599999999999999E-2</v>
      </c>
      <c r="N642" s="22">
        <v>3</v>
      </c>
      <c r="O642" s="22">
        <v>30</v>
      </c>
      <c r="P642" s="22" t="str">
        <f t="shared" ref="P642:P705" si="10">IF(Q642&gt;30, "High Usage", "Normal")</f>
        <v>High Usage</v>
      </c>
      <c r="Q642" s="22">
        <v>33</v>
      </c>
    </row>
    <row r="643" spans="1:17" x14ac:dyDescent="0.25">
      <c r="A643" s="22">
        <v>642</v>
      </c>
      <c r="B643" s="5">
        <v>40573</v>
      </c>
      <c r="C643" s="22">
        <v>1</v>
      </c>
      <c r="D643" s="22">
        <v>0</v>
      </c>
      <c r="E643" s="22">
        <v>1</v>
      </c>
      <c r="F643" s="22">
        <v>0</v>
      </c>
      <c r="G643" s="22" t="b">
        <v>0</v>
      </c>
      <c r="H643" s="22">
        <v>0</v>
      </c>
      <c r="I643" s="22">
        <v>1</v>
      </c>
      <c r="J643" s="22">
        <v>0.16</v>
      </c>
      <c r="K643" s="22">
        <v>0.18179999999999999</v>
      </c>
      <c r="L643" s="22">
        <v>0.8</v>
      </c>
      <c r="M643" s="22">
        <v>0.1045</v>
      </c>
      <c r="N643" s="22">
        <v>0</v>
      </c>
      <c r="O643" s="22">
        <v>33</v>
      </c>
      <c r="P643" s="22" t="str">
        <f t="shared" si="10"/>
        <v>High Usage</v>
      </c>
      <c r="Q643" s="22">
        <v>33</v>
      </c>
    </row>
    <row r="644" spans="1:17" x14ac:dyDescent="0.25">
      <c r="A644" s="22">
        <v>643</v>
      </c>
      <c r="B644" s="5">
        <v>40573</v>
      </c>
      <c r="C644" s="22">
        <v>1</v>
      </c>
      <c r="D644" s="22">
        <v>0</v>
      </c>
      <c r="E644" s="22">
        <v>1</v>
      </c>
      <c r="F644" s="22">
        <v>1</v>
      </c>
      <c r="G644" s="22" t="b">
        <v>0</v>
      </c>
      <c r="H644" s="22">
        <v>0</v>
      </c>
      <c r="I644" s="22">
        <v>1</v>
      </c>
      <c r="J644" s="22">
        <v>0.14000000000000001</v>
      </c>
      <c r="K644" s="22">
        <v>0.21210000000000001</v>
      </c>
      <c r="L644" s="22">
        <v>0.8</v>
      </c>
      <c r="M644" s="22">
        <v>0</v>
      </c>
      <c r="N644" s="22">
        <v>7</v>
      </c>
      <c r="O644" s="22">
        <v>22</v>
      </c>
      <c r="P644" s="22" t="str">
        <f t="shared" si="10"/>
        <v>Normal</v>
      </c>
      <c r="Q644" s="22">
        <v>29</v>
      </c>
    </row>
    <row r="645" spans="1:17" x14ac:dyDescent="0.25">
      <c r="A645" s="22">
        <v>644</v>
      </c>
      <c r="B645" s="5">
        <v>40573</v>
      </c>
      <c r="C645" s="22">
        <v>1</v>
      </c>
      <c r="D645" s="22">
        <v>0</v>
      </c>
      <c r="E645" s="22">
        <v>1</v>
      </c>
      <c r="F645" s="22">
        <v>2</v>
      </c>
      <c r="G645" s="22" t="b">
        <v>0</v>
      </c>
      <c r="H645" s="22">
        <v>0</v>
      </c>
      <c r="I645" s="22">
        <v>1</v>
      </c>
      <c r="J645" s="22">
        <v>0.16</v>
      </c>
      <c r="K645" s="22">
        <v>0.2273</v>
      </c>
      <c r="L645" s="22">
        <v>0.8</v>
      </c>
      <c r="M645" s="22">
        <v>0</v>
      </c>
      <c r="N645" s="22">
        <v>1</v>
      </c>
      <c r="O645" s="22">
        <v>10</v>
      </c>
      <c r="P645" s="22" t="str">
        <f t="shared" si="10"/>
        <v>Normal</v>
      </c>
      <c r="Q645" s="22">
        <v>11</v>
      </c>
    </row>
    <row r="646" spans="1:17" x14ac:dyDescent="0.25">
      <c r="A646" s="22">
        <v>645</v>
      </c>
      <c r="B646" s="5">
        <v>40573</v>
      </c>
      <c r="C646" s="22">
        <v>1</v>
      </c>
      <c r="D646" s="22">
        <v>0</v>
      </c>
      <c r="E646" s="22">
        <v>1</v>
      </c>
      <c r="F646" s="22">
        <v>3</v>
      </c>
      <c r="G646" s="22" t="b">
        <v>0</v>
      </c>
      <c r="H646" s="22">
        <v>0</v>
      </c>
      <c r="I646" s="22">
        <v>1</v>
      </c>
      <c r="J646" s="22">
        <v>0.14000000000000001</v>
      </c>
      <c r="K646" s="22">
        <v>0.21210000000000001</v>
      </c>
      <c r="L646" s="22">
        <v>0.93</v>
      </c>
      <c r="M646" s="22">
        <v>0</v>
      </c>
      <c r="N646" s="22">
        <v>1</v>
      </c>
      <c r="O646" s="22">
        <v>7</v>
      </c>
      <c r="P646" s="22" t="str">
        <f t="shared" si="10"/>
        <v>Normal</v>
      </c>
      <c r="Q646" s="22">
        <v>8</v>
      </c>
    </row>
    <row r="647" spans="1:17" x14ac:dyDescent="0.25">
      <c r="A647" s="22">
        <v>646</v>
      </c>
      <c r="B647" s="5">
        <v>40573</v>
      </c>
      <c r="C647" s="22">
        <v>1</v>
      </c>
      <c r="D647" s="22">
        <v>0</v>
      </c>
      <c r="E647" s="22">
        <v>1</v>
      </c>
      <c r="F647" s="22">
        <v>4</v>
      </c>
      <c r="G647" s="22" t="b">
        <v>0</v>
      </c>
      <c r="H647" s="22">
        <v>0</v>
      </c>
      <c r="I647" s="22">
        <v>1</v>
      </c>
      <c r="J647" s="22">
        <v>0.14000000000000001</v>
      </c>
      <c r="K647" s="22">
        <v>0.21210000000000001</v>
      </c>
      <c r="L647" s="22">
        <v>0.93</v>
      </c>
      <c r="M647" s="22">
        <v>0</v>
      </c>
      <c r="N647" s="22">
        <v>0</v>
      </c>
      <c r="O647" s="22">
        <v>1</v>
      </c>
      <c r="P647" s="22" t="str">
        <f t="shared" si="10"/>
        <v>Normal</v>
      </c>
      <c r="Q647" s="22">
        <v>1</v>
      </c>
    </row>
    <row r="648" spans="1:17" x14ac:dyDescent="0.25">
      <c r="A648" s="22">
        <v>647</v>
      </c>
      <c r="B648" s="5">
        <v>40573</v>
      </c>
      <c r="C648" s="22">
        <v>1</v>
      </c>
      <c r="D648" s="22">
        <v>0</v>
      </c>
      <c r="E648" s="22">
        <v>1</v>
      </c>
      <c r="F648" s="22">
        <v>5</v>
      </c>
      <c r="G648" s="22" t="b">
        <v>0</v>
      </c>
      <c r="H648" s="22">
        <v>0</v>
      </c>
      <c r="I648" s="22">
        <v>1</v>
      </c>
      <c r="J648" s="22">
        <v>0.14000000000000001</v>
      </c>
      <c r="K648" s="22">
        <v>0.21210000000000001</v>
      </c>
      <c r="L648" s="22">
        <v>0.86</v>
      </c>
      <c r="M648" s="22">
        <v>0</v>
      </c>
      <c r="N648" s="22">
        <v>0</v>
      </c>
      <c r="O648" s="22">
        <v>3</v>
      </c>
      <c r="P648" s="22" t="str">
        <f t="shared" si="10"/>
        <v>Normal</v>
      </c>
      <c r="Q648" s="22">
        <v>3</v>
      </c>
    </row>
    <row r="649" spans="1:17" x14ac:dyDescent="0.25">
      <c r="A649" s="22">
        <v>648</v>
      </c>
      <c r="B649" s="5">
        <v>40573</v>
      </c>
      <c r="C649" s="22">
        <v>1</v>
      </c>
      <c r="D649" s="22">
        <v>0</v>
      </c>
      <c r="E649" s="22">
        <v>1</v>
      </c>
      <c r="F649" s="22">
        <v>7</v>
      </c>
      <c r="G649" s="22" t="b">
        <v>0</v>
      </c>
      <c r="H649" s="22">
        <v>0</v>
      </c>
      <c r="I649" s="22">
        <v>1</v>
      </c>
      <c r="J649" s="22">
        <v>0.14000000000000001</v>
      </c>
      <c r="K649" s="22">
        <v>0.21210000000000001</v>
      </c>
      <c r="L649" s="22">
        <v>0.86</v>
      </c>
      <c r="M649" s="22">
        <v>0</v>
      </c>
      <c r="N649" s="22">
        <v>0</v>
      </c>
      <c r="O649" s="22">
        <v>3</v>
      </c>
      <c r="P649" s="22" t="str">
        <f t="shared" si="10"/>
        <v>Normal</v>
      </c>
      <c r="Q649" s="22">
        <v>3</v>
      </c>
    </row>
    <row r="650" spans="1:17" x14ac:dyDescent="0.25">
      <c r="A650" s="22">
        <v>649</v>
      </c>
      <c r="B650" s="5">
        <v>40573</v>
      </c>
      <c r="C650" s="22">
        <v>1</v>
      </c>
      <c r="D650" s="22">
        <v>0</v>
      </c>
      <c r="E650" s="22">
        <v>1</v>
      </c>
      <c r="F650" s="22">
        <v>8</v>
      </c>
      <c r="G650" s="22" t="b">
        <v>0</v>
      </c>
      <c r="H650" s="22">
        <v>0</v>
      </c>
      <c r="I650" s="22">
        <v>2</v>
      </c>
      <c r="J650" s="22">
        <v>0.14000000000000001</v>
      </c>
      <c r="K650" s="22">
        <v>0.21210000000000001</v>
      </c>
      <c r="L650" s="22">
        <v>0.86</v>
      </c>
      <c r="M650" s="22">
        <v>0</v>
      </c>
      <c r="N650" s="22">
        <v>1</v>
      </c>
      <c r="O650" s="22">
        <v>11</v>
      </c>
      <c r="P650" s="22" t="str">
        <f t="shared" si="10"/>
        <v>Normal</v>
      </c>
      <c r="Q650" s="22">
        <v>12</v>
      </c>
    </row>
    <row r="651" spans="1:17" x14ac:dyDescent="0.25">
      <c r="A651" s="22">
        <v>650</v>
      </c>
      <c r="B651" s="5">
        <v>40573</v>
      </c>
      <c r="C651" s="22">
        <v>1</v>
      </c>
      <c r="D651" s="22">
        <v>0</v>
      </c>
      <c r="E651" s="22">
        <v>1</v>
      </c>
      <c r="F651" s="22">
        <v>9</v>
      </c>
      <c r="G651" s="22" t="b">
        <v>0</v>
      </c>
      <c r="H651" s="22">
        <v>0</v>
      </c>
      <c r="I651" s="22">
        <v>2</v>
      </c>
      <c r="J651" s="22">
        <v>0.16</v>
      </c>
      <c r="K651" s="22">
        <v>0.2273</v>
      </c>
      <c r="L651" s="22">
        <v>0.8</v>
      </c>
      <c r="M651" s="22">
        <v>0</v>
      </c>
      <c r="N651" s="22">
        <v>4</v>
      </c>
      <c r="O651" s="22">
        <v>34</v>
      </c>
      <c r="P651" s="22" t="str">
        <f t="shared" si="10"/>
        <v>High Usage</v>
      </c>
      <c r="Q651" s="22">
        <v>38</v>
      </c>
    </row>
    <row r="652" spans="1:17" x14ac:dyDescent="0.25">
      <c r="A652" s="22">
        <v>651</v>
      </c>
      <c r="B652" s="5">
        <v>40573</v>
      </c>
      <c r="C652" s="22">
        <v>1</v>
      </c>
      <c r="D652" s="22">
        <v>0</v>
      </c>
      <c r="E652" s="22">
        <v>1</v>
      </c>
      <c r="F652" s="22">
        <v>10</v>
      </c>
      <c r="G652" s="22" t="b">
        <v>0</v>
      </c>
      <c r="H652" s="22">
        <v>0</v>
      </c>
      <c r="I652" s="22">
        <v>2</v>
      </c>
      <c r="J652" s="22">
        <v>0.18</v>
      </c>
      <c r="K652" s="22">
        <v>0.2424</v>
      </c>
      <c r="L652" s="22">
        <v>0.8</v>
      </c>
      <c r="M652" s="22">
        <v>0</v>
      </c>
      <c r="N652" s="22">
        <v>7</v>
      </c>
      <c r="O652" s="22">
        <v>57</v>
      </c>
      <c r="P652" s="22" t="str">
        <f t="shared" si="10"/>
        <v>High Usage</v>
      </c>
      <c r="Q652" s="22">
        <v>64</v>
      </c>
    </row>
    <row r="653" spans="1:17" x14ac:dyDescent="0.25">
      <c r="A653" s="22">
        <v>652</v>
      </c>
      <c r="B653" s="5">
        <v>40573</v>
      </c>
      <c r="C653" s="22">
        <v>1</v>
      </c>
      <c r="D653" s="22">
        <v>0</v>
      </c>
      <c r="E653" s="22">
        <v>1</v>
      </c>
      <c r="F653" s="22">
        <v>11</v>
      </c>
      <c r="G653" s="22" t="b">
        <v>0</v>
      </c>
      <c r="H653" s="22">
        <v>0</v>
      </c>
      <c r="I653" s="22">
        <v>1</v>
      </c>
      <c r="J653" s="22">
        <v>0.22</v>
      </c>
      <c r="K653" s="22">
        <v>0.2727</v>
      </c>
      <c r="L653" s="22">
        <v>0.75</v>
      </c>
      <c r="M653" s="22">
        <v>0</v>
      </c>
      <c r="N653" s="22">
        <v>9</v>
      </c>
      <c r="O653" s="22">
        <v>50</v>
      </c>
      <c r="P653" s="22" t="str">
        <f t="shared" si="10"/>
        <v>High Usage</v>
      </c>
      <c r="Q653" s="22">
        <v>59</v>
      </c>
    </row>
    <row r="654" spans="1:17" x14ac:dyDescent="0.25">
      <c r="A654" s="22">
        <v>653</v>
      </c>
      <c r="B654" s="5">
        <v>40573</v>
      </c>
      <c r="C654" s="22">
        <v>1</v>
      </c>
      <c r="D654" s="22">
        <v>0</v>
      </c>
      <c r="E654" s="22">
        <v>1</v>
      </c>
      <c r="F654" s="22">
        <v>12</v>
      </c>
      <c r="G654" s="22" t="b">
        <v>0</v>
      </c>
      <c r="H654" s="22">
        <v>0</v>
      </c>
      <c r="I654" s="22">
        <v>1</v>
      </c>
      <c r="J654" s="22">
        <v>0.3</v>
      </c>
      <c r="K654" s="22">
        <v>0.31819999999999998</v>
      </c>
      <c r="L654" s="22">
        <v>0.52</v>
      </c>
      <c r="M654" s="22">
        <v>0.1045</v>
      </c>
      <c r="N654" s="22">
        <v>10</v>
      </c>
      <c r="O654" s="22">
        <v>87</v>
      </c>
      <c r="P654" s="22" t="str">
        <f t="shared" si="10"/>
        <v>High Usage</v>
      </c>
      <c r="Q654" s="22">
        <v>97</v>
      </c>
    </row>
    <row r="655" spans="1:17" x14ac:dyDescent="0.25">
      <c r="A655" s="22">
        <v>654</v>
      </c>
      <c r="B655" s="5">
        <v>40573</v>
      </c>
      <c r="C655" s="22">
        <v>1</v>
      </c>
      <c r="D655" s="22">
        <v>0</v>
      </c>
      <c r="E655" s="22">
        <v>1</v>
      </c>
      <c r="F655" s="22">
        <v>13</v>
      </c>
      <c r="G655" s="22" t="b">
        <v>0</v>
      </c>
      <c r="H655" s="22">
        <v>0</v>
      </c>
      <c r="I655" s="22">
        <v>1</v>
      </c>
      <c r="J655" s="22">
        <v>0.28000000000000003</v>
      </c>
      <c r="K655" s="22">
        <v>0.28789999999999999</v>
      </c>
      <c r="L655" s="22">
        <v>0.61</v>
      </c>
      <c r="M655" s="22">
        <v>0.1045</v>
      </c>
      <c r="N655" s="22">
        <v>13</v>
      </c>
      <c r="O655" s="22">
        <v>71</v>
      </c>
      <c r="P655" s="22" t="str">
        <f t="shared" si="10"/>
        <v>High Usage</v>
      </c>
      <c r="Q655" s="22">
        <v>84</v>
      </c>
    </row>
    <row r="656" spans="1:17" x14ac:dyDescent="0.25">
      <c r="A656" s="22">
        <v>655</v>
      </c>
      <c r="B656" s="5">
        <v>40573</v>
      </c>
      <c r="C656" s="22">
        <v>1</v>
      </c>
      <c r="D656" s="22">
        <v>0</v>
      </c>
      <c r="E656" s="22">
        <v>1</v>
      </c>
      <c r="F656" s="22">
        <v>14</v>
      </c>
      <c r="G656" s="22" t="b">
        <v>0</v>
      </c>
      <c r="H656" s="22">
        <v>0</v>
      </c>
      <c r="I656" s="22">
        <v>1</v>
      </c>
      <c r="J656" s="22">
        <v>0.28000000000000003</v>
      </c>
      <c r="K656" s="22">
        <v>0.30299999999999999</v>
      </c>
      <c r="L656" s="22">
        <v>0.61</v>
      </c>
      <c r="M656" s="22">
        <v>8.9599999999999999E-2</v>
      </c>
      <c r="N656" s="22">
        <v>18</v>
      </c>
      <c r="O656" s="22">
        <v>104</v>
      </c>
      <c r="P656" s="22" t="str">
        <f t="shared" si="10"/>
        <v>High Usage</v>
      </c>
      <c r="Q656" s="22">
        <v>122</v>
      </c>
    </row>
    <row r="657" spans="1:17" x14ac:dyDescent="0.25">
      <c r="A657" s="22">
        <v>656</v>
      </c>
      <c r="B657" s="5">
        <v>40573</v>
      </c>
      <c r="C657" s="22">
        <v>1</v>
      </c>
      <c r="D657" s="22">
        <v>0</v>
      </c>
      <c r="E657" s="22">
        <v>1</v>
      </c>
      <c r="F657" s="22">
        <v>15</v>
      </c>
      <c r="G657" s="22" t="b">
        <v>0</v>
      </c>
      <c r="H657" s="22">
        <v>0</v>
      </c>
      <c r="I657" s="22">
        <v>1</v>
      </c>
      <c r="J657" s="22">
        <v>0.3</v>
      </c>
      <c r="K657" s="22">
        <v>0.33329999999999999</v>
      </c>
      <c r="L657" s="22">
        <v>0.56000000000000005</v>
      </c>
      <c r="M657" s="22">
        <v>0</v>
      </c>
      <c r="N657" s="22">
        <v>14</v>
      </c>
      <c r="O657" s="22">
        <v>95</v>
      </c>
      <c r="P657" s="22" t="str">
        <f t="shared" si="10"/>
        <v>High Usage</v>
      </c>
      <c r="Q657" s="22">
        <v>109</v>
      </c>
    </row>
    <row r="658" spans="1:17" x14ac:dyDescent="0.25">
      <c r="A658" s="22">
        <v>657</v>
      </c>
      <c r="B658" s="5">
        <v>40573</v>
      </c>
      <c r="C658" s="22">
        <v>1</v>
      </c>
      <c r="D658" s="22">
        <v>0</v>
      </c>
      <c r="E658" s="22">
        <v>1</v>
      </c>
      <c r="F658" s="22">
        <v>16</v>
      </c>
      <c r="G658" s="22" t="b">
        <v>0</v>
      </c>
      <c r="H658" s="22">
        <v>0</v>
      </c>
      <c r="I658" s="22">
        <v>1</v>
      </c>
      <c r="J658" s="22">
        <v>0.3</v>
      </c>
      <c r="K658" s="22">
        <v>0.33329999999999999</v>
      </c>
      <c r="L658" s="22">
        <v>0.56000000000000005</v>
      </c>
      <c r="M658" s="22">
        <v>0</v>
      </c>
      <c r="N658" s="22">
        <v>19</v>
      </c>
      <c r="O658" s="22">
        <v>104</v>
      </c>
      <c r="P658" s="22" t="str">
        <f t="shared" si="10"/>
        <v>High Usage</v>
      </c>
      <c r="Q658" s="22">
        <v>123</v>
      </c>
    </row>
    <row r="659" spans="1:17" x14ac:dyDescent="0.25">
      <c r="A659" s="22">
        <v>658</v>
      </c>
      <c r="B659" s="5">
        <v>40573</v>
      </c>
      <c r="C659" s="22">
        <v>1</v>
      </c>
      <c r="D659" s="22">
        <v>0</v>
      </c>
      <c r="E659" s="22">
        <v>1</v>
      </c>
      <c r="F659" s="22">
        <v>17</v>
      </c>
      <c r="G659" s="22" t="b">
        <v>0</v>
      </c>
      <c r="H659" s="22">
        <v>0</v>
      </c>
      <c r="I659" s="22">
        <v>1</v>
      </c>
      <c r="J659" s="22">
        <v>0.3</v>
      </c>
      <c r="K659" s="22">
        <v>0.28789999999999999</v>
      </c>
      <c r="L659" s="22">
        <v>0.56000000000000005</v>
      </c>
      <c r="M659" s="22">
        <v>0.19400000000000001</v>
      </c>
      <c r="N659" s="22">
        <v>6</v>
      </c>
      <c r="O659" s="22">
        <v>71</v>
      </c>
      <c r="P659" s="22" t="str">
        <f t="shared" si="10"/>
        <v>High Usage</v>
      </c>
      <c r="Q659" s="22">
        <v>77</v>
      </c>
    </row>
    <row r="660" spans="1:17" x14ac:dyDescent="0.25">
      <c r="A660" s="22">
        <v>659</v>
      </c>
      <c r="B660" s="5">
        <v>40573</v>
      </c>
      <c r="C660" s="22">
        <v>1</v>
      </c>
      <c r="D660" s="22">
        <v>0</v>
      </c>
      <c r="E660" s="22">
        <v>1</v>
      </c>
      <c r="F660" s="22">
        <v>18</v>
      </c>
      <c r="G660" s="22" t="b">
        <v>0</v>
      </c>
      <c r="H660" s="22">
        <v>0</v>
      </c>
      <c r="I660" s="22">
        <v>1</v>
      </c>
      <c r="J660" s="22">
        <v>0.26</v>
      </c>
      <c r="K660" s="22">
        <v>0.2576</v>
      </c>
      <c r="L660" s="22">
        <v>0.65</v>
      </c>
      <c r="M660" s="22">
        <v>0.16420000000000001</v>
      </c>
      <c r="N660" s="22">
        <v>8</v>
      </c>
      <c r="O660" s="22">
        <v>57</v>
      </c>
      <c r="P660" s="22" t="str">
        <f t="shared" si="10"/>
        <v>High Usage</v>
      </c>
      <c r="Q660" s="22">
        <v>65</v>
      </c>
    </row>
    <row r="661" spans="1:17" x14ac:dyDescent="0.25">
      <c r="A661" s="22">
        <v>660</v>
      </c>
      <c r="B661" s="5">
        <v>40573</v>
      </c>
      <c r="C661" s="22">
        <v>1</v>
      </c>
      <c r="D661" s="22">
        <v>0</v>
      </c>
      <c r="E661" s="22">
        <v>1</v>
      </c>
      <c r="F661" s="22">
        <v>19</v>
      </c>
      <c r="G661" s="22" t="b">
        <v>0</v>
      </c>
      <c r="H661" s="22">
        <v>0</v>
      </c>
      <c r="I661" s="22">
        <v>1</v>
      </c>
      <c r="J661" s="22">
        <v>0.26</v>
      </c>
      <c r="K661" s="22">
        <v>0.2576</v>
      </c>
      <c r="L661" s="22">
        <v>0.65</v>
      </c>
      <c r="M661" s="22">
        <v>0.19400000000000001</v>
      </c>
      <c r="N661" s="22">
        <v>9</v>
      </c>
      <c r="O661" s="22">
        <v>46</v>
      </c>
      <c r="P661" s="22" t="str">
        <f t="shared" si="10"/>
        <v>High Usage</v>
      </c>
      <c r="Q661" s="22">
        <v>55</v>
      </c>
    </row>
    <row r="662" spans="1:17" x14ac:dyDescent="0.25">
      <c r="A662" s="22">
        <v>661</v>
      </c>
      <c r="B662" s="5">
        <v>40573</v>
      </c>
      <c r="C662" s="22">
        <v>1</v>
      </c>
      <c r="D662" s="22">
        <v>0</v>
      </c>
      <c r="E662" s="22">
        <v>1</v>
      </c>
      <c r="F662" s="22">
        <v>20</v>
      </c>
      <c r="G662" s="22" t="b">
        <v>0</v>
      </c>
      <c r="H662" s="22">
        <v>0</v>
      </c>
      <c r="I662" s="22">
        <v>2</v>
      </c>
      <c r="J662" s="22">
        <v>0.26</v>
      </c>
      <c r="K662" s="22">
        <v>0.2727</v>
      </c>
      <c r="L662" s="22">
        <v>0.65</v>
      </c>
      <c r="M662" s="22">
        <v>0.1045</v>
      </c>
      <c r="N662" s="22">
        <v>3</v>
      </c>
      <c r="O662" s="22">
        <v>30</v>
      </c>
      <c r="P662" s="22" t="str">
        <f t="shared" si="10"/>
        <v>High Usage</v>
      </c>
      <c r="Q662" s="22">
        <v>33</v>
      </c>
    </row>
    <row r="663" spans="1:17" x14ac:dyDescent="0.25">
      <c r="A663" s="22">
        <v>662</v>
      </c>
      <c r="B663" s="5">
        <v>40573</v>
      </c>
      <c r="C663" s="22">
        <v>1</v>
      </c>
      <c r="D663" s="22">
        <v>0</v>
      </c>
      <c r="E663" s="22">
        <v>1</v>
      </c>
      <c r="F663" s="22">
        <v>21</v>
      </c>
      <c r="G663" s="22" t="b">
        <v>0</v>
      </c>
      <c r="H663" s="22">
        <v>0</v>
      </c>
      <c r="I663" s="22">
        <v>2</v>
      </c>
      <c r="J663" s="22">
        <v>0.24</v>
      </c>
      <c r="K663" s="22">
        <v>0.2424</v>
      </c>
      <c r="L663" s="22">
        <v>0.7</v>
      </c>
      <c r="M663" s="22">
        <v>0.16420000000000001</v>
      </c>
      <c r="N663" s="22">
        <v>3</v>
      </c>
      <c r="O663" s="22">
        <v>25</v>
      </c>
      <c r="P663" s="22" t="str">
        <f t="shared" si="10"/>
        <v>Normal</v>
      </c>
      <c r="Q663" s="22">
        <v>28</v>
      </c>
    </row>
    <row r="664" spans="1:17" x14ac:dyDescent="0.25">
      <c r="A664" s="22">
        <v>663</v>
      </c>
      <c r="B664" s="5">
        <v>40573</v>
      </c>
      <c r="C664" s="22">
        <v>1</v>
      </c>
      <c r="D664" s="22">
        <v>0</v>
      </c>
      <c r="E664" s="22">
        <v>1</v>
      </c>
      <c r="F664" s="22">
        <v>22</v>
      </c>
      <c r="G664" s="22" t="b">
        <v>0</v>
      </c>
      <c r="H664" s="22">
        <v>0</v>
      </c>
      <c r="I664" s="22">
        <v>2</v>
      </c>
      <c r="J664" s="22">
        <v>0.24</v>
      </c>
      <c r="K664" s="22">
        <v>0.2273</v>
      </c>
      <c r="L664" s="22">
        <v>0.7</v>
      </c>
      <c r="M664" s="22">
        <v>0.19400000000000001</v>
      </c>
      <c r="N664" s="22">
        <v>2</v>
      </c>
      <c r="O664" s="22">
        <v>19</v>
      </c>
      <c r="P664" s="22" t="str">
        <f t="shared" si="10"/>
        <v>Normal</v>
      </c>
      <c r="Q664" s="22">
        <v>21</v>
      </c>
    </row>
    <row r="665" spans="1:17" x14ac:dyDescent="0.25">
      <c r="A665" s="22">
        <v>664</v>
      </c>
      <c r="B665" s="5">
        <v>40573</v>
      </c>
      <c r="C665" s="22">
        <v>1</v>
      </c>
      <c r="D665" s="22">
        <v>0</v>
      </c>
      <c r="E665" s="22">
        <v>1</v>
      </c>
      <c r="F665" s="22">
        <v>23</v>
      </c>
      <c r="G665" s="22" t="b">
        <v>0</v>
      </c>
      <c r="H665" s="22">
        <v>0</v>
      </c>
      <c r="I665" s="22">
        <v>2</v>
      </c>
      <c r="J665" s="22">
        <v>0.24</v>
      </c>
      <c r="K665" s="22">
        <v>0.21210000000000001</v>
      </c>
      <c r="L665" s="22">
        <v>0.65</v>
      </c>
      <c r="M665" s="22">
        <v>0.28360000000000002</v>
      </c>
      <c r="N665" s="22">
        <v>5</v>
      </c>
      <c r="O665" s="22">
        <v>16</v>
      </c>
      <c r="P665" s="22" t="str">
        <f t="shared" si="10"/>
        <v>Normal</v>
      </c>
      <c r="Q665" s="22">
        <v>21</v>
      </c>
    </row>
    <row r="666" spans="1:17" x14ac:dyDescent="0.25">
      <c r="A666" s="22">
        <v>665</v>
      </c>
      <c r="B666" s="5">
        <v>40574</v>
      </c>
      <c r="C666" s="22">
        <v>1</v>
      </c>
      <c r="D666" s="22">
        <v>0</v>
      </c>
      <c r="E666" s="22">
        <v>1</v>
      </c>
      <c r="F666" s="22">
        <v>0</v>
      </c>
      <c r="G666" s="22" t="b">
        <v>0</v>
      </c>
      <c r="H666" s="22">
        <v>1</v>
      </c>
      <c r="I666" s="22">
        <v>2</v>
      </c>
      <c r="J666" s="22">
        <v>0.24</v>
      </c>
      <c r="K666" s="22">
        <v>0.2273</v>
      </c>
      <c r="L666" s="22">
        <v>0.65</v>
      </c>
      <c r="M666" s="22">
        <v>0.22389999999999999</v>
      </c>
      <c r="N666" s="22">
        <v>1</v>
      </c>
      <c r="O666" s="22">
        <v>6</v>
      </c>
      <c r="P666" s="22" t="str">
        <f t="shared" si="10"/>
        <v>Normal</v>
      </c>
      <c r="Q666" s="22">
        <v>7</v>
      </c>
    </row>
    <row r="667" spans="1:17" x14ac:dyDescent="0.25">
      <c r="A667" s="22">
        <v>666</v>
      </c>
      <c r="B667" s="5">
        <v>40574</v>
      </c>
      <c r="C667" s="22">
        <v>1</v>
      </c>
      <c r="D667" s="22">
        <v>0</v>
      </c>
      <c r="E667" s="22">
        <v>1</v>
      </c>
      <c r="F667" s="22">
        <v>1</v>
      </c>
      <c r="G667" s="22" t="b">
        <v>0</v>
      </c>
      <c r="H667" s="22">
        <v>1</v>
      </c>
      <c r="I667" s="22">
        <v>1</v>
      </c>
      <c r="J667" s="22">
        <v>0.22</v>
      </c>
      <c r="K667" s="22">
        <v>0.21210000000000001</v>
      </c>
      <c r="L667" s="22">
        <v>0.64</v>
      </c>
      <c r="M667" s="22">
        <v>0.25369999999999998</v>
      </c>
      <c r="N667" s="22">
        <v>2</v>
      </c>
      <c r="O667" s="22">
        <v>5</v>
      </c>
      <c r="P667" s="22" t="str">
        <f t="shared" si="10"/>
        <v>Normal</v>
      </c>
      <c r="Q667" s="22">
        <v>7</v>
      </c>
    </row>
    <row r="668" spans="1:17" x14ac:dyDescent="0.25">
      <c r="A668" s="22">
        <v>667</v>
      </c>
      <c r="B668" s="5">
        <v>40574</v>
      </c>
      <c r="C668" s="22">
        <v>1</v>
      </c>
      <c r="D668" s="22">
        <v>0</v>
      </c>
      <c r="E668" s="22">
        <v>1</v>
      </c>
      <c r="F668" s="22">
        <v>2</v>
      </c>
      <c r="G668" s="22" t="b">
        <v>0</v>
      </c>
      <c r="H668" s="22">
        <v>1</v>
      </c>
      <c r="I668" s="22">
        <v>1</v>
      </c>
      <c r="J668" s="22">
        <v>0.22</v>
      </c>
      <c r="K668" s="22">
        <v>0.2273</v>
      </c>
      <c r="L668" s="22">
        <v>0.64</v>
      </c>
      <c r="M668" s="22">
        <v>0.19400000000000001</v>
      </c>
      <c r="N668" s="22">
        <v>0</v>
      </c>
      <c r="O668" s="22">
        <v>1</v>
      </c>
      <c r="P668" s="22" t="str">
        <f t="shared" si="10"/>
        <v>Normal</v>
      </c>
      <c r="Q668" s="22">
        <v>1</v>
      </c>
    </row>
    <row r="669" spans="1:17" x14ac:dyDescent="0.25">
      <c r="A669" s="22">
        <v>668</v>
      </c>
      <c r="B669" s="5">
        <v>40574</v>
      </c>
      <c r="C669" s="22">
        <v>1</v>
      </c>
      <c r="D669" s="22">
        <v>0</v>
      </c>
      <c r="E669" s="22">
        <v>1</v>
      </c>
      <c r="F669" s="22">
        <v>3</v>
      </c>
      <c r="G669" s="22" t="b">
        <v>0</v>
      </c>
      <c r="H669" s="22">
        <v>1</v>
      </c>
      <c r="I669" s="22">
        <v>1</v>
      </c>
      <c r="J669" s="22">
        <v>0.22</v>
      </c>
      <c r="K669" s="22">
        <v>0.2273</v>
      </c>
      <c r="L669" s="22">
        <v>0.64</v>
      </c>
      <c r="M669" s="22">
        <v>0.19400000000000001</v>
      </c>
      <c r="N669" s="22">
        <v>0</v>
      </c>
      <c r="O669" s="22">
        <v>2</v>
      </c>
      <c r="P669" s="22" t="str">
        <f t="shared" si="10"/>
        <v>Normal</v>
      </c>
      <c r="Q669" s="22">
        <v>2</v>
      </c>
    </row>
    <row r="670" spans="1:17" x14ac:dyDescent="0.25">
      <c r="A670" s="22">
        <v>669</v>
      </c>
      <c r="B670" s="5">
        <v>40574</v>
      </c>
      <c r="C670" s="22">
        <v>1</v>
      </c>
      <c r="D670" s="22">
        <v>0</v>
      </c>
      <c r="E670" s="22">
        <v>1</v>
      </c>
      <c r="F670" s="22">
        <v>4</v>
      </c>
      <c r="G670" s="22" t="b">
        <v>0</v>
      </c>
      <c r="H670" s="22">
        <v>1</v>
      </c>
      <c r="I670" s="22">
        <v>1</v>
      </c>
      <c r="J670" s="22">
        <v>0.2</v>
      </c>
      <c r="K670" s="22">
        <v>0.19700000000000001</v>
      </c>
      <c r="L670" s="22">
        <v>0.59</v>
      </c>
      <c r="M670" s="22">
        <v>0.22389999999999999</v>
      </c>
      <c r="N670" s="22">
        <v>0</v>
      </c>
      <c r="O670" s="22">
        <v>2</v>
      </c>
      <c r="P670" s="22" t="str">
        <f t="shared" si="10"/>
        <v>Normal</v>
      </c>
      <c r="Q670" s="22">
        <v>2</v>
      </c>
    </row>
    <row r="671" spans="1:17" x14ac:dyDescent="0.25">
      <c r="A671" s="22">
        <v>670</v>
      </c>
      <c r="B671" s="5">
        <v>40574</v>
      </c>
      <c r="C671" s="22">
        <v>1</v>
      </c>
      <c r="D671" s="22">
        <v>0</v>
      </c>
      <c r="E671" s="22">
        <v>1</v>
      </c>
      <c r="F671" s="22">
        <v>5</v>
      </c>
      <c r="G671" s="22" t="b">
        <v>0</v>
      </c>
      <c r="H671" s="22">
        <v>1</v>
      </c>
      <c r="I671" s="22">
        <v>1</v>
      </c>
      <c r="J671" s="22">
        <v>0.18</v>
      </c>
      <c r="K671" s="22">
        <v>0.16669999999999999</v>
      </c>
      <c r="L671" s="22">
        <v>0.64</v>
      </c>
      <c r="M671" s="22">
        <v>0.28360000000000002</v>
      </c>
      <c r="N671" s="22">
        <v>0</v>
      </c>
      <c r="O671" s="22">
        <v>8</v>
      </c>
      <c r="P671" s="22" t="str">
        <f t="shared" si="10"/>
        <v>Normal</v>
      </c>
      <c r="Q671" s="22">
        <v>8</v>
      </c>
    </row>
    <row r="672" spans="1:17" x14ac:dyDescent="0.25">
      <c r="A672" s="22">
        <v>671</v>
      </c>
      <c r="B672" s="5">
        <v>40574</v>
      </c>
      <c r="C672" s="22">
        <v>1</v>
      </c>
      <c r="D672" s="22">
        <v>0</v>
      </c>
      <c r="E672" s="22">
        <v>1</v>
      </c>
      <c r="F672" s="22">
        <v>6</v>
      </c>
      <c r="G672" s="22" t="b">
        <v>0</v>
      </c>
      <c r="H672" s="22">
        <v>1</v>
      </c>
      <c r="I672" s="22">
        <v>1</v>
      </c>
      <c r="J672" s="22">
        <v>0.16</v>
      </c>
      <c r="K672" s="22">
        <v>0.13639999999999999</v>
      </c>
      <c r="L672" s="22">
        <v>0.69</v>
      </c>
      <c r="M672" s="22">
        <v>0.32840000000000003</v>
      </c>
      <c r="N672" s="22">
        <v>0</v>
      </c>
      <c r="O672" s="22">
        <v>37</v>
      </c>
      <c r="P672" s="22" t="str">
        <f t="shared" si="10"/>
        <v>High Usage</v>
      </c>
      <c r="Q672" s="22">
        <v>37</v>
      </c>
    </row>
    <row r="673" spans="1:17" x14ac:dyDescent="0.25">
      <c r="A673" s="22">
        <v>672</v>
      </c>
      <c r="B673" s="5">
        <v>40574</v>
      </c>
      <c r="C673" s="22">
        <v>1</v>
      </c>
      <c r="D673" s="22">
        <v>0</v>
      </c>
      <c r="E673" s="22">
        <v>1</v>
      </c>
      <c r="F673" s="22">
        <v>7</v>
      </c>
      <c r="G673" s="22" t="b">
        <v>0</v>
      </c>
      <c r="H673" s="22">
        <v>1</v>
      </c>
      <c r="I673" s="22">
        <v>2</v>
      </c>
      <c r="J673" s="22">
        <v>0.16</v>
      </c>
      <c r="K673" s="22">
        <v>0.13639999999999999</v>
      </c>
      <c r="L673" s="22">
        <v>0.64</v>
      </c>
      <c r="M673" s="22">
        <v>0.28360000000000002</v>
      </c>
      <c r="N673" s="22">
        <v>1</v>
      </c>
      <c r="O673" s="22">
        <v>71</v>
      </c>
      <c r="P673" s="22" t="str">
        <f t="shared" si="10"/>
        <v>High Usage</v>
      </c>
      <c r="Q673" s="22">
        <v>72</v>
      </c>
    </row>
    <row r="674" spans="1:17" x14ac:dyDescent="0.25">
      <c r="A674" s="22">
        <v>673</v>
      </c>
      <c r="B674" s="5">
        <v>40574</v>
      </c>
      <c r="C674" s="22">
        <v>1</v>
      </c>
      <c r="D674" s="22">
        <v>0</v>
      </c>
      <c r="E674" s="22">
        <v>1</v>
      </c>
      <c r="F674" s="22">
        <v>8</v>
      </c>
      <c r="G674" s="22" t="b">
        <v>0</v>
      </c>
      <c r="H674" s="22">
        <v>1</v>
      </c>
      <c r="I674" s="22">
        <v>2</v>
      </c>
      <c r="J674" s="22">
        <v>0.16</v>
      </c>
      <c r="K674" s="22">
        <v>0.13639999999999999</v>
      </c>
      <c r="L674" s="22">
        <v>0.59</v>
      </c>
      <c r="M674" s="22">
        <v>0.28360000000000002</v>
      </c>
      <c r="N674" s="22">
        <v>3</v>
      </c>
      <c r="O674" s="22">
        <v>182</v>
      </c>
      <c r="P674" s="22" t="str">
        <f t="shared" si="10"/>
        <v>High Usage</v>
      </c>
      <c r="Q674" s="22">
        <v>185</v>
      </c>
    </row>
    <row r="675" spans="1:17" x14ac:dyDescent="0.25">
      <c r="A675" s="22">
        <v>674</v>
      </c>
      <c r="B675" s="5">
        <v>40574</v>
      </c>
      <c r="C675" s="22">
        <v>1</v>
      </c>
      <c r="D675" s="22">
        <v>0</v>
      </c>
      <c r="E675" s="22">
        <v>1</v>
      </c>
      <c r="F675" s="22">
        <v>9</v>
      </c>
      <c r="G675" s="22" t="b">
        <v>0</v>
      </c>
      <c r="H675" s="22">
        <v>1</v>
      </c>
      <c r="I675" s="22">
        <v>2</v>
      </c>
      <c r="J675" s="22">
        <v>0.16</v>
      </c>
      <c r="K675" s="22">
        <v>0.13639999999999999</v>
      </c>
      <c r="L675" s="22">
        <v>0.59</v>
      </c>
      <c r="M675" s="22">
        <v>0.29849999999999999</v>
      </c>
      <c r="N675" s="22">
        <v>0</v>
      </c>
      <c r="O675" s="22">
        <v>112</v>
      </c>
      <c r="P675" s="22" t="str">
        <f t="shared" si="10"/>
        <v>High Usage</v>
      </c>
      <c r="Q675" s="22">
        <v>112</v>
      </c>
    </row>
    <row r="676" spans="1:17" x14ac:dyDescent="0.25">
      <c r="A676" s="22">
        <v>675</v>
      </c>
      <c r="B676" s="5">
        <v>40574</v>
      </c>
      <c r="C676" s="22">
        <v>1</v>
      </c>
      <c r="D676" s="22">
        <v>0</v>
      </c>
      <c r="E676" s="22">
        <v>1</v>
      </c>
      <c r="F676" s="22">
        <v>10</v>
      </c>
      <c r="G676" s="22" t="b">
        <v>0</v>
      </c>
      <c r="H676" s="22">
        <v>1</v>
      </c>
      <c r="I676" s="22">
        <v>2</v>
      </c>
      <c r="J676" s="22">
        <v>0.16</v>
      </c>
      <c r="K676" s="22">
        <v>0.1515</v>
      </c>
      <c r="L676" s="22">
        <v>0.59</v>
      </c>
      <c r="M676" s="22">
        <v>0.19400000000000001</v>
      </c>
      <c r="N676" s="22">
        <v>1</v>
      </c>
      <c r="O676" s="22">
        <v>68</v>
      </c>
      <c r="P676" s="22" t="str">
        <f t="shared" si="10"/>
        <v>High Usage</v>
      </c>
      <c r="Q676" s="22">
        <v>69</v>
      </c>
    </row>
    <row r="677" spans="1:17" x14ac:dyDescent="0.25">
      <c r="A677" s="22">
        <v>676</v>
      </c>
      <c r="B677" s="5">
        <v>40574</v>
      </c>
      <c r="C677" s="22">
        <v>1</v>
      </c>
      <c r="D677" s="22">
        <v>0</v>
      </c>
      <c r="E677" s="22">
        <v>1</v>
      </c>
      <c r="F677" s="22">
        <v>11</v>
      </c>
      <c r="G677" s="22" t="b">
        <v>0</v>
      </c>
      <c r="H677" s="22">
        <v>1</v>
      </c>
      <c r="I677" s="22">
        <v>2</v>
      </c>
      <c r="J677" s="22">
        <v>0.16</v>
      </c>
      <c r="K677" s="22">
        <v>0.1515</v>
      </c>
      <c r="L677" s="22">
        <v>0.59</v>
      </c>
      <c r="M677" s="22">
        <v>0.19400000000000001</v>
      </c>
      <c r="N677" s="22">
        <v>2</v>
      </c>
      <c r="O677" s="22">
        <v>46</v>
      </c>
      <c r="P677" s="22" t="str">
        <f t="shared" si="10"/>
        <v>High Usage</v>
      </c>
      <c r="Q677" s="22">
        <v>48</v>
      </c>
    </row>
    <row r="678" spans="1:17" x14ac:dyDescent="0.25">
      <c r="A678" s="22">
        <v>677</v>
      </c>
      <c r="B678" s="5">
        <v>40574</v>
      </c>
      <c r="C678" s="22">
        <v>1</v>
      </c>
      <c r="D678" s="22">
        <v>0</v>
      </c>
      <c r="E678" s="22">
        <v>1</v>
      </c>
      <c r="F678" s="22">
        <v>12</v>
      </c>
      <c r="G678" s="22" t="b">
        <v>0</v>
      </c>
      <c r="H678" s="22">
        <v>1</v>
      </c>
      <c r="I678" s="22">
        <v>2</v>
      </c>
      <c r="J678" s="22">
        <v>0.18</v>
      </c>
      <c r="K678" s="22">
        <v>0.21210000000000001</v>
      </c>
      <c r="L678" s="22">
        <v>0.55000000000000004</v>
      </c>
      <c r="M678" s="22">
        <v>0.1045</v>
      </c>
      <c r="N678" s="22">
        <v>6</v>
      </c>
      <c r="O678" s="22">
        <v>62</v>
      </c>
      <c r="P678" s="22" t="str">
        <f t="shared" si="10"/>
        <v>High Usage</v>
      </c>
      <c r="Q678" s="22">
        <v>68</v>
      </c>
    </row>
    <row r="679" spans="1:17" x14ac:dyDescent="0.25">
      <c r="A679" s="22">
        <v>678</v>
      </c>
      <c r="B679" s="5">
        <v>40574</v>
      </c>
      <c r="C679" s="22">
        <v>1</v>
      </c>
      <c r="D679" s="22">
        <v>0</v>
      </c>
      <c r="E679" s="22">
        <v>1</v>
      </c>
      <c r="F679" s="22">
        <v>13</v>
      </c>
      <c r="G679" s="22" t="b">
        <v>0</v>
      </c>
      <c r="H679" s="22">
        <v>1</v>
      </c>
      <c r="I679" s="22">
        <v>2</v>
      </c>
      <c r="J679" s="22">
        <v>0.16</v>
      </c>
      <c r="K679" s="22">
        <v>0.2273</v>
      </c>
      <c r="L679" s="22">
        <v>0.59</v>
      </c>
      <c r="M679" s="22">
        <v>0</v>
      </c>
      <c r="N679" s="22">
        <v>2</v>
      </c>
      <c r="O679" s="22">
        <v>52</v>
      </c>
      <c r="P679" s="22" t="str">
        <f t="shared" si="10"/>
        <v>High Usage</v>
      </c>
      <c r="Q679" s="22">
        <v>54</v>
      </c>
    </row>
    <row r="680" spans="1:17" x14ac:dyDescent="0.25">
      <c r="A680" s="22">
        <v>679</v>
      </c>
      <c r="B680" s="5">
        <v>40574</v>
      </c>
      <c r="C680" s="22">
        <v>1</v>
      </c>
      <c r="D680" s="22">
        <v>0</v>
      </c>
      <c r="E680" s="22">
        <v>1</v>
      </c>
      <c r="F680" s="22">
        <v>14</v>
      </c>
      <c r="G680" s="22" t="b">
        <v>0</v>
      </c>
      <c r="H680" s="22">
        <v>1</v>
      </c>
      <c r="I680" s="22">
        <v>2</v>
      </c>
      <c r="J680" s="22">
        <v>0.18</v>
      </c>
      <c r="K680" s="22">
        <v>0.19700000000000001</v>
      </c>
      <c r="L680" s="22">
        <v>0.55000000000000004</v>
      </c>
      <c r="M680" s="22">
        <v>0.1343</v>
      </c>
      <c r="N680" s="22">
        <v>1</v>
      </c>
      <c r="O680" s="22">
        <v>85</v>
      </c>
      <c r="P680" s="22" t="str">
        <f t="shared" si="10"/>
        <v>High Usage</v>
      </c>
      <c r="Q680" s="22">
        <v>86</v>
      </c>
    </row>
    <row r="681" spans="1:17" x14ac:dyDescent="0.25">
      <c r="A681" s="22">
        <v>680</v>
      </c>
      <c r="B681" s="5">
        <v>40574</v>
      </c>
      <c r="C681" s="22">
        <v>1</v>
      </c>
      <c r="D681" s="22">
        <v>0</v>
      </c>
      <c r="E681" s="22">
        <v>1</v>
      </c>
      <c r="F681" s="22">
        <v>15</v>
      </c>
      <c r="G681" s="22" t="b">
        <v>0</v>
      </c>
      <c r="H681" s="22">
        <v>1</v>
      </c>
      <c r="I681" s="22">
        <v>2</v>
      </c>
      <c r="J681" s="22">
        <v>0.16</v>
      </c>
      <c r="K681" s="22">
        <v>0.18179999999999999</v>
      </c>
      <c r="L681" s="22">
        <v>0.59</v>
      </c>
      <c r="M681" s="22">
        <v>0.1343</v>
      </c>
      <c r="N681" s="22">
        <v>3</v>
      </c>
      <c r="O681" s="22">
        <v>41</v>
      </c>
      <c r="P681" s="22" t="str">
        <f t="shared" si="10"/>
        <v>High Usage</v>
      </c>
      <c r="Q681" s="22">
        <v>44</v>
      </c>
    </row>
    <row r="682" spans="1:17" x14ac:dyDescent="0.25">
      <c r="A682" s="22">
        <v>681</v>
      </c>
      <c r="B682" s="5">
        <v>40574</v>
      </c>
      <c r="C682" s="22">
        <v>1</v>
      </c>
      <c r="D682" s="22">
        <v>0</v>
      </c>
      <c r="E682" s="22">
        <v>1</v>
      </c>
      <c r="F682" s="22">
        <v>16</v>
      </c>
      <c r="G682" s="22" t="b">
        <v>0</v>
      </c>
      <c r="H682" s="22">
        <v>1</v>
      </c>
      <c r="I682" s="22">
        <v>2</v>
      </c>
      <c r="J682" s="22">
        <v>0.16</v>
      </c>
      <c r="K682" s="22">
        <v>0.18179999999999999</v>
      </c>
      <c r="L682" s="22">
        <v>0.56000000000000005</v>
      </c>
      <c r="M682" s="22">
        <v>0.19400000000000001</v>
      </c>
      <c r="N682" s="22">
        <v>3</v>
      </c>
      <c r="O682" s="22">
        <v>83</v>
      </c>
      <c r="P682" s="22" t="str">
        <f t="shared" si="10"/>
        <v>High Usage</v>
      </c>
      <c r="Q682" s="22">
        <v>86</v>
      </c>
    </row>
    <row r="683" spans="1:17" x14ac:dyDescent="0.25">
      <c r="A683" s="22">
        <v>682</v>
      </c>
      <c r="B683" s="5">
        <v>40574</v>
      </c>
      <c r="C683" s="22">
        <v>1</v>
      </c>
      <c r="D683" s="22">
        <v>0</v>
      </c>
      <c r="E683" s="22">
        <v>1</v>
      </c>
      <c r="F683" s="22">
        <v>17</v>
      </c>
      <c r="G683" s="22" t="b">
        <v>0</v>
      </c>
      <c r="H683" s="22">
        <v>1</v>
      </c>
      <c r="I683" s="22">
        <v>2</v>
      </c>
      <c r="J683" s="22">
        <v>0.16</v>
      </c>
      <c r="K683" s="22">
        <v>0.1515</v>
      </c>
      <c r="L683" s="22">
        <v>0.59</v>
      </c>
      <c r="M683" s="22">
        <v>0.19400000000000001</v>
      </c>
      <c r="N683" s="22">
        <v>6</v>
      </c>
      <c r="O683" s="22">
        <v>155</v>
      </c>
      <c r="P683" s="22" t="str">
        <f t="shared" si="10"/>
        <v>High Usage</v>
      </c>
      <c r="Q683" s="22">
        <v>161</v>
      </c>
    </row>
    <row r="684" spans="1:17" x14ac:dyDescent="0.25">
      <c r="A684" s="22">
        <v>683</v>
      </c>
      <c r="B684" s="5">
        <v>40574</v>
      </c>
      <c r="C684" s="22">
        <v>1</v>
      </c>
      <c r="D684" s="22">
        <v>0</v>
      </c>
      <c r="E684" s="22">
        <v>1</v>
      </c>
      <c r="F684" s="22">
        <v>18</v>
      </c>
      <c r="G684" s="22" t="b">
        <v>0</v>
      </c>
      <c r="H684" s="22">
        <v>1</v>
      </c>
      <c r="I684" s="22">
        <v>2</v>
      </c>
      <c r="J684" s="22">
        <v>0.16</v>
      </c>
      <c r="K684" s="22">
        <v>0.1515</v>
      </c>
      <c r="L684" s="22">
        <v>0.55000000000000004</v>
      </c>
      <c r="M684" s="22">
        <v>0.22389999999999999</v>
      </c>
      <c r="N684" s="22">
        <v>3</v>
      </c>
      <c r="O684" s="22">
        <v>153</v>
      </c>
      <c r="P684" s="22" t="str">
        <f t="shared" si="10"/>
        <v>High Usage</v>
      </c>
      <c r="Q684" s="22">
        <v>156</v>
      </c>
    </row>
    <row r="685" spans="1:17" x14ac:dyDescent="0.25">
      <c r="A685" s="22">
        <v>684</v>
      </c>
      <c r="B685" s="5">
        <v>40574</v>
      </c>
      <c r="C685" s="22">
        <v>1</v>
      </c>
      <c r="D685" s="22">
        <v>0</v>
      </c>
      <c r="E685" s="22">
        <v>1</v>
      </c>
      <c r="F685" s="22">
        <v>19</v>
      </c>
      <c r="G685" s="22" t="b">
        <v>0</v>
      </c>
      <c r="H685" s="22">
        <v>1</v>
      </c>
      <c r="I685" s="22">
        <v>1</v>
      </c>
      <c r="J685" s="22">
        <v>0.3</v>
      </c>
      <c r="K685" s="22">
        <v>0.31819999999999998</v>
      </c>
      <c r="L685" s="22">
        <v>0.61</v>
      </c>
      <c r="M685" s="22">
        <v>0.1045</v>
      </c>
      <c r="N685" s="22">
        <v>3</v>
      </c>
      <c r="O685" s="22">
        <v>108</v>
      </c>
      <c r="P685" s="22" t="str">
        <f t="shared" si="10"/>
        <v>High Usage</v>
      </c>
      <c r="Q685" s="22">
        <v>111</v>
      </c>
    </row>
    <row r="686" spans="1:17" x14ac:dyDescent="0.25">
      <c r="A686" s="22">
        <v>685</v>
      </c>
      <c r="B686" s="5">
        <v>40574</v>
      </c>
      <c r="C686" s="22">
        <v>1</v>
      </c>
      <c r="D686" s="22">
        <v>0</v>
      </c>
      <c r="E686" s="22">
        <v>1</v>
      </c>
      <c r="F686" s="22">
        <v>20</v>
      </c>
      <c r="G686" s="22" t="b">
        <v>0</v>
      </c>
      <c r="H686" s="22">
        <v>1</v>
      </c>
      <c r="I686" s="22">
        <v>3</v>
      </c>
      <c r="J686" s="22">
        <v>0.16</v>
      </c>
      <c r="K686" s="22">
        <v>0.16669999999999999</v>
      </c>
      <c r="L686" s="22">
        <v>0.59</v>
      </c>
      <c r="M686" s="22">
        <v>0.16420000000000001</v>
      </c>
      <c r="N686" s="22">
        <v>0</v>
      </c>
      <c r="O686" s="22">
        <v>78</v>
      </c>
      <c r="P686" s="22" t="str">
        <f t="shared" si="10"/>
        <v>High Usage</v>
      </c>
      <c r="Q686" s="22">
        <v>78</v>
      </c>
    </row>
    <row r="687" spans="1:17" x14ac:dyDescent="0.25">
      <c r="A687" s="22">
        <v>686</v>
      </c>
      <c r="B687" s="5">
        <v>40574</v>
      </c>
      <c r="C687" s="22">
        <v>1</v>
      </c>
      <c r="D687" s="22">
        <v>0</v>
      </c>
      <c r="E687" s="22">
        <v>1</v>
      </c>
      <c r="F687" s="22">
        <v>21</v>
      </c>
      <c r="G687" s="22" t="b">
        <v>0</v>
      </c>
      <c r="H687" s="22">
        <v>1</v>
      </c>
      <c r="I687" s="22">
        <v>3</v>
      </c>
      <c r="J687" s="22">
        <v>0.16</v>
      </c>
      <c r="K687" s="22">
        <v>0.19700000000000001</v>
      </c>
      <c r="L687" s="22">
        <v>0.59</v>
      </c>
      <c r="M687" s="22">
        <v>8.9599999999999999E-2</v>
      </c>
      <c r="N687" s="22">
        <v>3</v>
      </c>
      <c r="O687" s="22">
        <v>53</v>
      </c>
      <c r="P687" s="22" t="str">
        <f t="shared" si="10"/>
        <v>High Usage</v>
      </c>
      <c r="Q687" s="22">
        <v>56</v>
      </c>
    </row>
    <row r="688" spans="1:17" x14ac:dyDescent="0.25">
      <c r="A688" s="22">
        <v>687</v>
      </c>
      <c r="B688" s="5">
        <v>40574</v>
      </c>
      <c r="C688" s="22">
        <v>1</v>
      </c>
      <c r="D688" s="22">
        <v>0</v>
      </c>
      <c r="E688" s="22">
        <v>1</v>
      </c>
      <c r="F688" s="22">
        <v>22</v>
      </c>
      <c r="G688" s="22" t="b">
        <v>0</v>
      </c>
      <c r="H688" s="22">
        <v>1</v>
      </c>
      <c r="I688" s="22">
        <v>2</v>
      </c>
      <c r="J688" s="22">
        <v>0.16</v>
      </c>
      <c r="K688" s="22">
        <v>0.18179999999999999</v>
      </c>
      <c r="L688" s="22">
        <v>0.59</v>
      </c>
      <c r="M688" s="22">
        <v>0.1045</v>
      </c>
      <c r="N688" s="22">
        <v>0</v>
      </c>
      <c r="O688" s="22">
        <v>34</v>
      </c>
      <c r="P688" s="22" t="str">
        <f t="shared" si="10"/>
        <v>High Usage</v>
      </c>
      <c r="Q688" s="22">
        <v>34</v>
      </c>
    </row>
    <row r="689" spans="1:17" x14ac:dyDescent="0.25">
      <c r="A689" s="22">
        <v>688</v>
      </c>
      <c r="B689" s="5">
        <v>40574</v>
      </c>
      <c r="C689" s="22">
        <v>1</v>
      </c>
      <c r="D689" s="22">
        <v>0</v>
      </c>
      <c r="E689" s="22">
        <v>1</v>
      </c>
      <c r="F689" s="22">
        <v>23</v>
      </c>
      <c r="G689" s="22" t="b">
        <v>0</v>
      </c>
      <c r="H689" s="22">
        <v>1</v>
      </c>
      <c r="I689" s="22">
        <v>2</v>
      </c>
      <c r="J689" s="22">
        <v>0.16</v>
      </c>
      <c r="K689" s="22">
        <v>0.19700000000000001</v>
      </c>
      <c r="L689" s="22">
        <v>0.64</v>
      </c>
      <c r="M689" s="22">
        <v>8.9599999999999999E-2</v>
      </c>
      <c r="N689" s="22">
        <v>2</v>
      </c>
      <c r="O689" s="22">
        <v>15</v>
      </c>
      <c r="P689" s="22" t="str">
        <f t="shared" si="10"/>
        <v>Normal</v>
      </c>
      <c r="Q689" s="22">
        <v>17</v>
      </c>
    </row>
    <row r="690" spans="1:17" x14ac:dyDescent="0.25">
      <c r="A690" s="22">
        <v>689</v>
      </c>
      <c r="B690" s="5">
        <v>40575</v>
      </c>
      <c r="C690" s="22">
        <v>1</v>
      </c>
      <c r="D690" s="22">
        <v>0</v>
      </c>
      <c r="E690" s="22">
        <v>2</v>
      </c>
      <c r="F690" s="22">
        <v>0</v>
      </c>
      <c r="G690" s="22" t="b">
        <v>0</v>
      </c>
      <c r="H690" s="22">
        <v>2</v>
      </c>
      <c r="I690" s="22">
        <v>2</v>
      </c>
      <c r="J690" s="22">
        <v>0.16</v>
      </c>
      <c r="K690" s="22">
        <v>0.18179999999999999</v>
      </c>
      <c r="L690" s="22">
        <v>0.64</v>
      </c>
      <c r="M690" s="22">
        <v>0.1045</v>
      </c>
      <c r="N690" s="22">
        <v>2</v>
      </c>
      <c r="O690" s="22">
        <v>6</v>
      </c>
      <c r="P690" s="22" t="str">
        <f t="shared" si="10"/>
        <v>Normal</v>
      </c>
      <c r="Q690" s="22">
        <v>8</v>
      </c>
    </row>
    <row r="691" spans="1:17" x14ac:dyDescent="0.25">
      <c r="A691" s="22">
        <v>690</v>
      </c>
      <c r="B691" s="5">
        <v>40575</v>
      </c>
      <c r="C691" s="22">
        <v>1</v>
      </c>
      <c r="D691" s="22">
        <v>0</v>
      </c>
      <c r="E691" s="22">
        <v>2</v>
      </c>
      <c r="F691" s="22">
        <v>1</v>
      </c>
      <c r="G691" s="22" t="b">
        <v>0</v>
      </c>
      <c r="H691" s="22">
        <v>2</v>
      </c>
      <c r="I691" s="22">
        <v>2</v>
      </c>
      <c r="J691" s="22">
        <v>0.16</v>
      </c>
      <c r="K691" s="22">
        <v>0.18179999999999999</v>
      </c>
      <c r="L691" s="22">
        <v>0.69</v>
      </c>
      <c r="M691" s="22">
        <v>0.1045</v>
      </c>
      <c r="N691" s="22">
        <v>0</v>
      </c>
      <c r="O691" s="22">
        <v>3</v>
      </c>
      <c r="P691" s="22" t="str">
        <f t="shared" si="10"/>
        <v>Normal</v>
      </c>
      <c r="Q691" s="22">
        <v>3</v>
      </c>
    </row>
    <row r="692" spans="1:17" x14ac:dyDescent="0.25">
      <c r="A692" s="22">
        <v>691</v>
      </c>
      <c r="B692" s="5">
        <v>40575</v>
      </c>
      <c r="C692" s="22">
        <v>1</v>
      </c>
      <c r="D692" s="22">
        <v>0</v>
      </c>
      <c r="E692" s="22">
        <v>2</v>
      </c>
      <c r="F692" s="22">
        <v>2</v>
      </c>
      <c r="G692" s="22" t="b">
        <v>0</v>
      </c>
      <c r="H692" s="22">
        <v>2</v>
      </c>
      <c r="I692" s="22">
        <v>2</v>
      </c>
      <c r="J692" s="22">
        <v>0.16</v>
      </c>
      <c r="K692" s="22">
        <v>0.2273</v>
      </c>
      <c r="L692" s="22">
        <v>0.69</v>
      </c>
      <c r="M692" s="22">
        <v>0</v>
      </c>
      <c r="N692" s="22">
        <v>0</v>
      </c>
      <c r="O692" s="22">
        <v>2</v>
      </c>
      <c r="P692" s="22" t="str">
        <f t="shared" si="10"/>
        <v>Normal</v>
      </c>
      <c r="Q692" s="22">
        <v>2</v>
      </c>
    </row>
    <row r="693" spans="1:17" x14ac:dyDescent="0.25">
      <c r="A693" s="22">
        <v>692</v>
      </c>
      <c r="B693" s="5">
        <v>40575</v>
      </c>
      <c r="C693" s="22">
        <v>1</v>
      </c>
      <c r="D693" s="22">
        <v>0</v>
      </c>
      <c r="E693" s="22">
        <v>2</v>
      </c>
      <c r="F693" s="22">
        <v>3</v>
      </c>
      <c r="G693" s="22" t="b">
        <v>0</v>
      </c>
      <c r="H693" s="22">
        <v>2</v>
      </c>
      <c r="I693" s="22">
        <v>2</v>
      </c>
      <c r="J693" s="22">
        <v>0.16</v>
      </c>
      <c r="K693" s="22">
        <v>0.2273</v>
      </c>
      <c r="L693" s="22">
        <v>0.69</v>
      </c>
      <c r="M693" s="22">
        <v>0</v>
      </c>
      <c r="N693" s="22">
        <v>0</v>
      </c>
      <c r="O693" s="22">
        <v>2</v>
      </c>
      <c r="P693" s="22" t="str">
        <f t="shared" si="10"/>
        <v>Normal</v>
      </c>
      <c r="Q693" s="22">
        <v>2</v>
      </c>
    </row>
    <row r="694" spans="1:17" x14ac:dyDescent="0.25">
      <c r="A694" s="22">
        <v>693</v>
      </c>
      <c r="B694" s="5">
        <v>40575</v>
      </c>
      <c r="C694" s="22">
        <v>1</v>
      </c>
      <c r="D694" s="22">
        <v>0</v>
      </c>
      <c r="E694" s="22">
        <v>2</v>
      </c>
      <c r="F694" s="22">
        <v>5</v>
      </c>
      <c r="G694" s="22" t="b">
        <v>0</v>
      </c>
      <c r="H694" s="22">
        <v>2</v>
      </c>
      <c r="I694" s="22">
        <v>3</v>
      </c>
      <c r="J694" s="22">
        <v>0.14000000000000001</v>
      </c>
      <c r="K694" s="22">
        <v>0.21210000000000001</v>
      </c>
      <c r="L694" s="22">
        <v>0.93</v>
      </c>
      <c r="M694" s="22">
        <v>0</v>
      </c>
      <c r="N694" s="22">
        <v>0</v>
      </c>
      <c r="O694" s="22">
        <v>3</v>
      </c>
      <c r="P694" s="22" t="str">
        <f t="shared" si="10"/>
        <v>Normal</v>
      </c>
      <c r="Q694" s="22">
        <v>3</v>
      </c>
    </row>
    <row r="695" spans="1:17" x14ac:dyDescent="0.25">
      <c r="A695" s="22">
        <v>694</v>
      </c>
      <c r="B695" s="5">
        <v>40575</v>
      </c>
      <c r="C695" s="22">
        <v>1</v>
      </c>
      <c r="D695" s="22">
        <v>0</v>
      </c>
      <c r="E695" s="22">
        <v>2</v>
      </c>
      <c r="F695" s="22">
        <v>6</v>
      </c>
      <c r="G695" s="22" t="b">
        <v>0</v>
      </c>
      <c r="H695" s="22">
        <v>2</v>
      </c>
      <c r="I695" s="22">
        <v>3</v>
      </c>
      <c r="J695" s="22">
        <v>0.14000000000000001</v>
      </c>
      <c r="K695" s="22">
        <v>0.21210000000000001</v>
      </c>
      <c r="L695" s="22">
        <v>0.93</v>
      </c>
      <c r="M695" s="22">
        <v>0</v>
      </c>
      <c r="N695" s="22">
        <v>0</v>
      </c>
      <c r="O695" s="22">
        <v>22</v>
      </c>
      <c r="P695" s="22" t="str">
        <f t="shared" si="10"/>
        <v>Normal</v>
      </c>
      <c r="Q695" s="22">
        <v>22</v>
      </c>
    </row>
    <row r="696" spans="1:17" x14ac:dyDescent="0.25">
      <c r="A696" s="22">
        <v>695</v>
      </c>
      <c r="B696" s="5">
        <v>40575</v>
      </c>
      <c r="C696" s="22">
        <v>1</v>
      </c>
      <c r="D696" s="22">
        <v>0</v>
      </c>
      <c r="E696" s="22">
        <v>2</v>
      </c>
      <c r="F696" s="22">
        <v>7</v>
      </c>
      <c r="G696" s="22" t="b">
        <v>0</v>
      </c>
      <c r="H696" s="22">
        <v>2</v>
      </c>
      <c r="I696" s="22">
        <v>3</v>
      </c>
      <c r="J696" s="22">
        <v>0.16</v>
      </c>
      <c r="K696" s="22">
        <v>0.2273</v>
      </c>
      <c r="L696" s="22">
        <v>0.93</v>
      </c>
      <c r="M696" s="22">
        <v>0</v>
      </c>
      <c r="N696" s="22">
        <v>0</v>
      </c>
      <c r="O696" s="22">
        <v>52</v>
      </c>
      <c r="P696" s="22" t="str">
        <f t="shared" si="10"/>
        <v>High Usage</v>
      </c>
      <c r="Q696" s="22">
        <v>52</v>
      </c>
    </row>
    <row r="697" spans="1:17" x14ac:dyDescent="0.25">
      <c r="A697" s="22">
        <v>696</v>
      </c>
      <c r="B697" s="5">
        <v>40575</v>
      </c>
      <c r="C697" s="22">
        <v>1</v>
      </c>
      <c r="D697" s="22">
        <v>0</v>
      </c>
      <c r="E697" s="22">
        <v>2</v>
      </c>
      <c r="F697" s="22">
        <v>8</v>
      </c>
      <c r="G697" s="22" t="b">
        <v>0</v>
      </c>
      <c r="H697" s="22">
        <v>2</v>
      </c>
      <c r="I697" s="22">
        <v>3</v>
      </c>
      <c r="J697" s="22">
        <v>0.16</v>
      </c>
      <c r="K697" s="22">
        <v>0.2273</v>
      </c>
      <c r="L697" s="22">
        <v>0.93</v>
      </c>
      <c r="M697" s="22">
        <v>0</v>
      </c>
      <c r="N697" s="22">
        <v>3</v>
      </c>
      <c r="O697" s="22">
        <v>132</v>
      </c>
      <c r="P697" s="22" t="str">
        <f t="shared" si="10"/>
        <v>High Usage</v>
      </c>
      <c r="Q697" s="22">
        <v>135</v>
      </c>
    </row>
    <row r="698" spans="1:17" x14ac:dyDescent="0.25">
      <c r="A698" s="22">
        <v>697</v>
      </c>
      <c r="B698" s="5">
        <v>40575</v>
      </c>
      <c r="C698" s="22">
        <v>1</v>
      </c>
      <c r="D698" s="22">
        <v>0</v>
      </c>
      <c r="E698" s="22">
        <v>2</v>
      </c>
      <c r="F698" s="22">
        <v>9</v>
      </c>
      <c r="G698" s="22" t="b">
        <v>0</v>
      </c>
      <c r="H698" s="22">
        <v>2</v>
      </c>
      <c r="I698" s="22">
        <v>2</v>
      </c>
      <c r="J698" s="22">
        <v>0.16</v>
      </c>
      <c r="K698" s="22">
        <v>0.2273</v>
      </c>
      <c r="L698" s="22">
        <v>0.93</v>
      </c>
      <c r="M698" s="22">
        <v>0</v>
      </c>
      <c r="N698" s="22">
        <v>2</v>
      </c>
      <c r="O698" s="22">
        <v>114</v>
      </c>
      <c r="P698" s="22" t="str">
        <f t="shared" si="10"/>
        <v>High Usage</v>
      </c>
      <c r="Q698" s="22">
        <v>116</v>
      </c>
    </row>
    <row r="699" spans="1:17" x14ac:dyDescent="0.25">
      <c r="A699" s="22">
        <v>698</v>
      </c>
      <c r="B699" s="5">
        <v>40575</v>
      </c>
      <c r="C699" s="22">
        <v>1</v>
      </c>
      <c r="D699" s="22">
        <v>0</v>
      </c>
      <c r="E699" s="22">
        <v>2</v>
      </c>
      <c r="F699" s="22">
        <v>10</v>
      </c>
      <c r="G699" s="22" t="b">
        <v>0</v>
      </c>
      <c r="H699" s="22">
        <v>2</v>
      </c>
      <c r="I699" s="22">
        <v>2</v>
      </c>
      <c r="J699" s="22">
        <v>0.16</v>
      </c>
      <c r="K699" s="22">
        <v>0.2273</v>
      </c>
      <c r="L699" s="22">
        <v>0.93</v>
      </c>
      <c r="M699" s="22">
        <v>0</v>
      </c>
      <c r="N699" s="22">
        <v>0</v>
      </c>
      <c r="O699" s="22">
        <v>47</v>
      </c>
      <c r="P699" s="22" t="str">
        <f t="shared" si="10"/>
        <v>High Usage</v>
      </c>
      <c r="Q699" s="22">
        <v>47</v>
      </c>
    </row>
    <row r="700" spans="1:17" x14ac:dyDescent="0.25">
      <c r="A700" s="22">
        <v>699</v>
      </c>
      <c r="B700" s="5">
        <v>40575</v>
      </c>
      <c r="C700" s="22">
        <v>1</v>
      </c>
      <c r="D700" s="22">
        <v>0</v>
      </c>
      <c r="E700" s="22">
        <v>2</v>
      </c>
      <c r="F700" s="22">
        <v>11</v>
      </c>
      <c r="G700" s="22" t="b">
        <v>0</v>
      </c>
      <c r="H700" s="22">
        <v>2</v>
      </c>
      <c r="I700" s="22">
        <v>2</v>
      </c>
      <c r="J700" s="22">
        <v>0.18</v>
      </c>
      <c r="K700" s="22">
        <v>0.2424</v>
      </c>
      <c r="L700" s="22">
        <v>0.86</v>
      </c>
      <c r="M700" s="22">
        <v>0</v>
      </c>
      <c r="N700" s="22">
        <v>2</v>
      </c>
      <c r="O700" s="22">
        <v>49</v>
      </c>
      <c r="P700" s="22" t="str">
        <f t="shared" si="10"/>
        <v>High Usage</v>
      </c>
      <c r="Q700" s="22">
        <v>51</v>
      </c>
    </row>
    <row r="701" spans="1:17" x14ac:dyDescent="0.25">
      <c r="A701" s="22">
        <v>700</v>
      </c>
      <c r="B701" s="5">
        <v>40575</v>
      </c>
      <c r="C701" s="22">
        <v>1</v>
      </c>
      <c r="D701" s="22">
        <v>0</v>
      </c>
      <c r="E701" s="22">
        <v>2</v>
      </c>
      <c r="F701" s="22">
        <v>12</v>
      </c>
      <c r="G701" s="22" t="b">
        <v>0</v>
      </c>
      <c r="H701" s="22">
        <v>2</v>
      </c>
      <c r="I701" s="22">
        <v>2</v>
      </c>
      <c r="J701" s="22">
        <v>0.2</v>
      </c>
      <c r="K701" s="22">
        <v>0.2576</v>
      </c>
      <c r="L701" s="22">
        <v>0.86</v>
      </c>
      <c r="M701" s="22">
        <v>0</v>
      </c>
      <c r="N701" s="22">
        <v>2</v>
      </c>
      <c r="O701" s="22">
        <v>53</v>
      </c>
      <c r="P701" s="22" t="str">
        <f t="shared" si="10"/>
        <v>High Usage</v>
      </c>
      <c r="Q701" s="22">
        <v>55</v>
      </c>
    </row>
    <row r="702" spans="1:17" x14ac:dyDescent="0.25">
      <c r="A702" s="22">
        <v>701</v>
      </c>
      <c r="B702" s="5">
        <v>40575</v>
      </c>
      <c r="C702" s="22">
        <v>1</v>
      </c>
      <c r="D702" s="22">
        <v>0</v>
      </c>
      <c r="E702" s="22">
        <v>2</v>
      </c>
      <c r="F702" s="22">
        <v>13</v>
      </c>
      <c r="G702" s="22" t="b">
        <v>0</v>
      </c>
      <c r="H702" s="22">
        <v>2</v>
      </c>
      <c r="I702" s="22">
        <v>2</v>
      </c>
      <c r="J702" s="22">
        <v>0.2</v>
      </c>
      <c r="K702" s="22">
        <v>0.2576</v>
      </c>
      <c r="L702" s="22">
        <v>0.86</v>
      </c>
      <c r="M702" s="22">
        <v>0</v>
      </c>
      <c r="N702" s="22">
        <v>3</v>
      </c>
      <c r="O702" s="22">
        <v>49</v>
      </c>
      <c r="P702" s="22" t="str">
        <f t="shared" si="10"/>
        <v>High Usage</v>
      </c>
      <c r="Q702" s="22">
        <v>52</v>
      </c>
    </row>
    <row r="703" spans="1:17" x14ac:dyDescent="0.25">
      <c r="A703" s="22">
        <v>702</v>
      </c>
      <c r="B703" s="5">
        <v>40575</v>
      </c>
      <c r="C703" s="22">
        <v>1</v>
      </c>
      <c r="D703" s="22">
        <v>0</v>
      </c>
      <c r="E703" s="22">
        <v>2</v>
      </c>
      <c r="F703" s="22">
        <v>14</v>
      </c>
      <c r="G703" s="22" t="b">
        <v>0</v>
      </c>
      <c r="H703" s="22">
        <v>2</v>
      </c>
      <c r="I703" s="22">
        <v>2</v>
      </c>
      <c r="J703" s="22">
        <v>0.22</v>
      </c>
      <c r="K703" s="22">
        <v>0.2576</v>
      </c>
      <c r="L703" s="22">
        <v>0.8</v>
      </c>
      <c r="M703" s="22">
        <v>8.9599999999999999E-2</v>
      </c>
      <c r="N703" s="22">
        <v>5</v>
      </c>
      <c r="O703" s="22">
        <v>49</v>
      </c>
      <c r="P703" s="22" t="str">
        <f t="shared" si="10"/>
        <v>High Usage</v>
      </c>
      <c r="Q703" s="22">
        <v>54</v>
      </c>
    </row>
    <row r="704" spans="1:17" x14ac:dyDescent="0.25">
      <c r="A704" s="22">
        <v>703</v>
      </c>
      <c r="B704" s="5">
        <v>40575</v>
      </c>
      <c r="C704" s="22">
        <v>1</v>
      </c>
      <c r="D704" s="22">
        <v>0</v>
      </c>
      <c r="E704" s="22">
        <v>2</v>
      </c>
      <c r="F704" s="22">
        <v>15</v>
      </c>
      <c r="G704" s="22" t="b">
        <v>0</v>
      </c>
      <c r="H704" s="22">
        <v>2</v>
      </c>
      <c r="I704" s="22">
        <v>2</v>
      </c>
      <c r="J704" s="22">
        <v>0.24</v>
      </c>
      <c r="K704" s="22">
        <v>0.28789999999999999</v>
      </c>
      <c r="L704" s="22">
        <v>0.75</v>
      </c>
      <c r="M704" s="22">
        <v>0</v>
      </c>
      <c r="N704" s="22">
        <v>7</v>
      </c>
      <c r="O704" s="22">
        <v>45</v>
      </c>
      <c r="P704" s="22" t="str">
        <f t="shared" si="10"/>
        <v>High Usage</v>
      </c>
      <c r="Q704" s="22">
        <v>52</v>
      </c>
    </row>
    <row r="705" spans="1:17" x14ac:dyDescent="0.25">
      <c r="A705" s="22">
        <v>704</v>
      </c>
      <c r="B705" s="5">
        <v>40575</v>
      </c>
      <c r="C705" s="22">
        <v>1</v>
      </c>
      <c r="D705" s="22">
        <v>0</v>
      </c>
      <c r="E705" s="22">
        <v>2</v>
      </c>
      <c r="F705" s="22">
        <v>16</v>
      </c>
      <c r="G705" s="22" t="b">
        <v>0</v>
      </c>
      <c r="H705" s="22">
        <v>2</v>
      </c>
      <c r="I705" s="22">
        <v>2</v>
      </c>
      <c r="J705" s="22">
        <v>0.24</v>
      </c>
      <c r="K705" s="22">
        <v>0.2424</v>
      </c>
      <c r="L705" s="22">
        <v>0.75</v>
      </c>
      <c r="M705" s="22">
        <v>0.1343</v>
      </c>
      <c r="N705" s="22">
        <v>3</v>
      </c>
      <c r="O705" s="22">
        <v>61</v>
      </c>
      <c r="P705" s="22" t="str">
        <f t="shared" si="10"/>
        <v>High Usage</v>
      </c>
      <c r="Q705" s="22">
        <v>64</v>
      </c>
    </row>
    <row r="706" spans="1:17" x14ac:dyDescent="0.25">
      <c r="A706" s="22">
        <v>705</v>
      </c>
      <c r="B706" s="5">
        <v>40575</v>
      </c>
      <c r="C706" s="22">
        <v>1</v>
      </c>
      <c r="D706" s="22">
        <v>0</v>
      </c>
      <c r="E706" s="22">
        <v>2</v>
      </c>
      <c r="F706" s="22">
        <v>17</v>
      </c>
      <c r="G706" s="22" t="b">
        <v>0</v>
      </c>
      <c r="H706" s="22">
        <v>2</v>
      </c>
      <c r="I706" s="22">
        <v>2</v>
      </c>
      <c r="J706" s="22">
        <v>0.24</v>
      </c>
      <c r="K706" s="22">
        <v>0.28789999999999999</v>
      </c>
      <c r="L706" s="22">
        <v>0.75</v>
      </c>
      <c r="M706" s="22">
        <v>0</v>
      </c>
      <c r="N706" s="22">
        <v>4</v>
      </c>
      <c r="O706" s="22">
        <v>172</v>
      </c>
      <c r="P706" s="22" t="str">
        <f t="shared" ref="P706:P769" si="11">IF(Q706&gt;30, "High Usage", "Normal")</f>
        <v>High Usage</v>
      </c>
      <c r="Q706" s="22">
        <v>176</v>
      </c>
    </row>
    <row r="707" spans="1:17" x14ac:dyDescent="0.25">
      <c r="A707" s="22">
        <v>706</v>
      </c>
      <c r="B707" s="5">
        <v>40575</v>
      </c>
      <c r="C707" s="22">
        <v>1</v>
      </c>
      <c r="D707" s="22">
        <v>0</v>
      </c>
      <c r="E707" s="22">
        <v>2</v>
      </c>
      <c r="F707" s="22">
        <v>18</v>
      </c>
      <c r="G707" s="22" t="b">
        <v>0</v>
      </c>
      <c r="H707" s="22">
        <v>2</v>
      </c>
      <c r="I707" s="22">
        <v>2</v>
      </c>
      <c r="J707" s="22">
        <v>0.24</v>
      </c>
      <c r="K707" s="22">
        <v>0.2576</v>
      </c>
      <c r="L707" s="22">
        <v>0.81</v>
      </c>
      <c r="M707" s="22">
        <v>0.1045</v>
      </c>
      <c r="N707" s="22">
        <v>3</v>
      </c>
      <c r="O707" s="22">
        <v>165</v>
      </c>
      <c r="P707" s="22" t="str">
        <f t="shared" si="11"/>
        <v>High Usage</v>
      </c>
      <c r="Q707" s="22">
        <v>168</v>
      </c>
    </row>
    <row r="708" spans="1:17" x14ac:dyDescent="0.25">
      <c r="A708" s="22">
        <v>707</v>
      </c>
      <c r="B708" s="5">
        <v>40575</v>
      </c>
      <c r="C708" s="22">
        <v>1</v>
      </c>
      <c r="D708" s="22">
        <v>0</v>
      </c>
      <c r="E708" s="22">
        <v>2</v>
      </c>
      <c r="F708" s="22">
        <v>19</v>
      </c>
      <c r="G708" s="22" t="b">
        <v>0</v>
      </c>
      <c r="H708" s="22">
        <v>2</v>
      </c>
      <c r="I708" s="22">
        <v>2</v>
      </c>
      <c r="J708" s="22">
        <v>0.24</v>
      </c>
      <c r="K708" s="22">
        <v>0.2424</v>
      </c>
      <c r="L708" s="22">
        <v>0.81</v>
      </c>
      <c r="M708" s="22">
        <v>0.1343</v>
      </c>
      <c r="N708" s="22">
        <v>3</v>
      </c>
      <c r="O708" s="22">
        <v>105</v>
      </c>
      <c r="P708" s="22" t="str">
        <f t="shared" si="11"/>
        <v>High Usage</v>
      </c>
      <c r="Q708" s="22">
        <v>108</v>
      </c>
    </row>
    <row r="709" spans="1:17" x14ac:dyDescent="0.25">
      <c r="A709" s="22">
        <v>708</v>
      </c>
      <c r="B709" s="5">
        <v>40575</v>
      </c>
      <c r="C709" s="22">
        <v>1</v>
      </c>
      <c r="D709" s="22">
        <v>0</v>
      </c>
      <c r="E709" s="22">
        <v>2</v>
      </c>
      <c r="F709" s="22">
        <v>20</v>
      </c>
      <c r="G709" s="22" t="b">
        <v>0</v>
      </c>
      <c r="H709" s="22">
        <v>2</v>
      </c>
      <c r="I709" s="22">
        <v>2</v>
      </c>
      <c r="J709" s="22">
        <v>0.22</v>
      </c>
      <c r="K709" s="22">
        <v>0.2273</v>
      </c>
      <c r="L709" s="22">
        <v>0.87</v>
      </c>
      <c r="M709" s="22">
        <v>0.1343</v>
      </c>
      <c r="N709" s="22">
        <v>5</v>
      </c>
      <c r="O709" s="22">
        <v>69</v>
      </c>
      <c r="P709" s="22" t="str">
        <f t="shared" si="11"/>
        <v>High Usage</v>
      </c>
      <c r="Q709" s="22">
        <v>74</v>
      </c>
    </row>
    <row r="710" spans="1:17" x14ac:dyDescent="0.25">
      <c r="A710" s="22">
        <v>709</v>
      </c>
      <c r="B710" s="5">
        <v>40575</v>
      </c>
      <c r="C710" s="22">
        <v>1</v>
      </c>
      <c r="D710" s="22">
        <v>0</v>
      </c>
      <c r="E710" s="22">
        <v>2</v>
      </c>
      <c r="F710" s="22">
        <v>21</v>
      </c>
      <c r="G710" s="22" t="b">
        <v>0</v>
      </c>
      <c r="H710" s="22">
        <v>2</v>
      </c>
      <c r="I710" s="22">
        <v>2</v>
      </c>
      <c r="J710" s="22">
        <v>0.22</v>
      </c>
      <c r="K710" s="22">
        <v>0.2273</v>
      </c>
      <c r="L710" s="22">
        <v>0.87</v>
      </c>
      <c r="M710" s="22">
        <v>0.1343</v>
      </c>
      <c r="N710" s="22">
        <v>0</v>
      </c>
      <c r="O710" s="22">
        <v>64</v>
      </c>
      <c r="P710" s="22" t="str">
        <f t="shared" si="11"/>
        <v>High Usage</v>
      </c>
      <c r="Q710" s="22">
        <v>64</v>
      </c>
    </row>
    <row r="711" spans="1:17" x14ac:dyDescent="0.25">
      <c r="A711" s="22">
        <v>710</v>
      </c>
      <c r="B711" s="5">
        <v>40575</v>
      </c>
      <c r="C711" s="22">
        <v>1</v>
      </c>
      <c r="D711" s="22">
        <v>0</v>
      </c>
      <c r="E711" s="22">
        <v>2</v>
      </c>
      <c r="F711" s="22">
        <v>22</v>
      </c>
      <c r="G711" s="22" t="b">
        <v>0</v>
      </c>
      <c r="H711" s="22">
        <v>2</v>
      </c>
      <c r="I711" s="22">
        <v>2</v>
      </c>
      <c r="J711" s="22">
        <v>0.22</v>
      </c>
      <c r="K711" s="22">
        <v>0.2576</v>
      </c>
      <c r="L711" s="22">
        <v>0.87</v>
      </c>
      <c r="M711" s="22">
        <v>8.9599999999999999E-2</v>
      </c>
      <c r="N711" s="22">
        <v>2</v>
      </c>
      <c r="O711" s="22">
        <v>34</v>
      </c>
      <c r="P711" s="22" t="str">
        <f t="shared" si="11"/>
        <v>High Usage</v>
      </c>
      <c r="Q711" s="22">
        <v>36</v>
      </c>
    </row>
    <row r="712" spans="1:17" x14ac:dyDescent="0.25">
      <c r="A712" s="22">
        <v>711</v>
      </c>
      <c r="B712" s="5">
        <v>40575</v>
      </c>
      <c r="C712" s="22">
        <v>1</v>
      </c>
      <c r="D712" s="22">
        <v>0</v>
      </c>
      <c r="E712" s="22">
        <v>2</v>
      </c>
      <c r="F712" s="22">
        <v>23</v>
      </c>
      <c r="G712" s="22" t="b">
        <v>0</v>
      </c>
      <c r="H712" s="22">
        <v>2</v>
      </c>
      <c r="I712" s="22">
        <v>3</v>
      </c>
      <c r="J712" s="22">
        <v>0.2</v>
      </c>
      <c r="K712" s="22">
        <v>0.19700000000000001</v>
      </c>
      <c r="L712" s="22">
        <v>0.93</v>
      </c>
      <c r="M712" s="22">
        <v>0.19400000000000001</v>
      </c>
      <c r="N712" s="22">
        <v>1</v>
      </c>
      <c r="O712" s="22">
        <v>15</v>
      </c>
      <c r="P712" s="22" t="str">
        <f t="shared" si="11"/>
        <v>Normal</v>
      </c>
      <c r="Q712" s="22">
        <v>16</v>
      </c>
    </row>
    <row r="713" spans="1:17" x14ac:dyDescent="0.25">
      <c r="A713" s="22">
        <v>712</v>
      </c>
      <c r="B713" s="5">
        <v>40576</v>
      </c>
      <c r="C713" s="22">
        <v>1</v>
      </c>
      <c r="D713" s="22">
        <v>0</v>
      </c>
      <c r="E713" s="22">
        <v>2</v>
      </c>
      <c r="F713" s="22">
        <v>0</v>
      </c>
      <c r="G713" s="22" t="b">
        <v>0</v>
      </c>
      <c r="H713" s="22">
        <v>3</v>
      </c>
      <c r="I713" s="22">
        <v>3</v>
      </c>
      <c r="J713" s="22">
        <v>0.22</v>
      </c>
      <c r="K713" s="22">
        <v>0.2424</v>
      </c>
      <c r="L713" s="22">
        <v>0.93</v>
      </c>
      <c r="M713" s="22">
        <v>0.1045</v>
      </c>
      <c r="N713" s="22">
        <v>0</v>
      </c>
      <c r="O713" s="22">
        <v>2</v>
      </c>
      <c r="P713" s="22" t="str">
        <f t="shared" si="11"/>
        <v>Normal</v>
      </c>
      <c r="Q713" s="22">
        <v>2</v>
      </c>
    </row>
    <row r="714" spans="1:17" x14ac:dyDescent="0.25">
      <c r="A714" s="22">
        <v>713</v>
      </c>
      <c r="B714" s="5">
        <v>40576</v>
      </c>
      <c r="C714" s="22">
        <v>1</v>
      </c>
      <c r="D714" s="22">
        <v>0</v>
      </c>
      <c r="E714" s="22">
        <v>2</v>
      </c>
      <c r="F714" s="22">
        <v>1</v>
      </c>
      <c r="G714" s="22" t="b">
        <v>0</v>
      </c>
      <c r="H714" s="22">
        <v>3</v>
      </c>
      <c r="I714" s="22">
        <v>3</v>
      </c>
      <c r="J714" s="22">
        <v>0.22</v>
      </c>
      <c r="K714" s="22">
        <v>0.2273</v>
      </c>
      <c r="L714" s="22">
        <v>0.93</v>
      </c>
      <c r="M714" s="22">
        <v>0.19400000000000001</v>
      </c>
      <c r="N714" s="22">
        <v>0</v>
      </c>
      <c r="O714" s="22">
        <v>3</v>
      </c>
      <c r="P714" s="22" t="str">
        <f t="shared" si="11"/>
        <v>Normal</v>
      </c>
      <c r="Q714" s="22">
        <v>3</v>
      </c>
    </row>
    <row r="715" spans="1:17" x14ac:dyDescent="0.25">
      <c r="A715" s="22">
        <v>714</v>
      </c>
      <c r="B715" s="5">
        <v>40576</v>
      </c>
      <c r="C715" s="22">
        <v>1</v>
      </c>
      <c r="D715" s="22">
        <v>0</v>
      </c>
      <c r="E715" s="22">
        <v>2</v>
      </c>
      <c r="F715" s="22">
        <v>2</v>
      </c>
      <c r="G715" s="22" t="b">
        <v>0</v>
      </c>
      <c r="H715" s="22">
        <v>3</v>
      </c>
      <c r="I715" s="22">
        <v>3</v>
      </c>
      <c r="J715" s="22">
        <v>0.22</v>
      </c>
      <c r="K715" s="22">
        <v>0.2273</v>
      </c>
      <c r="L715" s="22">
        <v>0.93</v>
      </c>
      <c r="M715" s="22">
        <v>0.1343</v>
      </c>
      <c r="N715" s="22">
        <v>4</v>
      </c>
      <c r="O715" s="22">
        <v>0</v>
      </c>
      <c r="P715" s="22" t="str">
        <f t="shared" si="11"/>
        <v>Normal</v>
      </c>
      <c r="Q715" s="22">
        <v>4</v>
      </c>
    </row>
    <row r="716" spans="1:17" x14ac:dyDescent="0.25">
      <c r="A716" s="22">
        <v>715</v>
      </c>
      <c r="B716" s="5">
        <v>40576</v>
      </c>
      <c r="C716" s="22">
        <v>1</v>
      </c>
      <c r="D716" s="22">
        <v>0</v>
      </c>
      <c r="E716" s="22">
        <v>2</v>
      </c>
      <c r="F716" s="22">
        <v>3</v>
      </c>
      <c r="G716" s="22" t="b">
        <v>0</v>
      </c>
      <c r="H716" s="22">
        <v>3</v>
      </c>
      <c r="I716" s="22">
        <v>3</v>
      </c>
      <c r="J716" s="22">
        <v>0.22</v>
      </c>
      <c r="K716" s="22">
        <v>0.2273</v>
      </c>
      <c r="L716" s="22">
        <v>0.93</v>
      </c>
      <c r="M716" s="22">
        <v>0.1343</v>
      </c>
      <c r="N716" s="22">
        <v>0</v>
      </c>
      <c r="O716" s="22">
        <v>1</v>
      </c>
      <c r="P716" s="22" t="str">
        <f t="shared" si="11"/>
        <v>Normal</v>
      </c>
      <c r="Q716" s="22">
        <v>1</v>
      </c>
    </row>
    <row r="717" spans="1:17" x14ac:dyDescent="0.25">
      <c r="A717" s="22">
        <v>716</v>
      </c>
      <c r="B717" s="5">
        <v>40576</v>
      </c>
      <c r="C717" s="22">
        <v>1</v>
      </c>
      <c r="D717" s="22">
        <v>0</v>
      </c>
      <c r="E717" s="22">
        <v>2</v>
      </c>
      <c r="F717" s="22">
        <v>4</v>
      </c>
      <c r="G717" s="22" t="b">
        <v>0</v>
      </c>
      <c r="H717" s="22">
        <v>3</v>
      </c>
      <c r="I717" s="22">
        <v>3</v>
      </c>
      <c r="J717" s="22">
        <v>0.22</v>
      </c>
      <c r="K717" s="22">
        <v>0.21210000000000001</v>
      </c>
      <c r="L717" s="22">
        <v>0.93</v>
      </c>
      <c r="M717" s="22">
        <v>0.28360000000000002</v>
      </c>
      <c r="N717" s="22">
        <v>0</v>
      </c>
      <c r="O717" s="22">
        <v>1</v>
      </c>
      <c r="P717" s="22" t="str">
        <f t="shared" si="11"/>
        <v>Normal</v>
      </c>
      <c r="Q717" s="22">
        <v>1</v>
      </c>
    </row>
    <row r="718" spans="1:17" x14ac:dyDescent="0.25">
      <c r="A718" s="22">
        <v>717</v>
      </c>
      <c r="B718" s="5">
        <v>40576</v>
      </c>
      <c r="C718" s="22">
        <v>1</v>
      </c>
      <c r="D718" s="22">
        <v>0</v>
      </c>
      <c r="E718" s="22">
        <v>2</v>
      </c>
      <c r="F718" s="22">
        <v>5</v>
      </c>
      <c r="G718" s="22" t="b">
        <v>0</v>
      </c>
      <c r="H718" s="22">
        <v>3</v>
      </c>
      <c r="I718" s="22">
        <v>3</v>
      </c>
      <c r="J718" s="22">
        <v>0.22</v>
      </c>
      <c r="K718" s="22">
        <v>0.2424</v>
      </c>
      <c r="L718" s="22">
        <v>0.93</v>
      </c>
      <c r="M718" s="22">
        <v>0.1045</v>
      </c>
      <c r="N718" s="22">
        <v>0</v>
      </c>
      <c r="O718" s="22">
        <v>3</v>
      </c>
      <c r="P718" s="22" t="str">
        <f t="shared" si="11"/>
        <v>Normal</v>
      </c>
      <c r="Q718" s="22">
        <v>3</v>
      </c>
    </row>
    <row r="719" spans="1:17" x14ac:dyDescent="0.25">
      <c r="A719" s="22">
        <v>718</v>
      </c>
      <c r="B719" s="5">
        <v>40576</v>
      </c>
      <c r="C719" s="22">
        <v>1</v>
      </c>
      <c r="D719" s="22">
        <v>0</v>
      </c>
      <c r="E719" s="22">
        <v>2</v>
      </c>
      <c r="F719" s="22">
        <v>6</v>
      </c>
      <c r="G719" s="22" t="b">
        <v>0</v>
      </c>
      <c r="H719" s="22">
        <v>3</v>
      </c>
      <c r="I719" s="22">
        <v>3</v>
      </c>
      <c r="J719" s="22">
        <v>0.22</v>
      </c>
      <c r="K719" s="22">
        <v>0.2424</v>
      </c>
      <c r="L719" s="22">
        <v>0.93</v>
      </c>
      <c r="M719" s="22">
        <v>0.1045</v>
      </c>
      <c r="N719" s="22">
        <v>1</v>
      </c>
      <c r="O719" s="22">
        <v>17</v>
      </c>
      <c r="P719" s="22" t="str">
        <f t="shared" si="11"/>
        <v>Normal</v>
      </c>
      <c r="Q719" s="22">
        <v>18</v>
      </c>
    </row>
    <row r="720" spans="1:17" x14ac:dyDescent="0.25">
      <c r="A720" s="22">
        <v>719</v>
      </c>
      <c r="B720" s="5">
        <v>40576</v>
      </c>
      <c r="C720" s="22">
        <v>1</v>
      </c>
      <c r="D720" s="22">
        <v>0</v>
      </c>
      <c r="E720" s="22">
        <v>2</v>
      </c>
      <c r="F720" s="22">
        <v>7</v>
      </c>
      <c r="G720" s="22" t="b">
        <v>0</v>
      </c>
      <c r="H720" s="22">
        <v>3</v>
      </c>
      <c r="I720" s="22">
        <v>3</v>
      </c>
      <c r="J720" s="22">
        <v>0.22</v>
      </c>
      <c r="K720" s="22">
        <v>0.21210000000000001</v>
      </c>
      <c r="L720" s="22">
        <v>0.93</v>
      </c>
      <c r="M720" s="22">
        <v>0.22389999999999999</v>
      </c>
      <c r="N720" s="22">
        <v>1</v>
      </c>
      <c r="O720" s="22">
        <v>48</v>
      </c>
      <c r="P720" s="22" t="str">
        <f t="shared" si="11"/>
        <v>High Usage</v>
      </c>
      <c r="Q720" s="22">
        <v>49</v>
      </c>
    </row>
    <row r="721" spans="1:17" x14ac:dyDescent="0.25">
      <c r="A721" s="22">
        <v>720</v>
      </c>
      <c r="B721" s="5">
        <v>40576</v>
      </c>
      <c r="C721" s="22">
        <v>1</v>
      </c>
      <c r="D721" s="22">
        <v>0</v>
      </c>
      <c r="E721" s="22">
        <v>2</v>
      </c>
      <c r="F721" s="22">
        <v>8</v>
      </c>
      <c r="G721" s="22" t="b">
        <v>0</v>
      </c>
      <c r="H721" s="22">
        <v>3</v>
      </c>
      <c r="I721" s="22">
        <v>3</v>
      </c>
      <c r="J721" s="22">
        <v>0.22</v>
      </c>
      <c r="K721" s="22">
        <v>0.21210000000000001</v>
      </c>
      <c r="L721" s="22">
        <v>0.93</v>
      </c>
      <c r="M721" s="22">
        <v>0.22389999999999999</v>
      </c>
      <c r="N721" s="22">
        <v>1</v>
      </c>
      <c r="O721" s="22">
        <v>154</v>
      </c>
      <c r="P721" s="22" t="str">
        <f t="shared" si="11"/>
        <v>High Usage</v>
      </c>
      <c r="Q721" s="22">
        <v>155</v>
      </c>
    </row>
    <row r="722" spans="1:17" x14ac:dyDescent="0.25">
      <c r="A722" s="22">
        <v>721</v>
      </c>
      <c r="B722" s="5">
        <v>40576</v>
      </c>
      <c r="C722" s="22">
        <v>1</v>
      </c>
      <c r="D722" s="22">
        <v>0</v>
      </c>
      <c r="E722" s="22">
        <v>2</v>
      </c>
      <c r="F722" s="22">
        <v>9</v>
      </c>
      <c r="G722" s="22" t="b">
        <v>0</v>
      </c>
      <c r="H722" s="22">
        <v>3</v>
      </c>
      <c r="I722" s="22">
        <v>2</v>
      </c>
      <c r="J722" s="22">
        <v>0.24</v>
      </c>
      <c r="K722" s="22">
        <v>0.2576</v>
      </c>
      <c r="L722" s="22">
        <v>0.93</v>
      </c>
      <c r="M722" s="22">
        <v>8.9599999999999999E-2</v>
      </c>
      <c r="N722" s="22">
        <v>4</v>
      </c>
      <c r="O722" s="22">
        <v>119</v>
      </c>
      <c r="P722" s="22" t="str">
        <f t="shared" si="11"/>
        <v>High Usage</v>
      </c>
      <c r="Q722" s="22">
        <v>123</v>
      </c>
    </row>
    <row r="723" spans="1:17" x14ac:dyDescent="0.25">
      <c r="A723" s="22">
        <v>722</v>
      </c>
      <c r="B723" s="5">
        <v>40576</v>
      </c>
      <c r="C723" s="22">
        <v>1</v>
      </c>
      <c r="D723" s="22">
        <v>0</v>
      </c>
      <c r="E723" s="22">
        <v>2</v>
      </c>
      <c r="F723" s="22">
        <v>10</v>
      </c>
      <c r="G723" s="22" t="b">
        <v>0</v>
      </c>
      <c r="H723" s="22">
        <v>3</v>
      </c>
      <c r="I723" s="22">
        <v>2</v>
      </c>
      <c r="J723" s="22">
        <v>0.22</v>
      </c>
      <c r="K723" s="22">
        <v>0.2727</v>
      </c>
      <c r="L723" s="22">
        <v>1</v>
      </c>
      <c r="M723" s="22">
        <v>0</v>
      </c>
      <c r="N723" s="22">
        <v>2</v>
      </c>
      <c r="O723" s="22">
        <v>59</v>
      </c>
      <c r="P723" s="22" t="str">
        <f t="shared" si="11"/>
        <v>High Usage</v>
      </c>
      <c r="Q723" s="22">
        <v>61</v>
      </c>
    </row>
    <row r="724" spans="1:17" x14ac:dyDescent="0.25">
      <c r="A724" s="22">
        <v>723</v>
      </c>
      <c r="B724" s="5">
        <v>40576</v>
      </c>
      <c r="C724" s="22">
        <v>1</v>
      </c>
      <c r="D724" s="22">
        <v>0</v>
      </c>
      <c r="E724" s="22">
        <v>2</v>
      </c>
      <c r="F724" s="22">
        <v>11</v>
      </c>
      <c r="G724" s="22" t="b">
        <v>0</v>
      </c>
      <c r="H724" s="22">
        <v>3</v>
      </c>
      <c r="I724" s="22">
        <v>2</v>
      </c>
      <c r="J724" s="22">
        <v>0.24</v>
      </c>
      <c r="K724" s="22">
        <v>0.2273</v>
      </c>
      <c r="L724" s="22">
        <v>0.93</v>
      </c>
      <c r="M724" s="22">
        <v>0.19400000000000001</v>
      </c>
      <c r="N724" s="22">
        <v>5</v>
      </c>
      <c r="O724" s="22">
        <v>47</v>
      </c>
      <c r="P724" s="22" t="str">
        <f t="shared" si="11"/>
        <v>High Usage</v>
      </c>
      <c r="Q724" s="22">
        <v>52</v>
      </c>
    </row>
    <row r="725" spans="1:17" x14ac:dyDescent="0.25">
      <c r="A725" s="22">
        <v>724</v>
      </c>
      <c r="B725" s="5">
        <v>40576</v>
      </c>
      <c r="C725" s="22">
        <v>1</v>
      </c>
      <c r="D725" s="22">
        <v>0</v>
      </c>
      <c r="E725" s="22">
        <v>2</v>
      </c>
      <c r="F725" s="22">
        <v>12</v>
      </c>
      <c r="G725" s="22" t="b">
        <v>0</v>
      </c>
      <c r="H725" s="22">
        <v>3</v>
      </c>
      <c r="I725" s="22">
        <v>2</v>
      </c>
      <c r="J725" s="22">
        <v>0.24</v>
      </c>
      <c r="K725" s="22">
        <v>0.2273</v>
      </c>
      <c r="L725" s="22">
        <v>0.93</v>
      </c>
      <c r="M725" s="22">
        <v>0.22389999999999999</v>
      </c>
      <c r="N725" s="22">
        <v>3</v>
      </c>
      <c r="O725" s="22">
        <v>61</v>
      </c>
      <c r="P725" s="22" t="str">
        <f t="shared" si="11"/>
        <v>High Usage</v>
      </c>
      <c r="Q725" s="22">
        <v>64</v>
      </c>
    </row>
    <row r="726" spans="1:17" x14ac:dyDescent="0.25">
      <c r="A726" s="22">
        <v>725</v>
      </c>
      <c r="B726" s="5">
        <v>40576</v>
      </c>
      <c r="C726" s="22">
        <v>1</v>
      </c>
      <c r="D726" s="22">
        <v>0</v>
      </c>
      <c r="E726" s="22">
        <v>2</v>
      </c>
      <c r="F726" s="22">
        <v>13</v>
      </c>
      <c r="G726" s="22" t="b">
        <v>0</v>
      </c>
      <c r="H726" s="22">
        <v>3</v>
      </c>
      <c r="I726" s="22">
        <v>1</v>
      </c>
      <c r="J726" s="22">
        <v>0.34</v>
      </c>
      <c r="K726" s="22">
        <v>0.33329999999999999</v>
      </c>
      <c r="L726" s="22">
        <v>0.93</v>
      </c>
      <c r="M726" s="22">
        <v>0.16420000000000001</v>
      </c>
      <c r="N726" s="22">
        <v>1</v>
      </c>
      <c r="O726" s="22">
        <v>74</v>
      </c>
      <c r="P726" s="22" t="str">
        <f t="shared" si="11"/>
        <v>High Usage</v>
      </c>
      <c r="Q726" s="22">
        <v>75</v>
      </c>
    </row>
    <row r="727" spans="1:17" x14ac:dyDescent="0.25">
      <c r="A727" s="22">
        <v>726</v>
      </c>
      <c r="B727" s="5">
        <v>40576</v>
      </c>
      <c r="C727" s="22">
        <v>1</v>
      </c>
      <c r="D727" s="22">
        <v>0</v>
      </c>
      <c r="E727" s="22">
        <v>2</v>
      </c>
      <c r="F727" s="22">
        <v>14</v>
      </c>
      <c r="G727" s="22" t="b">
        <v>0</v>
      </c>
      <c r="H727" s="22">
        <v>3</v>
      </c>
      <c r="I727" s="22">
        <v>1</v>
      </c>
      <c r="J727" s="22">
        <v>0.38</v>
      </c>
      <c r="K727" s="22">
        <v>0.39389999999999997</v>
      </c>
      <c r="L727" s="22">
        <v>0.82</v>
      </c>
      <c r="M727" s="22">
        <v>0.3881</v>
      </c>
      <c r="N727" s="22">
        <v>2</v>
      </c>
      <c r="O727" s="22">
        <v>61</v>
      </c>
      <c r="P727" s="22" t="str">
        <f t="shared" si="11"/>
        <v>High Usage</v>
      </c>
      <c r="Q727" s="22">
        <v>63</v>
      </c>
    </row>
    <row r="728" spans="1:17" x14ac:dyDescent="0.25">
      <c r="A728" s="22">
        <v>727</v>
      </c>
      <c r="B728" s="5">
        <v>40576</v>
      </c>
      <c r="C728" s="22">
        <v>1</v>
      </c>
      <c r="D728" s="22">
        <v>0</v>
      </c>
      <c r="E728" s="22">
        <v>2</v>
      </c>
      <c r="F728" s="22">
        <v>15</v>
      </c>
      <c r="G728" s="22" t="b">
        <v>0</v>
      </c>
      <c r="H728" s="22">
        <v>3</v>
      </c>
      <c r="I728" s="22">
        <v>1</v>
      </c>
      <c r="J728" s="22">
        <v>0.38</v>
      </c>
      <c r="K728" s="22">
        <v>0.39389999999999997</v>
      </c>
      <c r="L728" s="22">
        <v>0.76</v>
      </c>
      <c r="M728" s="22">
        <v>0.32840000000000003</v>
      </c>
      <c r="N728" s="22">
        <v>10</v>
      </c>
      <c r="O728" s="22">
        <v>66</v>
      </c>
      <c r="P728" s="22" t="str">
        <f t="shared" si="11"/>
        <v>High Usage</v>
      </c>
      <c r="Q728" s="22">
        <v>76</v>
      </c>
    </row>
    <row r="729" spans="1:17" x14ac:dyDescent="0.25">
      <c r="A729" s="22">
        <v>728</v>
      </c>
      <c r="B729" s="5">
        <v>40576</v>
      </c>
      <c r="C729" s="22">
        <v>1</v>
      </c>
      <c r="D729" s="22">
        <v>0</v>
      </c>
      <c r="E729" s="22">
        <v>2</v>
      </c>
      <c r="F729" s="22">
        <v>16</v>
      </c>
      <c r="G729" s="22" t="b">
        <v>0</v>
      </c>
      <c r="H729" s="22">
        <v>3</v>
      </c>
      <c r="I729" s="22">
        <v>1</v>
      </c>
      <c r="J729" s="22">
        <v>0.36</v>
      </c>
      <c r="K729" s="22">
        <v>0.33329999999999999</v>
      </c>
      <c r="L729" s="22">
        <v>0.71</v>
      </c>
      <c r="M729" s="22">
        <v>0.29849999999999999</v>
      </c>
      <c r="N729" s="22">
        <v>8</v>
      </c>
      <c r="O729" s="22">
        <v>95</v>
      </c>
      <c r="P729" s="22" t="str">
        <f t="shared" si="11"/>
        <v>High Usage</v>
      </c>
      <c r="Q729" s="22">
        <v>103</v>
      </c>
    </row>
    <row r="730" spans="1:17" x14ac:dyDescent="0.25">
      <c r="A730" s="22">
        <v>729</v>
      </c>
      <c r="B730" s="5">
        <v>40576</v>
      </c>
      <c r="C730" s="22">
        <v>1</v>
      </c>
      <c r="D730" s="22">
        <v>0</v>
      </c>
      <c r="E730" s="22">
        <v>2</v>
      </c>
      <c r="F730" s="22">
        <v>17</v>
      </c>
      <c r="G730" s="22" t="b">
        <v>0</v>
      </c>
      <c r="H730" s="22">
        <v>3</v>
      </c>
      <c r="I730" s="22">
        <v>1</v>
      </c>
      <c r="J730" s="22">
        <v>0.36</v>
      </c>
      <c r="K730" s="22">
        <v>0.31819999999999998</v>
      </c>
      <c r="L730" s="22">
        <v>0.53</v>
      </c>
      <c r="M730" s="22">
        <v>0.52239999999999998</v>
      </c>
      <c r="N730" s="22">
        <v>7</v>
      </c>
      <c r="O730" s="22">
        <v>183</v>
      </c>
      <c r="P730" s="22" t="str">
        <f t="shared" si="11"/>
        <v>High Usage</v>
      </c>
      <c r="Q730" s="22">
        <v>190</v>
      </c>
    </row>
    <row r="731" spans="1:17" x14ac:dyDescent="0.25">
      <c r="A731" s="22">
        <v>730</v>
      </c>
      <c r="B731" s="5">
        <v>40576</v>
      </c>
      <c r="C731" s="22">
        <v>1</v>
      </c>
      <c r="D731" s="22">
        <v>0</v>
      </c>
      <c r="E731" s="22">
        <v>2</v>
      </c>
      <c r="F731" s="22">
        <v>18</v>
      </c>
      <c r="G731" s="22" t="b">
        <v>0</v>
      </c>
      <c r="H731" s="22">
        <v>3</v>
      </c>
      <c r="I731" s="22">
        <v>1</v>
      </c>
      <c r="J731" s="22">
        <v>0.34</v>
      </c>
      <c r="K731" s="22">
        <v>0.28789999999999999</v>
      </c>
      <c r="L731" s="22">
        <v>0.42</v>
      </c>
      <c r="M731" s="22">
        <v>0.55220000000000002</v>
      </c>
      <c r="N731" s="22">
        <v>7</v>
      </c>
      <c r="O731" s="22">
        <v>175</v>
      </c>
      <c r="P731" s="22" t="str">
        <f t="shared" si="11"/>
        <v>High Usage</v>
      </c>
      <c r="Q731" s="22">
        <v>182</v>
      </c>
    </row>
    <row r="732" spans="1:17" x14ac:dyDescent="0.25">
      <c r="A732" s="22">
        <v>731</v>
      </c>
      <c r="B732" s="5">
        <v>40576</v>
      </c>
      <c r="C732" s="22">
        <v>1</v>
      </c>
      <c r="D732" s="22">
        <v>0</v>
      </c>
      <c r="E732" s="22">
        <v>2</v>
      </c>
      <c r="F732" s="22">
        <v>19</v>
      </c>
      <c r="G732" s="22" t="b">
        <v>0</v>
      </c>
      <c r="H732" s="22">
        <v>3</v>
      </c>
      <c r="I732" s="22">
        <v>1</v>
      </c>
      <c r="J732" s="22">
        <v>0.28000000000000003</v>
      </c>
      <c r="K732" s="22">
        <v>0.2424</v>
      </c>
      <c r="L732" s="22">
        <v>0.45</v>
      </c>
      <c r="M732" s="22">
        <v>0.49249999999999999</v>
      </c>
      <c r="N732" s="22">
        <v>3</v>
      </c>
      <c r="O732" s="22">
        <v>88</v>
      </c>
      <c r="P732" s="22" t="str">
        <f t="shared" si="11"/>
        <v>High Usage</v>
      </c>
      <c r="Q732" s="22">
        <v>91</v>
      </c>
    </row>
    <row r="733" spans="1:17" x14ac:dyDescent="0.25">
      <c r="A733" s="22">
        <v>732</v>
      </c>
      <c r="B733" s="5">
        <v>40576</v>
      </c>
      <c r="C733" s="22">
        <v>1</v>
      </c>
      <c r="D733" s="22">
        <v>0</v>
      </c>
      <c r="E733" s="22">
        <v>2</v>
      </c>
      <c r="F733" s="22">
        <v>20</v>
      </c>
      <c r="G733" s="22" t="b">
        <v>0</v>
      </c>
      <c r="H733" s="22">
        <v>3</v>
      </c>
      <c r="I733" s="22">
        <v>1</v>
      </c>
      <c r="J733" s="22">
        <v>0.24</v>
      </c>
      <c r="K733" s="22">
        <v>0.19700000000000001</v>
      </c>
      <c r="L733" s="22">
        <v>0.48</v>
      </c>
      <c r="M733" s="22">
        <v>0.55220000000000002</v>
      </c>
      <c r="N733" s="22">
        <v>4</v>
      </c>
      <c r="O733" s="22">
        <v>71</v>
      </c>
      <c r="P733" s="22" t="str">
        <f t="shared" si="11"/>
        <v>High Usage</v>
      </c>
      <c r="Q733" s="22">
        <v>75</v>
      </c>
    </row>
    <row r="734" spans="1:17" x14ac:dyDescent="0.25">
      <c r="A734" s="22">
        <v>733</v>
      </c>
      <c r="B734" s="5">
        <v>40576</v>
      </c>
      <c r="C734" s="22">
        <v>1</v>
      </c>
      <c r="D734" s="22">
        <v>0</v>
      </c>
      <c r="E734" s="22">
        <v>2</v>
      </c>
      <c r="F734" s="22">
        <v>21</v>
      </c>
      <c r="G734" s="22" t="b">
        <v>0</v>
      </c>
      <c r="H734" s="22">
        <v>3</v>
      </c>
      <c r="I734" s="22">
        <v>1</v>
      </c>
      <c r="J734" s="22">
        <v>0.22</v>
      </c>
      <c r="K734" s="22">
        <v>0.19700000000000001</v>
      </c>
      <c r="L734" s="22">
        <v>0.47</v>
      </c>
      <c r="M734" s="22">
        <v>0.32840000000000003</v>
      </c>
      <c r="N734" s="22">
        <v>1</v>
      </c>
      <c r="O734" s="22">
        <v>62</v>
      </c>
      <c r="P734" s="22" t="str">
        <f t="shared" si="11"/>
        <v>High Usage</v>
      </c>
      <c r="Q734" s="22">
        <v>63</v>
      </c>
    </row>
    <row r="735" spans="1:17" x14ac:dyDescent="0.25">
      <c r="A735" s="22">
        <v>734</v>
      </c>
      <c r="B735" s="5">
        <v>40576</v>
      </c>
      <c r="C735" s="22">
        <v>1</v>
      </c>
      <c r="D735" s="22">
        <v>0</v>
      </c>
      <c r="E735" s="22">
        <v>2</v>
      </c>
      <c r="F735" s="22">
        <v>22</v>
      </c>
      <c r="G735" s="22" t="b">
        <v>0</v>
      </c>
      <c r="H735" s="22">
        <v>3</v>
      </c>
      <c r="I735" s="22">
        <v>1</v>
      </c>
      <c r="J735" s="22">
        <v>0.22</v>
      </c>
      <c r="K735" s="22">
        <v>0.21210000000000001</v>
      </c>
      <c r="L735" s="22">
        <v>0.44</v>
      </c>
      <c r="M735" s="22">
        <v>0.25369999999999998</v>
      </c>
      <c r="N735" s="22">
        <v>5</v>
      </c>
      <c r="O735" s="22">
        <v>35</v>
      </c>
      <c r="P735" s="22" t="str">
        <f t="shared" si="11"/>
        <v>High Usage</v>
      </c>
      <c r="Q735" s="22">
        <v>40</v>
      </c>
    </row>
    <row r="736" spans="1:17" x14ac:dyDescent="0.25">
      <c r="A736" s="22">
        <v>735</v>
      </c>
      <c r="B736" s="5">
        <v>40576</v>
      </c>
      <c r="C736" s="22">
        <v>1</v>
      </c>
      <c r="D736" s="22">
        <v>0</v>
      </c>
      <c r="E736" s="22">
        <v>2</v>
      </c>
      <c r="F736" s="22">
        <v>23</v>
      </c>
      <c r="G736" s="22" t="b">
        <v>0</v>
      </c>
      <c r="H736" s="22">
        <v>3</v>
      </c>
      <c r="I736" s="22">
        <v>1</v>
      </c>
      <c r="J736" s="22">
        <v>0.2</v>
      </c>
      <c r="K736" s="22">
        <v>0.16669999999999999</v>
      </c>
      <c r="L736" s="22">
        <v>0.44</v>
      </c>
      <c r="M736" s="22">
        <v>0.44779999999999998</v>
      </c>
      <c r="N736" s="22">
        <v>3</v>
      </c>
      <c r="O736" s="22">
        <v>29</v>
      </c>
      <c r="P736" s="22" t="str">
        <f t="shared" si="11"/>
        <v>High Usage</v>
      </c>
      <c r="Q736" s="22">
        <v>32</v>
      </c>
    </row>
    <row r="737" spans="1:17" x14ac:dyDescent="0.25">
      <c r="A737" s="22">
        <v>736</v>
      </c>
      <c r="B737" s="5">
        <v>40577</v>
      </c>
      <c r="C737" s="22">
        <v>1</v>
      </c>
      <c r="D737" s="22">
        <v>0</v>
      </c>
      <c r="E737" s="22">
        <v>2</v>
      </c>
      <c r="F737" s="22">
        <v>0</v>
      </c>
      <c r="G737" s="22" t="b">
        <v>0</v>
      </c>
      <c r="H737" s="22">
        <v>4</v>
      </c>
      <c r="I737" s="22">
        <v>1</v>
      </c>
      <c r="J737" s="22">
        <v>0.2</v>
      </c>
      <c r="K737" s="22">
        <v>0.16669999999999999</v>
      </c>
      <c r="L737" s="22">
        <v>0.4</v>
      </c>
      <c r="M737" s="22">
        <v>0.44779999999999998</v>
      </c>
      <c r="N737" s="22">
        <v>1</v>
      </c>
      <c r="O737" s="22">
        <v>11</v>
      </c>
      <c r="P737" s="22" t="str">
        <f t="shared" si="11"/>
        <v>Normal</v>
      </c>
      <c r="Q737" s="22">
        <v>12</v>
      </c>
    </row>
    <row r="738" spans="1:17" x14ac:dyDescent="0.25">
      <c r="A738" s="22">
        <v>737</v>
      </c>
      <c r="B738" s="5">
        <v>40577</v>
      </c>
      <c r="C738" s="22">
        <v>1</v>
      </c>
      <c r="D738" s="22">
        <v>0</v>
      </c>
      <c r="E738" s="22">
        <v>2</v>
      </c>
      <c r="F738" s="22">
        <v>1</v>
      </c>
      <c r="G738" s="22" t="b">
        <v>0</v>
      </c>
      <c r="H738" s="22">
        <v>4</v>
      </c>
      <c r="I738" s="22">
        <v>1</v>
      </c>
      <c r="J738" s="22">
        <v>0.2</v>
      </c>
      <c r="K738" s="22">
        <v>0.1515</v>
      </c>
      <c r="L738" s="22">
        <v>0.44</v>
      </c>
      <c r="M738" s="22">
        <v>0.52239999999999998</v>
      </c>
      <c r="N738" s="22">
        <v>0</v>
      </c>
      <c r="O738" s="22">
        <v>5</v>
      </c>
      <c r="P738" s="22" t="str">
        <f t="shared" si="11"/>
        <v>Normal</v>
      </c>
      <c r="Q738" s="22">
        <v>5</v>
      </c>
    </row>
    <row r="739" spans="1:17" x14ac:dyDescent="0.25">
      <c r="A739" s="22">
        <v>738</v>
      </c>
      <c r="B739" s="5">
        <v>40577</v>
      </c>
      <c r="C739" s="22">
        <v>1</v>
      </c>
      <c r="D739" s="22">
        <v>0</v>
      </c>
      <c r="E739" s="22">
        <v>2</v>
      </c>
      <c r="F739" s="22">
        <v>2</v>
      </c>
      <c r="G739" s="22" t="b">
        <v>0</v>
      </c>
      <c r="H739" s="22">
        <v>4</v>
      </c>
      <c r="I739" s="22">
        <v>1</v>
      </c>
      <c r="J739" s="22">
        <v>0.18</v>
      </c>
      <c r="K739" s="22">
        <v>0.16669999999999999</v>
      </c>
      <c r="L739" s="22">
        <v>0.43</v>
      </c>
      <c r="M739" s="22">
        <v>0.25369999999999998</v>
      </c>
      <c r="N739" s="22">
        <v>0</v>
      </c>
      <c r="O739" s="22">
        <v>2</v>
      </c>
      <c r="P739" s="22" t="str">
        <f t="shared" si="11"/>
        <v>Normal</v>
      </c>
      <c r="Q739" s="22">
        <v>2</v>
      </c>
    </row>
    <row r="740" spans="1:17" x14ac:dyDescent="0.25">
      <c r="A740" s="22">
        <v>739</v>
      </c>
      <c r="B740" s="5">
        <v>40577</v>
      </c>
      <c r="C740" s="22">
        <v>1</v>
      </c>
      <c r="D740" s="22">
        <v>0</v>
      </c>
      <c r="E740" s="22">
        <v>2</v>
      </c>
      <c r="F740" s="22">
        <v>3</v>
      </c>
      <c r="G740" s="22" t="b">
        <v>0</v>
      </c>
      <c r="H740" s="22">
        <v>4</v>
      </c>
      <c r="I740" s="22">
        <v>1</v>
      </c>
      <c r="J740" s="22">
        <v>0.18</v>
      </c>
      <c r="K740" s="22">
        <v>0.16669999999999999</v>
      </c>
      <c r="L740" s="22">
        <v>0.43</v>
      </c>
      <c r="M740" s="22">
        <v>0.25369999999999998</v>
      </c>
      <c r="N740" s="22">
        <v>0</v>
      </c>
      <c r="O740" s="22">
        <v>1</v>
      </c>
      <c r="P740" s="22" t="str">
        <f t="shared" si="11"/>
        <v>Normal</v>
      </c>
      <c r="Q740" s="22">
        <v>1</v>
      </c>
    </row>
    <row r="741" spans="1:17" x14ac:dyDescent="0.25">
      <c r="A741" s="22">
        <v>740</v>
      </c>
      <c r="B741" s="5">
        <v>40577</v>
      </c>
      <c r="C741" s="22">
        <v>1</v>
      </c>
      <c r="D741" s="22">
        <v>0</v>
      </c>
      <c r="E741" s="22">
        <v>2</v>
      </c>
      <c r="F741" s="22">
        <v>5</v>
      </c>
      <c r="G741" s="22" t="b">
        <v>0</v>
      </c>
      <c r="H741" s="22">
        <v>4</v>
      </c>
      <c r="I741" s="22">
        <v>1</v>
      </c>
      <c r="J741" s="22">
        <v>0.16</v>
      </c>
      <c r="K741" s="22">
        <v>0.13639999999999999</v>
      </c>
      <c r="L741" s="22">
        <v>0.5</v>
      </c>
      <c r="M741" s="22">
        <v>0.29849999999999999</v>
      </c>
      <c r="N741" s="22">
        <v>0</v>
      </c>
      <c r="O741" s="22">
        <v>2</v>
      </c>
      <c r="P741" s="22" t="str">
        <f t="shared" si="11"/>
        <v>Normal</v>
      </c>
      <c r="Q741" s="22">
        <v>2</v>
      </c>
    </row>
    <row r="742" spans="1:17" x14ac:dyDescent="0.25">
      <c r="A742" s="22">
        <v>741</v>
      </c>
      <c r="B742" s="5">
        <v>40577</v>
      </c>
      <c r="C742" s="22">
        <v>1</v>
      </c>
      <c r="D742" s="22">
        <v>0</v>
      </c>
      <c r="E742" s="22">
        <v>2</v>
      </c>
      <c r="F742" s="22">
        <v>6</v>
      </c>
      <c r="G742" s="22" t="b">
        <v>0</v>
      </c>
      <c r="H742" s="22">
        <v>4</v>
      </c>
      <c r="I742" s="22">
        <v>1</v>
      </c>
      <c r="J742" s="22">
        <v>0.16</v>
      </c>
      <c r="K742" s="22">
        <v>0.13639999999999999</v>
      </c>
      <c r="L742" s="22">
        <v>0.43</v>
      </c>
      <c r="M742" s="22">
        <v>0.35820000000000002</v>
      </c>
      <c r="N742" s="22">
        <v>0</v>
      </c>
      <c r="O742" s="22">
        <v>39</v>
      </c>
      <c r="P742" s="22" t="str">
        <f t="shared" si="11"/>
        <v>High Usage</v>
      </c>
      <c r="Q742" s="22">
        <v>39</v>
      </c>
    </row>
    <row r="743" spans="1:17" x14ac:dyDescent="0.25">
      <c r="A743" s="22">
        <v>742</v>
      </c>
      <c r="B743" s="5">
        <v>40577</v>
      </c>
      <c r="C743" s="22">
        <v>1</v>
      </c>
      <c r="D743" s="22">
        <v>0</v>
      </c>
      <c r="E743" s="22">
        <v>2</v>
      </c>
      <c r="F743" s="22">
        <v>7</v>
      </c>
      <c r="G743" s="22" t="b">
        <v>0</v>
      </c>
      <c r="H743" s="22">
        <v>4</v>
      </c>
      <c r="I743" s="22">
        <v>1</v>
      </c>
      <c r="J743" s="22">
        <v>0.14000000000000001</v>
      </c>
      <c r="K743" s="22">
        <v>0.1212</v>
      </c>
      <c r="L743" s="22">
        <v>0.5</v>
      </c>
      <c r="M743" s="22">
        <v>0.32840000000000003</v>
      </c>
      <c r="N743" s="22">
        <v>1</v>
      </c>
      <c r="O743" s="22">
        <v>86</v>
      </c>
      <c r="P743" s="22" t="str">
        <f t="shared" si="11"/>
        <v>High Usage</v>
      </c>
      <c r="Q743" s="22">
        <v>87</v>
      </c>
    </row>
    <row r="744" spans="1:17" x14ac:dyDescent="0.25">
      <c r="A744" s="22">
        <v>743</v>
      </c>
      <c r="B744" s="5">
        <v>40577</v>
      </c>
      <c r="C744" s="22">
        <v>1</v>
      </c>
      <c r="D744" s="22">
        <v>0</v>
      </c>
      <c r="E744" s="22">
        <v>2</v>
      </c>
      <c r="F744" s="22">
        <v>8</v>
      </c>
      <c r="G744" s="22" t="b">
        <v>0</v>
      </c>
      <c r="H744" s="22">
        <v>4</v>
      </c>
      <c r="I744" s="22">
        <v>1</v>
      </c>
      <c r="J744" s="22">
        <v>0.14000000000000001</v>
      </c>
      <c r="K744" s="22">
        <v>0.1212</v>
      </c>
      <c r="L744" s="22">
        <v>0.5</v>
      </c>
      <c r="M744" s="22">
        <v>0.35820000000000002</v>
      </c>
      <c r="N744" s="22">
        <v>4</v>
      </c>
      <c r="O744" s="22">
        <v>184</v>
      </c>
      <c r="P744" s="22" t="str">
        <f t="shared" si="11"/>
        <v>High Usage</v>
      </c>
      <c r="Q744" s="22">
        <v>188</v>
      </c>
    </row>
    <row r="745" spans="1:17" x14ac:dyDescent="0.25">
      <c r="A745" s="22">
        <v>744</v>
      </c>
      <c r="B745" s="5">
        <v>40577</v>
      </c>
      <c r="C745" s="22">
        <v>1</v>
      </c>
      <c r="D745" s="22">
        <v>0</v>
      </c>
      <c r="E745" s="22">
        <v>2</v>
      </c>
      <c r="F745" s="22">
        <v>9</v>
      </c>
      <c r="G745" s="22" t="b">
        <v>0</v>
      </c>
      <c r="H745" s="22">
        <v>4</v>
      </c>
      <c r="I745" s="22">
        <v>1</v>
      </c>
      <c r="J745" s="22">
        <v>0.16</v>
      </c>
      <c r="K745" s="22">
        <v>0.13639999999999999</v>
      </c>
      <c r="L745" s="22">
        <v>0.47</v>
      </c>
      <c r="M745" s="22">
        <v>0.29849999999999999</v>
      </c>
      <c r="N745" s="22">
        <v>6</v>
      </c>
      <c r="O745" s="22">
        <v>127</v>
      </c>
      <c r="P745" s="22" t="str">
        <f t="shared" si="11"/>
        <v>High Usage</v>
      </c>
      <c r="Q745" s="22">
        <v>133</v>
      </c>
    </row>
    <row r="746" spans="1:17" x14ac:dyDescent="0.25">
      <c r="A746" s="22">
        <v>745</v>
      </c>
      <c r="B746" s="5">
        <v>40577</v>
      </c>
      <c r="C746" s="22">
        <v>1</v>
      </c>
      <c r="D746" s="22">
        <v>0</v>
      </c>
      <c r="E746" s="22">
        <v>2</v>
      </c>
      <c r="F746" s="22">
        <v>10</v>
      </c>
      <c r="G746" s="22" t="b">
        <v>0</v>
      </c>
      <c r="H746" s="22">
        <v>4</v>
      </c>
      <c r="I746" s="22">
        <v>1</v>
      </c>
      <c r="J746" s="22">
        <v>0.18</v>
      </c>
      <c r="K746" s="22">
        <v>0.1515</v>
      </c>
      <c r="L746" s="22">
        <v>0.43</v>
      </c>
      <c r="M746" s="22">
        <v>0.32840000000000003</v>
      </c>
      <c r="N746" s="22">
        <v>2</v>
      </c>
      <c r="O746" s="22">
        <v>50</v>
      </c>
      <c r="P746" s="22" t="str">
        <f t="shared" si="11"/>
        <v>High Usage</v>
      </c>
      <c r="Q746" s="22">
        <v>52</v>
      </c>
    </row>
    <row r="747" spans="1:17" x14ac:dyDescent="0.25">
      <c r="A747" s="22">
        <v>746</v>
      </c>
      <c r="B747" s="5">
        <v>40577</v>
      </c>
      <c r="C747" s="22">
        <v>1</v>
      </c>
      <c r="D747" s="22">
        <v>0</v>
      </c>
      <c r="E747" s="22">
        <v>2</v>
      </c>
      <c r="F747" s="22">
        <v>11</v>
      </c>
      <c r="G747" s="22" t="b">
        <v>0</v>
      </c>
      <c r="H747" s="22">
        <v>4</v>
      </c>
      <c r="I747" s="22">
        <v>1</v>
      </c>
      <c r="J747" s="22">
        <v>0.18</v>
      </c>
      <c r="K747" s="22">
        <v>0.13639999999999999</v>
      </c>
      <c r="L747" s="22">
        <v>0.43</v>
      </c>
      <c r="M747" s="22">
        <v>0.44779999999999998</v>
      </c>
      <c r="N747" s="22">
        <v>9</v>
      </c>
      <c r="O747" s="22">
        <v>55</v>
      </c>
      <c r="P747" s="22" t="str">
        <f t="shared" si="11"/>
        <v>High Usage</v>
      </c>
      <c r="Q747" s="22">
        <v>64</v>
      </c>
    </row>
    <row r="748" spans="1:17" x14ac:dyDescent="0.25">
      <c r="A748" s="22">
        <v>747</v>
      </c>
      <c r="B748" s="5">
        <v>40577</v>
      </c>
      <c r="C748" s="22">
        <v>1</v>
      </c>
      <c r="D748" s="22">
        <v>0</v>
      </c>
      <c r="E748" s="22">
        <v>2</v>
      </c>
      <c r="F748" s="22">
        <v>12</v>
      </c>
      <c r="G748" s="22" t="b">
        <v>0</v>
      </c>
      <c r="H748" s="22">
        <v>4</v>
      </c>
      <c r="I748" s="22">
        <v>1</v>
      </c>
      <c r="J748" s="22">
        <v>0.2</v>
      </c>
      <c r="K748" s="22">
        <v>0.18179999999999999</v>
      </c>
      <c r="L748" s="22">
        <v>0.4</v>
      </c>
      <c r="M748" s="22">
        <v>0.35820000000000002</v>
      </c>
      <c r="N748" s="22">
        <v>2</v>
      </c>
      <c r="O748" s="22">
        <v>67</v>
      </c>
      <c r="P748" s="22" t="str">
        <f t="shared" si="11"/>
        <v>High Usage</v>
      </c>
      <c r="Q748" s="22">
        <v>69</v>
      </c>
    </row>
    <row r="749" spans="1:17" x14ac:dyDescent="0.25">
      <c r="A749" s="22">
        <v>748</v>
      </c>
      <c r="B749" s="5">
        <v>40577</v>
      </c>
      <c r="C749" s="22">
        <v>1</v>
      </c>
      <c r="D749" s="22">
        <v>0</v>
      </c>
      <c r="E749" s="22">
        <v>2</v>
      </c>
      <c r="F749" s="22">
        <v>13</v>
      </c>
      <c r="G749" s="22" t="b">
        <v>0</v>
      </c>
      <c r="H749" s="22">
        <v>4</v>
      </c>
      <c r="I749" s="22">
        <v>1</v>
      </c>
      <c r="J749" s="22">
        <v>0.2</v>
      </c>
      <c r="K749" s="22">
        <v>0.16669999999999999</v>
      </c>
      <c r="L749" s="22">
        <v>0.4</v>
      </c>
      <c r="M749" s="22">
        <v>0.41789999999999999</v>
      </c>
      <c r="N749" s="22">
        <v>4</v>
      </c>
      <c r="O749" s="22">
        <v>47</v>
      </c>
      <c r="P749" s="22" t="str">
        <f t="shared" si="11"/>
        <v>High Usage</v>
      </c>
      <c r="Q749" s="22">
        <v>51</v>
      </c>
    </row>
    <row r="750" spans="1:17" x14ac:dyDescent="0.25">
      <c r="A750" s="22">
        <v>749</v>
      </c>
      <c r="B750" s="5">
        <v>40577</v>
      </c>
      <c r="C750" s="22">
        <v>1</v>
      </c>
      <c r="D750" s="22">
        <v>0</v>
      </c>
      <c r="E750" s="22">
        <v>2</v>
      </c>
      <c r="F750" s="22">
        <v>14</v>
      </c>
      <c r="G750" s="22" t="b">
        <v>0</v>
      </c>
      <c r="H750" s="22">
        <v>4</v>
      </c>
      <c r="I750" s="22">
        <v>1</v>
      </c>
      <c r="J750" s="22">
        <v>0.22</v>
      </c>
      <c r="K750" s="22">
        <v>0.19700000000000001</v>
      </c>
      <c r="L750" s="22">
        <v>0.37</v>
      </c>
      <c r="M750" s="22">
        <v>0.3881</v>
      </c>
      <c r="N750" s="22">
        <v>4</v>
      </c>
      <c r="O750" s="22">
        <v>43</v>
      </c>
      <c r="P750" s="22" t="str">
        <f t="shared" si="11"/>
        <v>High Usage</v>
      </c>
      <c r="Q750" s="22">
        <v>47</v>
      </c>
    </row>
    <row r="751" spans="1:17" x14ac:dyDescent="0.25">
      <c r="A751" s="22">
        <v>750</v>
      </c>
      <c r="B751" s="5">
        <v>40577</v>
      </c>
      <c r="C751" s="22">
        <v>1</v>
      </c>
      <c r="D751" s="22">
        <v>0</v>
      </c>
      <c r="E751" s="22">
        <v>2</v>
      </c>
      <c r="F751" s="22">
        <v>15</v>
      </c>
      <c r="G751" s="22" t="b">
        <v>0</v>
      </c>
      <c r="H751" s="22">
        <v>4</v>
      </c>
      <c r="I751" s="22">
        <v>1</v>
      </c>
      <c r="J751" s="22">
        <v>0.22</v>
      </c>
      <c r="K751" s="22">
        <v>0.19700000000000001</v>
      </c>
      <c r="L751" s="22">
        <v>0.37</v>
      </c>
      <c r="M751" s="22">
        <v>0.32840000000000003</v>
      </c>
      <c r="N751" s="22">
        <v>4</v>
      </c>
      <c r="O751" s="22">
        <v>56</v>
      </c>
      <c r="P751" s="22" t="str">
        <f t="shared" si="11"/>
        <v>High Usage</v>
      </c>
      <c r="Q751" s="22">
        <v>60</v>
      </c>
    </row>
    <row r="752" spans="1:17" x14ac:dyDescent="0.25">
      <c r="A752" s="22">
        <v>751</v>
      </c>
      <c r="B752" s="5">
        <v>40577</v>
      </c>
      <c r="C752" s="22">
        <v>1</v>
      </c>
      <c r="D752" s="22">
        <v>0</v>
      </c>
      <c r="E752" s="22">
        <v>2</v>
      </c>
      <c r="F752" s="22">
        <v>16</v>
      </c>
      <c r="G752" s="22" t="b">
        <v>0</v>
      </c>
      <c r="H752" s="22">
        <v>4</v>
      </c>
      <c r="I752" s="22">
        <v>1</v>
      </c>
      <c r="J752" s="22">
        <v>0.22</v>
      </c>
      <c r="K752" s="22">
        <v>0.21210000000000001</v>
      </c>
      <c r="L752" s="22">
        <v>0.37</v>
      </c>
      <c r="M752" s="22">
        <v>0.25369999999999998</v>
      </c>
      <c r="N752" s="22">
        <v>5</v>
      </c>
      <c r="O752" s="22">
        <v>73</v>
      </c>
      <c r="P752" s="22" t="str">
        <f t="shared" si="11"/>
        <v>High Usage</v>
      </c>
      <c r="Q752" s="22">
        <v>78</v>
      </c>
    </row>
    <row r="753" spans="1:17" x14ac:dyDescent="0.25">
      <c r="A753" s="22">
        <v>752</v>
      </c>
      <c r="B753" s="5">
        <v>40577</v>
      </c>
      <c r="C753" s="22">
        <v>1</v>
      </c>
      <c r="D753" s="22">
        <v>0</v>
      </c>
      <c r="E753" s="22">
        <v>2</v>
      </c>
      <c r="F753" s="22">
        <v>17</v>
      </c>
      <c r="G753" s="22" t="b">
        <v>0</v>
      </c>
      <c r="H753" s="22">
        <v>4</v>
      </c>
      <c r="I753" s="22">
        <v>1</v>
      </c>
      <c r="J753" s="22">
        <v>0.2</v>
      </c>
      <c r="K753" s="22">
        <v>0.19700000000000001</v>
      </c>
      <c r="L753" s="22">
        <v>0.4</v>
      </c>
      <c r="M753" s="22">
        <v>0.19400000000000001</v>
      </c>
      <c r="N753" s="22">
        <v>5</v>
      </c>
      <c r="O753" s="22">
        <v>170</v>
      </c>
      <c r="P753" s="22" t="str">
        <f t="shared" si="11"/>
        <v>High Usage</v>
      </c>
      <c r="Q753" s="22">
        <v>175</v>
      </c>
    </row>
    <row r="754" spans="1:17" x14ac:dyDescent="0.25">
      <c r="A754" s="22">
        <v>753</v>
      </c>
      <c r="B754" s="5">
        <v>40577</v>
      </c>
      <c r="C754" s="22">
        <v>1</v>
      </c>
      <c r="D754" s="22">
        <v>0</v>
      </c>
      <c r="E754" s="22">
        <v>2</v>
      </c>
      <c r="F754" s="22">
        <v>18</v>
      </c>
      <c r="G754" s="22" t="b">
        <v>0</v>
      </c>
      <c r="H754" s="22">
        <v>4</v>
      </c>
      <c r="I754" s="22">
        <v>1</v>
      </c>
      <c r="J754" s="22">
        <v>0.2</v>
      </c>
      <c r="K754" s="22">
        <v>0.21210000000000001</v>
      </c>
      <c r="L754" s="22">
        <v>0.4</v>
      </c>
      <c r="M754" s="22">
        <v>0.16420000000000001</v>
      </c>
      <c r="N754" s="22">
        <v>2</v>
      </c>
      <c r="O754" s="22">
        <v>145</v>
      </c>
      <c r="P754" s="22" t="str">
        <f t="shared" si="11"/>
        <v>High Usage</v>
      </c>
      <c r="Q754" s="22">
        <v>147</v>
      </c>
    </row>
    <row r="755" spans="1:17" x14ac:dyDescent="0.25">
      <c r="A755" s="22">
        <v>754</v>
      </c>
      <c r="B755" s="5">
        <v>40577</v>
      </c>
      <c r="C755" s="22">
        <v>1</v>
      </c>
      <c r="D755" s="22">
        <v>0</v>
      </c>
      <c r="E755" s="22">
        <v>2</v>
      </c>
      <c r="F755" s="22">
        <v>19</v>
      </c>
      <c r="G755" s="22" t="b">
        <v>0</v>
      </c>
      <c r="H755" s="22">
        <v>4</v>
      </c>
      <c r="I755" s="22">
        <v>1</v>
      </c>
      <c r="J755" s="22">
        <v>0.2</v>
      </c>
      <c r="K755" s="22">
        <v>0.2576</v>
      </c>
      <c r="L755" s="22">
        <v>0.4</v>
      </c>
      <c r="M755" s="22">
        <v>0</v>
      </c>
      <c r="N755" s="22">
        <v>4</v>
      </c>
      <c r="O755" s="22">
        <v>92</v>
      </c>
      <c r="P755" s="22" t="str">
        <f t="shared" si="11"/>
        <v>High Usage</v>
      </c>
      <c r="Q755" s="22">
        <v>96</v>
      </c>
    </row>
    <row r="756" spans="1:17" x14ac:dyDescent="0.25">
      <c r="A756" s="22">
        <v>755</v>
      </c>
      <c r="B756" s="5">
        <v>40577</v>
      </c>
      <c r="C756" s="22">
        <v>1</v>
      </c>
      <c r="D756" s="22">
        <v>0</v>
      </c>
      <c r="E756" s="22">
        <v>2</v>
      </c>
      <c r="F756" s="22">
        <v>20</v>
      </c>
      <c r="G756" s="22" t="b">
        <v>0</v>
      </c>
      <c r="H756" s="22">
        <v>4</v>
      </c>
      <c r="I756" s="22">
        <v>1</v>
      </c>
      <c r="J756" s="22">
        <v>0.2</v>
      </c>
      <c r="K756" s="22">
        <v>0.2273</v>
      </c>
      <c r="L756" s="22">
        <v>0.47</v>
      </c>
      <c r="M756" s="22">
        <v>8.9599999999999999E-2</v>
      </c>
      <c r="N756" s="22">
        <v>1</v>
      </c>
      <c r="O756" s="22">
        <v>108</v>
      </c>
      <c r="P756" s="22" t="str">
        <f t="shared" si="11"/>
        <v>High Usage</v>
      </c>
      <c r="Q756" s="22">
        <v>109</v>
      </c>
    </row>
    <row r="757" spans="1:17" x14ac:dyDescent="0.25">
      <c r="A757" s="22">
        <v>756</v>
      </c>
      <c r="B757" s="5">
        <v>40577</v>
      </c>
      <c r="C757" s="22">
        <v>1</v>
      </c>
      <c r="D757" s="22">
        <v>0</v>
      </c>
      <c r="E757" s="22">
        <v>2</v>
      </c>
      <c r="F757" s="22">
        <v>21</v>
      </c>
      <c r="G757" s="22" t="b">
        <v>0</v>
      </c>
      <c r="H757" s="22">
        <v>4</v>
      </c>
      <c r="I757" s="22">
        <v>1</v>
      </c>
      <c r="J757" s="22">
        <v>0.18</v>
      </c>
      <c r="K757" s="22">
        <v>0.21210000000000001</v>
      </c>
      <c r="L757" s="22">
        <v>0.55000000000000004</v>
      </c>
      <c r="M757" s="22">
        <v>0.1045</v>
      </c>
      <c r="N757" s="22">
        <v>1</v>
      </c>
      <c r="O757" s="22">
        <v>53</v>
      </c>
      <c r="P757" s="22" t="str">
        <f t="shared" si="11"/>
        <v>High Usage</v>
      </c>
      <c r="Q757" s="22">
        <v>54</v>
      </c>
    </row>
    <row r="758" spans="1:17" x14ac:dyDescent="0.25">
      <c r="A758" s="22">
        <v>757</v>
      </c>
      <c r="B758" s="5">
        <v>40577</v>
      </c>
      <c r="C758" s="22">
        <v>1</v>
      </c>
      <c r="D758" s="22">
        <v>0</v>
      </c>
      <c r="E758" s="22">
        <v>2</v>
      </c>
      <c r="F758" s="22">
        <v>22</v>
      </c>
      <c r="G758" s="22" t="b">
        <v>0</v>
      </c>
      <c r="H758" s="22">
        <v>4</v>
      </c>
      <c r="I758" s="22">
        <v>1</v>
      </c>
      <c r="J758" s="22">
        <v>0.18</v>
      </c>
      <c r="K758" s="22">
        <v>0.21210000000000001</v>
      </c>
      <c r="L758" s="22">
        <v>0.51</v>
      </c>
      <c r="M758" s="22">
        <v>8.9599999999999999E-2</v>
      </c>
      <c r="N758" s="22">
        <v>2</v>
      </c>
      <c r="O758" s="22">
        <v>39</v>
      </c>
      <c r="P758" s="22" t="str">
        <f t="shared" si="11"/>
        <v>High Usage</v>
      </c>
      <c r="Q758" s="22">
        <v>41</v>
      </c>
    </row>
    <row r="759" spans="1:17" x14ac:dyDescent="0.25">
      <c r="A759" s="22">
        <v>758</v>
      </c>
      <c r="B759" s="5">
        <v>40577</v>
      </c>
      <c r="C759" s="22">
        <v>1</v>
      </c>
      <c r="D759" s="22">
        <v>0</v>
      </c>
      <c r="E759" s="22">
        <v>2</v>
      </c>
      <c r="F759" s="22">
        <v>23</v>
      </c>
      <c r="G759" s="22" t="b">
        <v>0</v>
      </c>
      <c r="H759" s="22">
        <v>4</v>
      </c>
      <c r="I759" s="22">
        <v>1</v>
      </c>
      <c r="J759" s="22">
        <v>0.2</v>
      </c>
      <c r="K759" s="22">
        <v>0.2273</v>
      </c>
      <c r="L759" s="22">
        <v>0.47</v>
      </c>
      <c r="M759" s="22">
        <v>0.1045</v>
      </c>
      <c r="N759" s="22">
        <v>4</v>
      </c>
      <c r="O759" s="22">
        <v>34</v>
      </c>
      <c r="P759" s="22" t="str">
        <f t="shared" si="11"/>
        <v>High Usage</v>
      </c>
      <c r="Q759" s="22">
        <v>38</v>
      </c>
    </row>
    <row r="760" spans="1:17" x14ac:dyDescent="0.25">
      <c r="A760" s="22">
        <v>759</v>
      </c>
      <c r="B760" s="5">
        <v>40578</v>
      </c>
      <c r="C760" s="22">
        <v>1</v>
      </c>
      <c r="D760" s="22">
        <v>0</v>
      </c>
      <c r="E760" s="22">
        <v>2</v>
      </c>
      <c r="F760" s="22">
        <v>0</v>
      </c>
      <c r="G760" s="22" t="b">
        <v>0</v>
      </c>
      <c r="H760" s="22">
        <v>5</v>
      </c>
      <c r="I760" s="22">
        <v>2</v>
      </c>
      <c r="J760" s="22">
        <v>0.2</v>
      </c>
      <c r="K760" s="22">
        <v>0.2576</v>
      </c>
      <c r="L760" s="22">
        <v>0.44</v>
      </c>
      <c r="M760" s="22">
        <v>0</v>
      </c>
      <c r="N760" s="22">
        <v>3</v>
      </c>
      <c r="O760" s="22">
        <v>10</v>
      </c>
      <c r="P760" s="22" t="str">
        <f t="shared" si="11"/>
        <v>Normal</v>
      </c>
      <c r="Q760" s="22">
        <v>13</v>
      </c>
    </row>
    <row r="761" spans="1:17" x14ac:dyDescent="0.25">
      <c r="A761" s="22">
        <v>760</v>
      </c>
      <c r="B761" s="5">
        <v>40578</v>
      </c>
      <c r="C761" s="22">
        <v>1</v>
      </c>
      <c r="D761" s="22">
        <v>0</v>
      </c>
      <c r="E761" s="22">
        <v>2</v>
      </c>
      <c r="F761" s="22">
        <v>1</v>
      </c>
      <c r="G761" s="22" t="b">
        <v>0</v>
      </c>
      <c r="H761" s="22">
        <v>5</v>
      </c>
      <c r="I761" s="22">
        <v>2</v>
      </c>
      <c r="J761" s="22">
        <v>0.16</v>
      </c>
      <c r="K761" s="22">
        <v>0.2273</v>
      </c>
      <c r="L761" s="22">
        <v>0.59</v>
      </c>
      <c r="M761" s="22">
        <v>0</v>
      </c>
      <c r="N761" s="22">
        <v>0</v>
      </c>
      <c r="O761" s="22">
        <v>7</v>
      </c>
      <c r="P761" s="22" t="str">
        <f t="shared" si="11"/>
        <v>Normal</v>
      </c>
      <c r="Q761" s="22">
        <v>7</v>
      </c>
    </row>
    <row r="762" spans="1:17" x14ac:dyDescent="0.25">
      <c r="A762" s="22">
        <v>761</v>
      </c>
      <c r="B762" s="5">
        <v>40578</v>
      </c>
      <c r="C762" s="22">
        <v>1</v>
      </c>
      <c r="D762" s="22">
        <v>0</v>
      </c>
      <c r="E762" s="22">
        <v>2</v>
      </c>
      <c r="F762" s="22">
        <v>2</v>
      </c>
      <c r="G762" s="22" t="b">
        <v>0</v>
      </c>
      <c r="H762" s="22">
        <v>5</v>
      </c>
      <c r="I762" s="22">
        <v>2</v>
      </c>
      <c r="J762" s="22">
        <v>0.14000000000000001</v>
      </c>
      <c r="K762" s="22">
        <v>0.16669999999999999</v>
      </c>
      <c r="L762" s="22">
        <v>0.63</v>
      </c>
      <c r="M762" s="22">
        <v>0.1045</v>
      </c>
      <c r="N762" s="22">
        <v>0</v>
      </c>
      <c r="O762" s="22">
        <v>1</v>
      </c>
      <c r="P762" s="22" t="str">
        <f t="shared" si="11"/>
        <v>Normal</v>
      </c>
      <c r="Q762" s="22">
        <v>1</v>
      </c>
    </row>
    <row r="763" spans="1:17" x14ac:dyDescent="0.25">
      <c r="A763" s="22">
        <v>762</v>
      </c>
      <c r="B763" s="5">
        <v>40578</v>
      </c>
      <c r="C763" s="22">
        <v>1</v>
      </c>
      <c r="D763" s="22">
        <v>0</v>
      </c>
      <c r="E763" s="22">
        <v>2</v>
      </c>
      <c r="F763" s="22">
        <v>3</v>
      </c>
      <c r="G763" s="22" t="b">
        <v>0</v>
      </c>
      <c r="H763" s="22">
        <v>5</v>
      </c>
      <c r="I763" s="22">
        <v>2</v>
      </c>
      <c r="J763" s="22">
        <v>0.14000000000000001</v>
      </c>
      <c r="K763" s="22">
        <v>0.16669999999999999</v>
      </c>
      <c r="L763" s="22">
        <v>0.63</v>
      </c>
      <c r="M763" s="22">
        <v>0.1045</v>
      </c>
      <c r="N763" s="22">
        <v>0</v>
      </c>
      <c r="O763" s="22">
        <v>1</v>
      </c>
      <c r="P763" s="22" t="str">
        <f t="shared" si="11"/>
        <v>Normal</v>
      </c>
      <c r="Q763" s="22">
        <v>1</v>
      </c>
    </row>
    <row r="764" spans="1:17" x14ac:dyDescent="0.25">
      <c r="A764" s="22">
        <v>763</v>
      </c>
      <c r="B764" s="5">
        <v>40578</v>
      </c>
      <c r="C764" s="22">
        <v>1</v>
      </c>
      <c r="D764" s="22">
        <v>0</v>
      </c>
      <c r="E764" s="22">
        <v>2</v>
      </c>
      <c r="F764" s="22">
        <v>5</v>
      </c>
      <c r="G764" s="22" t="b">
        <v>0</v>
      </c>
      <c r="H764" s="22">
        <v>5</v>
      </c>
      <c r="I764" s="22">
        <v>2</v>
      </c>
      <c r="J764" s="22">
        <v>0.14000000000000001</v>
      </c>
      <c r="K764" s="22">
        <v>0.1515</v>
      </c>
      <c r="L764" s="22">
        <v>0.63</v>
      </c>
      <c r="M764" s="22">
        <v>0.1343</v>
      </c>
      <c r="N764" s="22">
        <v>0</v>
      </c>
      <c r="O764" s="22">
        <v>7</v>
      </c>
      <c r="P764" s="22" t="str">
        <f t="shared" si="11"/>
        <v>Normal</v>
      </c>
      <c r="Q764" s="22">
        <v>7</v>
      </c>
    </row>
    <row r="765" spans="1:17" x14ac:dyDescent="0.25">
      <c r="A765" s="22">
        <v>764</v>
      </c>
      <c r="B765" s="5">
        <v>40578</v>
      </c>
      <c r="C765" s="22">
        <v>1</v>
      </c>
      <c r="D765" s="22">
        <v>0</v>
      </c>
      <c r="E765" s="22">
        <v>2</v>
      </c>
      <c r="F765" s="22">
        <v>6</v>
      </c>
      <c r="G765" s="22" t="b">
        <v>0</v>
      </c>
      <c r="H765" s="22">
        <v>5</v>
      </c>
      <c r="I765" s="22">
        <v>2</v>
      </c>
      <c r="J765" s="22">
        <v>0.16</v>
      </c>
      <c r="K765" s="22">
        <v>0.2273</v>
      </c>
      <c r="L765" s="22">
        <v>0.55000000000000004</v>
      </c>
      <c r="M765" s="22">
        <v>0</v>
      </c>
      <c r="N765" s="22">
        <v>2</v>
      </c>
      <c r="O765" s="22">
        <v>26</v>
      </c>
      <c r="P765" s="22" t="str">
        <f t="shared" si="11"/>
        <v>Normal</v>
      </c>
      <c r="Q765" s="22">
        <v>28</v>
      </c>
    </row>
    <row r="766" spans="1:17" x14ac:dyDescent="0.25">
      <c r="A766" s="22">
        <v>765</v>
      </c>
      <c r="B766" s="5">
        <v>40578</v>
      </c>
      <c r="C766" s="22">
        <v>1</v>
      </c>
      <c r="D766" s="22">
        <v>0</v>
      </c>
      <c r="E766" s="22">
        <v>2</v>
      </c>
      <c r="F766" s="22">
        <v>7</v>
      </c>
      <c r="G766" s="22" t="b">
        <v>0</v>
      </c>
      <c r="H766" s="22">
        <v>5</v>
      </c>
      <c r="I766" s="22">
        <v>1</v>
      </c>
      <c r="J766" s="22">
        <v>0.14000000000000001</v>
      </c>
      <c r="K766" s="22">
        <v>0.21210000000000001</v>
      </c>
      <c r="L766" s="22">
        <v>0.59</v>
      </c>
      <c r="M766" s="22">
        <v>0</v>
      </c>
      <c r="N766" s="22">
        <v>0</v>
      </c>
      <c r="O766" s="22">
        <v>87</v>
      </c>
      <c r="P766" s="22" t="str">
        <f t="shared" si="11"/>
        <v>High Usage</v>
      </c>
      <c r="Q766" s="22">
        <v>87</v>
      </c>
    </row>
    <row r="767" spans="1:17" x14ac:dyDescent="0.25">
      <c r="A767" s="22">
        <v>766</v>
      </c>
      <c r="B767" s="5">
        <v>40578</v>
      </c>
      <c r="C767" s="22">
        <v>1</v>
      </c>
      <c r="D767" s="22">
        <v>0</v>
      </c>
      <c r="E767" s="22">
        <v>2</v>
      </c>
      <c r="F767" s="22">
        <v>8</v>
      </c>
      <c r="G767" s="22" t="b">
        <v>0</v>
      </c>
      <c r="H767" s="22">
        <v>5</v>
      </c>
      <c r="I767" s="22">
        <v>1</v>
      </c>
      <c r="J767" s="22">
        <v>0.14000000000000001</v>
      </c>
      <c r="K767" s="22">
        <v>0.1515</v>
      </c>
      <c r="L767" s="22">
        <v>0.74</v>
      </c>
      <c r="M767" s="22">
        <v>0.1343</v>
      </c>
      <c r="N767" s="22">
        <v>3</v>
      </c>
      <c r="O767" s="22">
        <v>217</v>
      </c>
      <c r="P767" s="22" t="str">
        <f t="shared" si="11"/>
        <v>High Usage</v>
      </c>
      <c r="Q767" s="22">
        <v>220</v>
      </c>
    </row>
    <row r="768" spans="1:17" x14ac:dyDescent="0.25">
      <c r="A768" s="22">
        <v>767</v>
      </c>
      <c r="B768" s="5">
        <v>40578</v>
      </c>
      <c r="C768" s="22">
        <v>1</v>
      </c>
      <c r="D768" s="22">
        <v>0</v>
      </c>
      <c r="E768" s="22">
        <v>2</v>
      </c>
      <c r="F768" s="22">
        <v>9</v>
      </c>
      <c r="G768" s="22" t="b">
        <v>0</v>
      </c>
      <c r="H768" s="22">
        <v>5</v>
      </c>
      <c r="I768" s="22">
        <v>2</v>
      </c>
      <c r="J768" s="22">
        <v>0.16</v>
      </c>
      <c r="K768" s="22">
        <v>0.18179999999999999</v>
      </c>
      <c r="L768" s="22">
        <v>0.8</v>
      </c>
      <c r="M768" s="22">
        <v>0.1343</v>
      </c>
      <c r="N768" s="22">
        <v>3</v>
      </c>
      <c r="O768" s="22">
        <v>124</v>
      </c>
      <c r="P768" s="22" t="str">
        <f t="shared" si="11"/>
        <v>High Usage</v>
      </c>
      <c r="Q768" s="22">
        <v>127</v>
      </c>
    </row>
    <row r="769" spans="1:17" x14ac:dyDescent="0.25">
      <c r="A769" s="22">
        <v>768</v>
      </c>
      <c r="B769" s="5">
        <v>40578</v>
      </c>
      <c r="C769" s="22">
        <v>1</v>
      </c>
      <c r="D769" s="22">
        <v>0</v>
      </c>
      <c r="E769" s="22">
        <v>2</v>
      </c>
      <c r="F769" s="22">
        <v>10</v>
      </c>
      <c r="G769" s="22" t="b">
        <v>0</v>
      </c>
      <c r="H769" s="22">
        <v>5</v>
      </c>
      <c r="I769" s="22">
        <v>2</v>
      </c>
      <c r="J769" s="22">
        <v>0.2</v>
      </c>
      <c r="K769" s="22">
        <v>0.21210000000000001</v>
      </c>
      <c r="L769" s="22">
        <v>0.51</v>
      </c>
      <c r="M769" s="22">
        <v>0.1343</v>
      </c>
      <c r="N769" s="22">
        <v>5</v>
      </c>
      <c r="O769" s="22">
        <v>46</v>
      </c>
      <c r="P769" s="22" t="str">
        <f t="shared" si="11"/>
        <v>High Usage</v>
      </c>
      <c r="Q769" s="22">
        <v>51</v>
      </c>
    </row>
    <row r="770" spans="1:17" x14ac:dyDescent="0.25">
      <c r="A770" s="22">
        <v>769</v>
      </c>
      <c r="B770" s="5">
        <v>40578</v>
      </c>
      <c r="C770" s="22">
        <v>1</v>
      </c>
      <c r="D770" s="22">
        <v>0</v>
      </c>
      <c r="E770" s="22">
        <v>2</v>
      </c>
      <c r="F770" s="22">
        <v>11</v>
      </c>
      <c r="G770" s="22" t="b">
        <v>0</v>
      </c>
      <c r="H770" s="22">
        <v>5</v>
      </c>
      <c r="I770" s="22">
        <v>1</v>
      </c>
      <c r="J770" s="22">
        <v>0.22</v>
      </c>
      <c r="K770" s="22">
        <v>0.2273</v>
      </c>
      <c r="L770" s="22">
        <v>0.51</v>
      </c>
      <c r="M770" s="22">
        <v>0.16420000000000001</v>
      </c>
      <c r="N770" s="22">
        <v>3</v>
      </c>
      <c r="O770" s="22">
        <v>61</v>
      </c>
      <c r="P770" s="22" t="str">
        <f t="shared" ref="P770:P833" si="12">IF(Q770&gt;30, "High Usage", "Normal")</f>
        <v>High Usage</v>
      </c>
      <c r="Q770" s="22">
        <v>64</v>
      </c>
    </row>
    <row r="771" spans="1:17" x14ac:dyDescent="0.25">
      <c r="A771" s="22">
        <v>770</v>
      </c>
      <c r="B771" s="5">
        <v>40578</v>
      </c>
      <c r="C771" s="22">
        <v>1</v>
      </c>
      <c r="D771" s="22">
        <v>0</v>
      </c>
      <c r="E771" s="22">
        <v>2</v>
      </c>
      <c r="F771" s="22">
        <v>12</v>
      </c>
      <c r="G771" s="22" t="b">
        <v>0</v>
      </c>
      <c r="H771" s="22">
        <v>5</v>
      </c>
      <c r="I771" s="22">
        <v>2</v>
      </c>
      <c r="J771" s="22">
        <v>0.24</v>
      </c>
      <c r="K771" s="22">
        <v>0.2424</v>
      </c>
      <c r="L771" s="22">
        <v>0.48</v>
      </c>
      <c r="M771" s="22">
        <v>0.16420000000000001</v>
      </c>
      <c r="N771" s="22">
        <v>8</v>
      </c>
      <c r="O771" s="22">
        <v>78</v>
      </c>
      <c r="P771" s="22" t="str">
        <f t="shared" si="12"/>
        <v>High Usage</v>
      </c>
      <c r="Q771" s="22">
        <v>86</v>
      </c>
    </row>
    <row r="772" spans="1:17" x14ac:dyDescent="0.25">
      <c r="A772" s="22">
        <v>771</v>
      </c>
      <c r="B772" s="5">
        <v>40578</v>
      </c>
      <c r="C772" s="22">
        <v>1</v>
      </c>
      <c r="D772" s="22">
        <v>0</v>
      </c>
      <c r="E772" s="22">
        <v>2</v>
      </c>
      <c r="F772" s="22">
        <v>13</v>
      </c>
      <c r="G772" s="22" t="b">
        <v>0</v>
      </c>
      <c r="H772" s="22">
        <v>5</v>
      </c>
      <c r="I772" s="22">
        <v>2</v>
      </c>
      <c r="J772" s="22">
        <v>0.26</v>
      </c>
      <c r="K772" s="22">
        <v>0.2576</v>
      </c>
      <c r="L772" s="22">
        <v>0.5</v>
      </c>
      <c r="M772" s="22">
        <v>0.22389999999999999</v>
      </c>
      <c r="N772" s="22">
        <v>9</v>
      </c>
      <c r="O772" s="22">
        <v>73</v>
      </c>
      <c r="P772" s="22" t="str">
        <f t="shared" si="12"/>
        <v>High Usage</v>
      </c>
      <c r="Q772" s="22">
        <v>82</v>
      </c>
    </row>
    <row r="773" spans="1:17" x14ac:dyDescent="0.25">
      <c r="A773" s="22">
        <v>772</v>
      </c>
      <c r="B773" s="5">
        <v>40578</v>
      </c>
      <c r="C773" s="22">
        <v>1</v>
      </c>
      <c r="D773" s="22">
        <v>0</v>
      </c>
      <c r="E773" s="22">
        <v>2</v>
      </c>
      <c r="F773" s="22">
        <v>14</v>
      </c>
      <c r="G773" s="22" t="b">
        <v>0</v>
      </c>
      <c r="H773" s="22">
        <v>5</v>
      </c>
      <c r="I773" s="22">
        <v>2</v>
      </c>
      <c r="J773" s="22">
        <v>0.28000000000000003</v>
      </c>
      <c r="K773" s="22">
        <v>0.2727</v>
      </c>
      <c r="L773" s="22">
        <v>0.45</v>
      </c>
      <c r="M773" s="22">
        <v>0.16420000000000001</v>
      </c>
      <c r="N773" s="22">
        <v>15</v>
      </c>
      <c r="O773" s="22">
        <v>76</v>
      </c>
      <c r="P773" s="22" t="str">
        <f t="shared" si="12"/>
        <v>High Usage</v>
      </c>
      <c r="Q773" s="22">
        <v>91</v>
      </c>
    </row>
    <row r="774" spans="1:17" x14ac:dyDescent="0.25">
      <c r="A774" s="22">
        <v>773</v>
      </c>
      <c r="B774" s="5">
        <v>40578</v>
      </c>
      <c r="C774" s="22">
        <v>1</v>
      </c>
      <c r="D774" s="22">
        <v>0</v>
      </c>
      <c r="E774" s="22">
        <v>2</v>
      </c>
      <c r="F774" s="22">
        <v>15</v>
      </c>
      <c r="G774" s="22" t="b">
        <v>0</v>
      </c>
      <c r="H774" s="22">
        <v>5</v>
      </c>
      <c r="I774" s="22">
        <v>2</v>
      </c>
      <c r="J774" s="22">
        <v>0.28000000000000003</v>
      </c>
      <c r="K774" s="22">
        <v>0.2727</v>
      </c>
      <c r="L774" s="22">
        <v>0.48</v>
      </c>
      <c r="M774" s="22">
        <v>0.25369999999999998</v>
      </c>
      <c r="N774" s="22">
        <v>9</v>
      </c>
      <c r="O774" s="22">
        <v>81</v>
      </c>
      <c r="P774" s="22" t="str">
        <f t="shared" si="12"/>
        <v>High Usage</v>
      </c>
      <c r="Q774" s="22">
        <v>90</v>
      </c>
    </row>
    <row r="775" spans="1:17" x14ac:dyDescent="0.25">
      <c r="A775" s="22">
        <v>774</v>
      </c>
      <c r="B775" s="5">
        <v>40578</v>
      </c>
      <c r="C775" s="22">
        <v>1</v>
      </c>
      <c r="D775" s="22">
        <v>0</v>
      </c>
      <c r="E775" s="22">
        <v>2</v>
      </c>
      <c r="F775" s="22">
        <v>16</v>
      </c>
      <c r="G775" s="22" t="b">
        <v>0</v>
      </c>
      <c r="H775" s="22">
        <v>5</v>
      </c>
      <c r="I775" s="22">
        <v>2</v>
      </c>
      <c r="J775" s="22">
        <v>0.3</v>
      </c>
      <c r="K775" s="22">
        <v>0.28789999999999999</v>
      </c>
      <c r="L775" s="22">
        <v>0.42</v>
      </c>
      <c r="M775" s="22">
        <v>0.22389999999999999</v>
      </c>
      <c r="N775" s="22">
        <v>8</v>
      </c>
      <c r="O775" s="22">
        <v>91</v>
      </c>
      <c r="P775" s="22" t="str">
        <f t="shared" si="12"/>
        <v>High Usage</v>
      </c>
      <c r="Q775" s="22">
        <v>99</v>
      </c>
    </row>
    <row r="776" spans="1:17" x14ac:dyDescent="0.25">
      <c r="A776" s="22">
        <v>775</v>
      </c>
      <c r="B776" s="5">
        <v>40578</v>
      </c>
      <c r="C776" s="22">
        <v>1</v>
      </c>
      <c r="D776" s="22">
        <v>0</v>
      </c>
      <c r="E776" s="22">
        <v>2</v>
      </c>
      <c r="F776" s="22">
        <v>17</v>
      </c>
      <c r="G776" s="22" t="b">
        <v>0</v>
      </c>
      <c r="H776" s="22">
        <v>5</v>
      </c>
      <c r="I776" s="22">
        <v>2</v>
      </c>
      <c r="J776" s="22">
        <v>0.26</v>
      </c>
      <c r="K776" s="22">
        <v>0.2727</v>
      </c>
      <c r="L776" s="22">
        <v>0.56000000000000005</v>
      </c>
      <c r="M776" s="22">
        <v>0.1343</v>
      </c>
      <c r="N776" s="22">
        <v>10</v>
      </c>
      <c r="O776" s="22">
        <v>195</v>
      </c>
      <c r="P776" s="22" t="str">
        <f t="shared" si="12"/>
        <v>High Usage</v>
      </c>
      <c r="Q776" s="22">
        <v>205</v>
      </c>
    </row>
    <row r="777" spans="1:17" x14ac:dyDescent="0.25">
      <c r="A777" s="22">
        <v>776</v>
      </c>
      <c r="B777" s="5">
        <v>40578</v>
      </c>
      <c r="C777" s="22">
        <v>1</v>
      </c>
      <c r="D777" s="22">
        <v>0</v>
      </c>
      <c r="E777" s="22">
        <v>2</v>
      </c>
      <c r="F777" s="22">
        <v>18</v>
      </c>
      <c r="G777" s="22" t="b">
        <v>0</v>
      </c>
      <c r="H777" s="22">
        <v>5</v>
      </c>
      <c r="I777" s="22">
        <v>2</v>
      </c>
      <c r="J777" s="22">
        <v>0.24</v>
      </c>
      <c r="K777" s="22">
        <v>0.2576</v>
      </c>
      <c r="L777" s="22">
        <v>0.6</v>
      </c>
      <c r="M777" s="22">
        <v>0.1045</v>
      </c>
      <c r="N777" s="22">
        <v>3</v>
      </c>
      <c r="O777" s="22">
        <v>152</v>
      </c>
      <c r="P777" s="22" t="str">
        <f t="shared" si="12"/>
        <v>High Usage</v>
      </c>
      <c r="Q777" s="22">
        <v>155</v>
      </c>
    </row>
    <row r="778" spans="1:17" x14ac:dyDescent="0.25">
      <c r="A778" s="22">
        <v>777</v>
      </c>
      <c r="B778" s="5">
        <v>40578</v>
      </c>
      <c r="C778" s="22">
        <v>1</v>
      </c>
      <c r="D778" s="22">
        <v>0</v>
      </c>
      <c r="E778" s="22">
        <v>2</v>
      </c>
      <c r="F778" s="22">
        <v>19</v>
      </c>
      <c r="G778" s="22" t="b">
        <v>0</v>
      </c>
      <c r="H778" s="22">
        <v>5</v>
      </c>
      <c r="I778" s="22">
        <v>2</v>
      </c>
      <c r="J778" s="22">
        <v>0.24</v>
      </c>
      <c r="K778" s="22">
        <v>0.2424</v>
      </c>
      <c r="L778" s="22">
        <v>0.65</v>
      </c>
      <c r="M778" s="22">
        <v>0.1343</v>
      </c>
      <c r="N778" s="22">
        <v>1</v>
      </c>
      <c r="O778" s="22">
        <v>102</v>
      </c>
      <c r="P778" s="22" t="str">
        <f t="shared" si="12"/>
        <v>High Usage</v>
      </c>
      <c r="Q778" s="22">
        <v>103</v>
      </c>
    </row>
    <row r="779" spans="1:17" x14ac:dyDescent="0.25">
      <c r="A779" s="22">
        <v>778</v>
      </c>
      <c r="B779" s="5">
        <v>40578</v>
      </c>
      <c r="C779" s="22">
        <v>1</v>
      </c>
      <c r="D779" s="22">
        <v>0</v>
      </c>
      <c r="E779" s="22">
        <v>2</v>
      </c>
      <c r="F779" s="22">
        <v>20</v>
      </c>
      <c r="G779" s="22" t="b">
        <v>0</v>
      </c>
      <c r="H779" s="22">
        <v>5</v>
      </c>
      <c r="I779" s="22">
        <v>2</v>
      </c>
      <c r="J779" s="22">
        <v>0.24</v>
      </c>
      <c r="K779" s="22">
        <v>0.2424</v>
      </c>
      <c r="L779" s="22">
        <v>0.65</v>
      </c>
      <c r="M779" s="22">
        <v>0.16420000000000001</v>
      </c>
      <c r="N779" s="22">
        <v>2</v>
      </c>
      <c r="O779" s="22">
        <v>69</v>
      </c>
      <c r="P779" s="22" t="str">
        <f t="shared" si="12"/>
        <v>High Usage</v>
      </c>
      <c r="Q779" s="22">
        <v>71</v>
      </c>
    </row>
    <row r="780" spans="1:17" x14ac:dyDescent="0.25">
      <c r="A780" s="22">
        <v>779</v>
      </c>
      <c r="B780" s="5">
        <v>40578</v>
      </c>
      <c r="C780" s="22">
        <v>1</v>
      </c>
      <c r="D780" s="22">
        <v>0</v>
      </c>
      <c r="E780" s="22">
        <v>2</v>
      </c>
      <c r="F780" s="22">
        <v>21</v>
      </c>
      <c r="G780" s="22" t="b">
        <v>0</v>
      </c>
      <c r="H780" s="22">
        <v>5</v>
      </c>
      <c r="I780" s="22">
        <v>2</v>
      </c>
      <c r="J780" s="22">
        <v>0.24</v>
      </c>
      <c r="K780" s="22">
        <v>0.2424</v>
      </c>
      <c r="L780" s="22">
        <v>0.7</v>
      </c>
      <c r="M780" s="22">
        <v>0.16420000000000001</v>
      </c>
      <c r="N780" s="22">
        <v>2</v>
      </c>
      <c r="O780" s="22">
        <v>41</v>
      </c>
      <c r="P780" s="22" t="str">
        <f t="shared" si="12"/>
        <v>High Usage</v>
      </c>
      <c r="Q780" s="22">
        <v>43</v>
      </c>
    </row>
    <row r="781" spans="1:17" x14ac:dyDescent="0.25">
      <c r="A781" s="22">
        <v>780</v>
      </c>
      <c r="B781" s="5">
        <v>40578</v>
      </c>
      <c r="C781" s="22">
        <v>1</v>
      </c>
      <c r="D781" s="22">
        <v>0</v>
      </c>
      <c r="E781" s="22">
        <v>2</v>
      </c>
      <c r="F781" s="22">
        <v>22</v>
      </c>
      <c r="G781" s="22" t="b">
        <v>0</v>
      </c>
      <c r="H781" s="22">
        <v>5</v>
      </c>
      <c r="I781" s="22">
        <v>2</v>
      </c>
      <c r="J781" s="22">
        <v>0.24</v>
      </c>
      <c r="K781" s="22">
        <v>0.2424</v>
      </c>
      <c r="L781" s="22">
        <v>0.65</v>
      </c>
      <c r="M781" s="22">
        <v>0.16420000000000001</v>
      </c>
      <c r="N781" s="22">
        <v>1</v>
      </c>
      <c r="O781" s="22">
        <v>45</v>
      </c>
      <c r="P781" s="22" t="str">
        <f t="shared" si="12"/>
        <v>High Usage</v>
      </c>
      <c r="Q781" s="22">
        <v>46</v>
      </c>
    </row>
    <row r="782" spans="1:17" x14ac:dyDescent="0.25">
      <c r="A782" s="22">
        <v>781</v>
      </c>
      <c r="B782" s="5">
        <v>40578</v>
      </c>
      <c r="C782" s="22">
        <v>1</v>
      </c>
      <c r="D782" s="22">
        <v>0</v>
      </c>
      <c r="E782" s="22">
        <v>2</v>
      </c>
      <c r="F782" s="22">
        <v>23</v>
      </c>
      <c r="G782" s="22" t="b">
        <v>0</v>
      </c>
      <c r="H782" s="22">
        <v>5</v>
      </c>
      <c r="I782" s="22">
        <v>2</v>
      </c>
      <c r="J782" s="22">
        <v>0.24</v>
      </c>
      <c r="K782" s="22">
        <v>0.2424</v>
      </c>
      <c r="L782" s="22">
        <v>0.7</v>
      </c>
      <c r="M782" s="22">
        <v>0.1343</v>
      </c>
      <c r="N782" s="22">
        <v>1</v>
      </c>
      <c r="O782" s="22">
        <v>30</v>
      </c>
      <c r="P782" s="22" t="str">
        <f t="shared" si="12"/>
        <v>High Usage</v>
      </c>
      <c r="Q782" s="22">
        <v>31</v>
      </c>
    </row>
    <row r="783" spans="1:17" x14ac:dyDescent="0.25">
      <c r="A783" s="22">
        <v>782</v>
      </c>
      <c r="B783" s="5">
        <v>40579</v>
      </c>
      <c r="C783" s="22">
        <v>1</v>
      </c>
      <c r="D783" s="22">
        <v>0</v>
      </c>
      <c r="E783" s="22">
        <v>2</v>
      </c>
      <c r="F783" s="22">
        <v>0</v>
      </c>
      <c r="G783" s="22" t="b">
        <v>0</v>
      </c>
      <c r="H783" s="22">
        <v>6</v>
      </c>
      <c r="I783" s="22">
        <v>2</v>
      </c>
      <c r="J783" s="22">
        <v>0.24</v>
      </c>
      <c r="K783" s="22">
        <v>0.2424</v>
      </c>
      <c r="L783" s="22">
        <v>0.7</v>
      </c>
      <c r="M783" s="22">
        <v>0.16420000000000001</v>
      </c>
      <c r="N783" s="22">
        <v>3</v>
      </c>
      <c r="O783" s="22">
        <v>36</v>
      </c>
      <c r="P783" s="22" t="str">
        <f t="shared" si="12"/>
        <v>High Usage</v>
      </c>
      <c r="Q783" s="22">
        <v>39</v>
      </c>
    </row>
    <row r="784" spans="1:17" x14ac:dyDescent="0.25">
      <c r="A784" s="22">
        <v>783</v>
      </c>
      <c r="B784" s="5">
        <v>40579</v>
      </c>
      <c r="C784" s="22">
        <v>1</v>
      </c>
      <c r="D784" s="22">
        <v>0</v>
      </c>
      <c r="E784" s="22">
        <v>2</v>
      </c>
      <c r="F784" s="22">
        <v>1</v>
      </c>
      <c r="G784" s="22" t="b">
        <v>0</v>
      </c>
      <c r="H784" s="22">
        <v>6</v>
      </c>
      <c r="I784" s="22">
        <v>2</v>
      </c>
      <c r="J784" s="22">
        <v>0.24</v>
      </c>
      <c r="K784" s="22">
        <v>0.2424</v>
      </c>
      <c r="L784" s="22">
        <v>0.65</v>
      </c>
      <c r="M784" s="22">
        <v>0.16420000000000001</v>
      </c>
      <c r="N784" s="22">
        <v>1</v>
      </c>
      <c r="O784" s="22">
        <v>17</v>
      </c>
      <c r="P784" s="22" t="str">
        <f t="shared" si="12"/>
        <v>Normal</v>
      </c>
      <c r="Q784" s="22">
        <v>18</v>
      </c>
    </row>
    <row r="785" spans="1:17" x14ac:dyDescent="0.25">
      <c r="A785" s="22">
        <v>784</v>
      </c>
      <c r="B785" s="5">
        <v>40579</v>
      </c>
      <c r="C785" s="22">
        <v>1</v>
      </c>
      <c r="D785" s="22">
        <v>0</v>
      </c>
      <c r="E785" s="22">
        <v>2</v>
      </c>
      <c r="F785" s="22">
        <v>2</v>
      </c>
      <c r="G785" s="22" t="b">
        <v>0</v>
      </c>
      <c r="H785" s="22">
        <v>6</v>
      </c>
      <c r="I785" s="22">
        <v>2</v>
      </c>
      <c r="J785" s="22">
        <v>0.24</v>
      </c>
      <c r="K785" s="22">
        <v>0.2424</v>
      </c>
      <c r="L785" s="22">
        <v>0.75</v>
      </c>
      <c r="M785" s="22">
        <v>0.16420000000000001</v>
      </c>
      <c r="N785" s="22">
        <v>5</v>
      </c>
      <c r="O785" s="22">
        <v>12</v>
      </c>
      <c r="P785" s="22" t="str">
        <f t="shared" si="12"/>
        <v>Normal</v>
      </c>
      <c r="Q785" s="22">
        <v>17</v>
      </c>
    </row>
    <row r="786" spans="1:17" x14ac:dyDescent="0.25">
      <c r="A786" s="22">
        <v>785</v>
      </c>
      <c r="B786" s="5">
        <v>40579</v>
      </c>
      <c r="C786" s="22">
        <v>1</v>
      </c>
      <c r="D786" s="22">
        <v>0</v>
      </c>
      <c r="E786" s="22">
        <v>2</v>
      </c>
      <c r="F786" s="22">
        <v>3</v>
      </c>
      <c r="G786" s="22" t="b">
        <v>0</v>
      </c>
      <c r="H786" s="22">
        <v>6</v>
      </c>
      <c r="I786" s="22">
        <v>2</v>
      </c>
      <c r="J786" s="22">
        <v>0.24</v>
      </c>
      <c r="K786" s="22">
        <v>0.2424</v>
      </c>
      <c r="L786" s="22">
        <v>0.75</v>
      </c>
      <c r="M786" s="22">
        <v>0.16420000000000001</v>
      </c>
      <c r="N786" s="22">
        <v>1</v>
      </c>
      <c r="O786" s="22">
        <v>10</v>
      </c>
      <c r="P786" s="22" t="str">
        <f t="shared" si="12"/>
        <v>Normal</v>
      </c>
      <c r="Q786" s="22">
        <v>11</v>
      </c>
    </row>
    <row r="787" spans="1:17" x14ac:dyDescent="0.25">
      <c r="A787" s="22">
        <v>786</v>
      </c>
      <c r="B787" s="5">
        <v>40579</v>
      </c>
      <c r="C787" s="22">
        <v>1</v>
      </c>
      <c r="D787" s="22">
        <v>0</v>
      </c>
      <c r="E787" s="22">
        <v>2</v>
      </c>
      <c r="F787" s="22">
        <v>4</v>
      </c>
      <c r="G787" s="22" t="b">
        <v>0</v>
      </c>
      <c r="H787" s="22">
        <v>6</v>
      </c>
      <c r="I787" s="22">
        <v>3</v>
      </c>
      <c r="J787" s="22">
        <v>0.22</v>
      </c>
      <c r="K787" s="22">
        <v>0.2273</v>
      </c>
      <c r="L787" s="22">
        <v>0.93</v>
      </c>
      <c r="M787" s="22">
        <v>0.1343</v>
      </c>
      <c r="N787" s="22">
        <v>0</v>
      </c>
      <c r="O787" s="22">
        <v>8</v>
      </c>
      <c r="P787" s="22" t="str">
        <f t="shared" si="12"/>
        <v>Normal</v>
      </c>
      <c r="Q787" s="22">
        <v>8</v>
      </c>
    </row>
    <row r="788" spans="1:17" x14ac:dyDescent="0.25">
      <c r="A788" s="22">
        <v>787</v>
      </c>
      <c r="B788" s="5">
        <v>40579</v>
      </c>
      <c r="C788" s="22">
        <v>1</v>
      </c>
      <c r="D788" s="22">
        <v>0</v>
      </c>
      <c r="E788" s="22">
        <v>2</v>
      </c>
      <c r="F788" s="22">
        <v>5</v>
      </c>
      <c r="G788" s="22" t="b">
        <v>0</v>
      </c>
      <c r="H788" s="22">
        <v>6</v>
      </c>
      <c r="I788" s="22">
        <v>3</v>
      </c>
      <c r="J788" s="22">
        <v>0.2</v>
      </c>
      <c r="K788" s="22">
        <v>0.2273</v>
      </c>
      <c r="L788" s="22">
        <v>1</v>
      </c>
      <c r="M788" s="22">
        <v>8.9599999999999999E-2</v>
      </c>
      <c r="N788" s="22">
        <v>0</v>
      </c>
      <c r="O788" s="22">
        <v>9</v>
      </c>
      <c r="P788" s="22" t="str">
        <f t="shared" si="12"/>
        <v>Normal</v>
      </c>
      <c r="Q788" s="22">
        <v>9</v>
      </c>
    </row>
    <row r="789" spans="1:17" x14ac:dyDescent="0.25">
      <c r="A789" s="22">
        <v>788</v>
      </c>
      <c r="B789" s="5">
        <v>40579</v>
      </c>
      <c r="C789" s="22">
        <v>1</v>
      </c>
      <c r="D789" s="22">
        <v>0</v>
      </c>
      <c r="E789" s="22">
        <v>2</v>
      </c>
      <c r="F789" s="22">
        <v>6</v>
      </c>
      <c r="G789" s="22" t="b">
        <v>0</v>
      </c>
      <c r="H789" s="22">
        <v>6</v>
      </c>
      <c r="I789" s="22">
        <v>3</v>
      </c>
      <c r="J789" s="22">
        <v>0.2</v>
      </c>
      <c r="K789" s="22">
        <v>0.2576</v>
      </c>
      <c r="L789" s="22">
        <v>1</v>
      </c>
      <c r="M789" s="22">
        <v>0</v>
      </c>
      <c r="N789" s="22">
        <v>0</v>
      </c>
      <c r="O789" s="22">
        <v>4</v>
      </c>
      <c r="P789" s="22" t="str">
        <f t="shared" si="12"/>
        <v>Normal</v>
      </c>
      <c r="Q789" s="22">
        <v>4</v>
      </c>
    </row>
    <row r="790" spans="1:17" x14ac:dyDescent="0.25">
      <c r="A790" s="22">
        <v>789</v>
      </c>
      <c r="B790" s="5">
        <v>40579</v>
      </c>
      <c r="C790" s="22">
        <v>1</v>
      </c>
      <c r="D790" s="22">
        <v>0</v>
      </c>
      <c r="E790" s="22">
        <v>2</v>
      </c>
      <c r="F790" s="22">
        <v>7</v>
      </c>
      <c r="G790" s="22" t="b">
        <v>0</v>
      </c>
      <c r="H790" s="22">
        <v>6</v>
      </c>
      <c r="I790" s="22">
        <v>3</v>
      </c>
      <c r="J790" s="22">
        <v>0.22</v>
      </c>
      <c r="K790" s="22">
        <v>0.2576</v>
      </c>
      <c r="L790" s="22">
        <v>0.93</v>
      </c>
      <c r="M790" s="22">
        <v>8.9599999999999999E-2</v>
      </c>
      <c r="N790" s="22">
        <v>0</v>
      </c>
      <c r="O790" s="22">
        <v>4</v>
      </c>
      <c r="P790" s="22" t="str">
        <f t="shared" si="12"/>
        <v>Normal</v>
      </c>
      <c r="Q790" s="22">
        <v>4</v>
      </c>
    </row>
    <row r="791" spans="1:17" x14ac:dyDescent="0.25">
      <c r="A791" s="22">
        <v>790</v>
      </c>
      <c r="B791" s="5">
        <v>40579</v>
      </c>
      <c r="C791" s="22">
        <v>1</v>
      </c>
      <c r="D791" s="22">
        <v>0</v>
      </c>
      <c r="E791" s="22">
        <v>2</v>
      </c>
      <c r="F791" s="22">
        <v>8</v>
      </c>
      <c r="G791" s="22" t="b">
        <v>0</v>
      </c>
      <c r="H791" s="22">
        <v>6</v>
      </c>
      <c r="I791" s="22">
        <v>3</v>
      </c>
      <c r="J791" s="22">
        <v>0.2</v>
      </c>
      <c r="K791" s="22">
        <v>0.2273</v>
      </c>
      <c r="L791" s="22">
        <v>1</v>
      </c>
      <c r="M791" s="22">
        <v>8.9599999999999999E-2</v>
      </c>
      <c r="N791" s="22">
        <v>0</v>
      </c>
      <c r="O791" s="22">
        <v>10</v>
      </c>
      <c r="P791" s="22" t="str">
        <f t="shared" si="12"/>
        <v>Normal</v>
      </c>
      <c r="Q791" s="22">
        <v>10</v>
      </c>
    </row>
    <row r="792" spans="1:17" x14ac:dyDescent="0.25">
      <c r="A792" s="22">
        <v>791</v>
      </c>
      <c r="B792" s="5">
        <v>40579</v>
      </c>
      <c r="C792" s="22">
        <v>1</v>
      </c>
      <c r="D792" s="22">
        <v>0</v>
      </c>
      <c r="E792" s="22">
        <v>2</v>
      </c>
      <c r="F792" s="22">
        <v>9</v>
      </c>
      <c r="G792" s="22" t="b">
        <v>0</v>
      </c>
      <c r="H792" s="22">
        <v>6</v>
      </c>
      <c r="I792" s="22">
        <v>3</v>
      </c>
      <c r="J792" s="22">
        <v>0.2</v>
      </c>
      <c r="K792" s="22">
        <v>0.2273</v>
      </c>
      <c r="L792" s="22">
        <v>1</v>
      </c>
      <c r="M792" s="22">
        <v>8.9599999999999999E-2</v>
      </c>
      <c r="N792" s="22">
        <v>3</v>
      </c>
      <c r="O792" s="22">
        <v>17</v>
      </c>
      <c r="P792" s="22" t="str">
        <f t="shared" si="12"/>
        <v>Normal</v>
      </c>
      <c r="Q792" s="22">
        <v>20</v>
      </c>
    </row>
    <row r="793" spans="1:17" x14ac:dyDescent="0.25">
      <c r="A793" s="22">
        <v>792</v>
      </c>
      <c r="B793" s="5">
        <v>40579</v>
      </c>
      <c r="C793" s="22">
        <v>1</v>
      </c>
      <c r="D793" s="22">
        <v>0</v>
      </c>
      <c r="E793" s="22">
        <v>2</v>
      </c>
      <c r="F793" s="22">
        <v>10</v>
      </c>
      <c r="G793" s="22" t="b">
        <v>0</v>
      </c>
      <c r="H793" s="22">
        <v>6</v>
      </c>
      <c r="I793" s="22">
        <v>3</v>
      </c>
      <c r="J793" s="22">
        <v>0.2</v>
      </c>
      <c r="K793" s="22">
        <v>0.21210000000000001</v>
      </c>
      <c r="L793" s="22">
        <v>1</v>
      </c>
      <c r="M793" s="22">
        <v>0.1343</v>
      </c>
      <c r="N793" s="22">
        <v>3</v>
      </c>
      <c r="O793" s="22">
        <v>31</v>
      </c>
      <c r="P793" s="22" t="str">
        <f t="shared" si="12"/>
        <v>High Usage</v>
      </c>
      <c r="Q793" s="22">
        <v>34</v>
      </c>
    </row>
    <row r="794" spans="1:17" x14ac:dyDescent="0.25">
      <c r="A794" s="22">
        <v>793</v>
      </c>
      <c r="B794" s="5">
        <v>40579</v>
      </c>
      <c r="C794" s="22">
        <v>1</v>
      </c>
      <c r="D794" s="22">
        <v>0</v>
      </c>
      <c r="E794" s="22">
        <v>2</v>
      </c>
      <c r="F794" s="22">
        <v>11</v>
      </c>
      <c r="G794" s="22" t="b">
        <v>0</v>
      </c>
      <c r="H794" s="22">
        <v>6</v>
      </c>
      <c r="I794" s="22">
        <v>3</v>
      </c>
      <c r="J794" s="22">
        <v>0.22</v>
      </c>
      <c r="K794" s="22">
        <v>0.2273</v>
      </c>
      <c r="L794" s="22">
        <v>1</v>
      </c>
      <c r="M794" s="22">
        <v>0.1343</v>
      </c>
      <c r="N794" s="22">
        <v>1</v>
      </c>
      <c r="O794" s="22">
        <v>46</v>
      </c>
      <c r="P794" s="22" t="str">
        <f t="shared" si="12"/>
        <v>High Usage</v>
      </c>
      <c r="Q794" s="22">
        <v>47</v>
      </c>
    </row>
    <row r="795" spans="1:17" x14ac:dyDescent="0.25">
      <c r="A795" s="22">
        <v>794</v>
      </c>
      <c r="B795" s="5">
        <v>40579</v>
      </c>
      <c r="C795" s="22">
        <v>1</v>
      </c>
      <c r="D795" s="22">
        <v>0</v>
      </c>
      <c r="E795" s="22">
        <v>2</v>
      </c>
      <c r="F795" s="22">
        <v>12</v>
      </c>
      <c r="G795" s="22" t="b">
        <v>0</v>
      </c>
      <c r="H795" s="22">
        <v>6</v>
      </c>
      <c r="I795" s="22">
        <v>3</v>
      </c>
      <c r="J795" s="22">
        <v>0.22</v>
      </c>
      <c r="K795" s="22">
        <v>0.2273</v>
      </c>
      <c r="L795" s="22">
        <v>1</v>
      </c>
      <c r="M795" s="22">
        <v>0.16420000000000001</v>
      </c>
      <c r="N795" s="22">
        <v>10</v>
      </c>
      <c r="O795" s="22">
        <v>42</v>
      </c>
      <c r="P795" s="22" t="str">
        <f t="shared" si="12"/>
        <v>High Usage</v>
      </c>
      <c r="Q795" s="22">
        <v>52</v>
      </c>
    </row>
    <row r="796" spans="1:17" x14ac:dyDescent="0.25">
      <c r="A796" s="22">
        <v>795</v>
      </c>
      <c r="B796" s="5">
        <v>40579</v>
      </c>
      <c r="C796" s="22">
        <v>1</v>
      </c>
      <c r="D796" s="22">
        <v>0</v>
      </c>
      <c r="E796" s="22">
        <v>2</v>
      </c>
      <c r="F796" s="22">
        <v>13</v>
      </c>
      <c r="G796" s="22" t="b">
        <v>0</v>
      </c>
      <c r="H796" s="22">
        <v>6</v>
      </c>
      <c r="I796" s="22">
        <v>3</v>
      </c>
      <c r="J796" s="22">
        <v>0.22</v>
      </c>
      <c r="K796" s="22">
        <v>0.2273</v>
      </c>
      <c r="L796" s="22">
        <v>1</v>
      </c>
      <c r="M796" s="22">
        <v>0.16420000000000001</v>
      </c>
      <c r="N796" s="22">
        <v>10</v>
      </c>
      <c r="O796" s="22">
        <v>62</v>
      </c>
      <c r="P796" s="22" t="str">
        <f t="shared" si="12"/>
        <v>High Usage</v>
      </c>
      <c r="Q796" s="22">
        <v>72</v>
      </c>
    </row>
    <row r="797" spans="1:17" x14ac:dyDescent="0.25">
      <c r="A797" s="22">
        <v>796</v>
      </c>
      <c r="B797" s="5">
        <v>40579</v>
      </c>
      <c r="C797" s="22">
        <v>1</v>
      </c>
      <c r="D797" s="22">
        <v>0</v>
      </c>
      <c r="E797" s="22">
        <v>2</v>
      </c>
      <c r="F797" s="22">
        <v>14</v>
      </c>
      <c r="G797" s="22" t="b">
        <v>0</v>
      </c>
      <c r="H797" s="22">
        <v>6</v>
      </c>
      <c r="I797" s="22">
        <v>3</v>
      </c>
      <c r="J797" s="22">
        <v>0.22</v>
      </c>
      <c r="K797" s="22">
        <v>0.2727</v>
      </c>
      <c r="L797" s="22">
        <v>1</v>
      </c>
      <c r="M797" s="22">
        <v>0</v>
      </c>
      <c r="N797" s="22">
        <v>5</v>
      </c>
      <c r="O797" s="22">
        <v>50</v>
      </c>
      <c r="P797" s="22" t="str">
        <f t="shared" si="12"/>
        <v>High Usage</v>
      </c>
      <c r="Q797" s="22">
        <v>55</v>
      </c>
    </row>
    <row r="798" spans="1:17" x14ac:dyDescent="0.25">
      <c r="A798" s="22">
        <v>797</v>
      </c>
      <c r="B798" s="5">
        <v>40579</v>
      </c>
      <c r="C798" s="22">
        <v>1</v>
      </c>
      <c r="D798" s="22">
        <v>0</v>
      </c>
      <c r="E798" s="22">
        <v>2</v>
      </c>
      <c r="F798" s="22">
        <v>15</v>
      </c>
      <c r="G798" s="22" t="b">
        <v>0</v>
      </c>
      <c r="H798" s="22">
        <v>6</v>
      </c>
      <c r="I798" s="22">
        <v>3</v>
      </c>
      <c r="J798" s="22">
        <v>0.22</v>
      </c>
      <c r="K798" s="22">
        <v>0.2727</v>
      </c>
      <c r="L798" s="22">
        <v>1</v>
      </c>
      <c r="M798" s="22">
        <v>0</v>
      </c>
      <c r="N798" s="22">
        <v>11</v>
      </c>
      <c r="O798" s="22">
        <v>49</v>
      </c>
      <c r="P798" s="22" t="str">
        <f t="shared" si="12"/>
        <v>High Usage</v>
      </c>
      <c r="Q798" s="22">
        <v>60</v>
      </c>
    </row>
    <row r="799" spans="1:17" x14ac:dyDescent="0.25">
      <c r="A799" s="22">
        <v>798</v>
      </c>
      <c r="B799" s="5">
        <v>40579</v>
      </c>
      <c r="C799" s="22">
        <v>1</v>
      </c>
      <c r="D799" s="22">
        <v>0</v>
      </c>
      <c r="E799" s="22">
        <v>2</v>
      </c>
      <c r="F799" s="22">
        <v>16</v>
      </c>
      <c r="G799" s="22" t="b">
        <v>0</v>
      </c>
      <c r="H799" s="22">
        <v>6</v>
      </c>
      <c r="I799" s="22">
        <v>3</v>
      </c>
      <c r="J799" s="22">
        <v>0.22</v>
      </c>
      <c r="K799" s="22">
        <v>0.2273</v>
      </c>
      <c r="L799" s="22">
        <v>1</v>
      </c>
      <c r="M799" s="22">
        <v>0.1343</v>
      </c>
      <c r="N799" s="22">
        <v>8</v>
      </c>
      <c r="O799" s="22">
        <v>63</v>
      </c>
      <c r="P799" s="22" t="str">
        <f t="shared" si="12"/>
        <v>High Usage</v>
      </c>
      <c r="Q799" s="22">
        <v>71</v>
      </c>
    </row>
    <row r="800" spans="1:17" x14ac:dyDescent="0.25">
      <c r="A800" s="22">
        <v>799</v>
      </c>
      <c r="B800" s="5">
        <v>40579</v>
      </c>
      <c r="C800" s="22">
        <v>1</v>
      </c>
      <c r="D800" s="22">
        <v>0</v>
      </c>
      <c r="E800" s="22">
        <v>2</v>
      </c>
      <c r="F800" s="22">
        <v>17</v>
      </c>
      <c r="G800" s="22" t="b">
        <v>0</v>
      </c>
      <c r="H800" s="22">
        <v>6</v>
      </c>
      <c r="I800" s="22">
        <v>2</v>
      </c>
      <c r="J800" s="22">
        <v>0.24</v>
      </c>
      <c r="K800" s="22">
        <v>0.21210000000000001</v>
      </c>
      <c r="L800" s="22">
        <v>1</v>
      </c>
      <c r="M800" s="22">
        <v>0.28360000000000002</v>
      </c>
      <c r="N800" s="22">
        <v>14</v>
      </c>
      <c r="O800" s="22">
        <v>64</v>
      </c>
      <c r="P800" s="22" t="str">
        <f t="shared" si="12"/>
        <v>High Usage</v>
      </c>
      <c r="Q800" s="22">
        <v>78</v>
      </c>
    </row>
    <row r="801" spans="1:17" x14ac:dyDescent="0.25">
      <c r="A801" s="22">
        <v>800</v>
      </c>
      <c r="B801" s="5">
        <v>40579</v>
      </c>
      <c r="C801" s="22">
        <v>1</v>
      </c>
      <c r="D801" s="22">
        <v>0</v>
      </c>
      <c r="E801" s="22">
        <v>2</v>
      </c>
      <c r="F801" s="22">
        <v>18</v>
      </c>
      <c r="G801" s="22" t="b">
        <v>0</v>
      </c>
      <c r="H801" s="22">
        <v>6</v>
      </c>
      <c r="I801" s="22">
        <v>2</v>
      </c>
      <c r="J801" s="22">
        <v>0.28000000000000003</v>
      </c>
      <c r="K801" s="22">
        <v>0.2424</v>
      </c>
      <c r="L801" s="22">
        <v>0.93</v>
      </c>
      <c r="M801" s="22">
        <v>0.44779999999999998</v>
      </c>
      <c r="N801" s="22">
        <v>2</v>
      </c>
      <c r="O801" s="22">
        <v>81</v>
      </c>
      <c r="P801" s="22" t="str">
        <f t="shared" si="12"/>
        <v>High Usage</v>
      </c>
      <c r="Q801" s="22">
        <v>83</v>
      </c>
    </row>
    <row r="802" spans="1:17" x14ac:dyDescent="0.25">
      <c r="A802" s="22">
        <v>801</v>
      </c>
      <c r="B802" s="5">
        <v>40579</v>
      </c>
      <c r="C802" s="22">
        <v>1</v>
      </c>
      <c r="D802" s="22">
        <v>0</v>
      </c>
      <c r="E802" s="22">
        <v>2</v>
      </c>
      <c r="F802" s="22">
        <v>19</v>
      </c>
      <c r="G802" s="22" t="b">
        <v>0</v>
      </c>
      <c r="H802" s="22">
        <v>6</v>
      </c>
      <c r="I802" s="22">
        <v>2</v>
      </c>
      <c r="J802" s="22">
        <v>0.28000000000000003</v>
      </c>
      <c r="K802" s="22">
        <v>0.2424</v>
      </c>
      <c r="L802" s="22">
        <v>0.93</v>
      </c>
      <c r="M802" s="22">
        <v>0.44779999999999998</v>
      </c>
      <c r="N802" s="22">
        <v>6</v>
      </c>
      <c r="O802" s="22">
        <v>78</v>
      </c>
      <c r="P802" s="22" t="str">
        <f t="shared" si="12"/>
        <v>High Usage</v>
      </c>
      <c r="Q802" s="22">
        <v>84</v>
      </c>
    </row>
    <row r="803" spans="1:17" x14ac:dyDescent="0.25">
      <c r="A803" s="22">
        <v>802</v>
      </c>
      <c r="B803" s="5">
        <v>40579</v>
      </c>
      <c r="C803" s="22">
        <v>1</v>
      </c>
      <c r="D803" s="22">
        <v>0</v>
      </c>
      <c r="E803" s="22">
        <v>2</v>
      </c>
      <c r="F803" s="22">
        <v>20</v>
      </c>
      <c r="G803" s="22" t="b">
        <v>0</v>
      </c>
      <c r="H803" s="22">
        <v>6</v>
      </c>
      <c r="I803" s="22">
        <v>1</v>
      </c>
      <c r="J803" s="22">
        <v>0.3</v>
      </c>
      <c r="K803" s="22">
        <v>0.28789999999999999</v>
      </c>
      <c r="L803" s="22">
        <v>0.87</v>
      </c>
      <c r="M803" s="22">
        <v>0.25369999999999998</v>
      </c>
      <c r="N803" s="22">
        <v>5</v>
      </c>
      <c r="O803" s="22">
        <v>64</v>
      </c>
      <c r="P803" s="22" t="str">
        <f t="shared" si="12"/>
        <v>High Usage</v>
      </c>
      <c r="Q803" s="22">
        <v>69</v>
      </c>
    </row>
    <row r="804" spans="1:17" x14ac:dyDescent="0.25">
      <c r="A804" s="22">
        <v>803</v>
      </c>
      <c r="B804" s="5">
        <v>40579</v>
      </c>
      <c r="C804" s="22">
        <v>1</v>
      </c>
      <c r="D804" s="22">
        <v>0</v>
      </c>
      <c r="E804" s="22">
        <v>2</v>
      </c>
      <c r="F804" s="22">
        <v>21</v>
      </c>
      <c r="G804" s="22" t="b">
        <v>0</v>
      </c>
      <c r="H804" s="22">
        <v>6</v>
      </c>
      <c r="I804" s="22">
        <v>1</v>
      </c>
      <c r="J804" s="22">
        <v>0.26</v>
      </c>
      <c r="K804" s="22">
        <v>0.2576</v>
      </c>
      <c r="L804" s="22">
        <v>1</v>
      </c>
      <c r="M804" s="22">
        <v>0.19400000000000001</v>
      </c>
      <c r="N804" s="22">
        <v>3</v>
      </c>
      <c r="O804" s="22">
        <v>53</v>
      </c>
      <c r="P804" s="22" t="str">
        <f t="shared" si="12"/>
        <v>High Usage</v>
      </c>
      <c r="Q804" s="22">
        <v>56</v>
      </c>
    </row>
    <row r="805" spans="1:17" x14ac:dyDescent="0.25">
      <c r="A805" s="22">
        <v>804</v>
      </c>
      <c r="B805" s="5">
        <v>40579</v>
      </c>
      <c r="C805" s="22">
        <v>1</v>
      </c>
      <c r="D805" s="22">
        <v>0</v>
      </c>
      <c r="E805" s="22">
        <v>2</v>
      </c>
      <c r="F805" s="22">
        <v>22</v>
      </c>
      <c r="G805" s="22" t="b">
        <v>0</v>
      </c>
      <c r="H805" s="22">
        <v>6</v>
      </c>
      <c r="I805" s="22">
        <v>1</v>
      </c>
      <c r="J805" s="22">
        <v>0.26</v>
      </c>
      <c r="K805" s="22">
        <v>0.2727</v>
      </c>
      <c r="L805" s="22">
        <v>0.93</v>
      </c>
      <c r="M805" s="22">
        <v>0.1343</v>
      </c>
      <c r="N805" s="22">
        <v>2</v>
      </c>
      <c r="O805" s="22">
        <v>43</v>
      </c>
      <c r="P805" s="22" t="str">
        <f t="shared" si="12"/>
        <v>High Usage</v>
      </c>
      <c r="Q805" s="22">
        <v>45</v>
      </c>
    </row>
    <row r="806" spans="1:17" x14ac:dyDescent="0.25">
      <c r="A806" s="22">
        <v>805</v>
      </c>
      <c r="B806" s="5">
        <v>40579</v>
      </c>
      <c r="C806" s="22">
        <v>1</v>
      </c>
      <c r="D806" s="22">
        <v>0</v>
      </c>
      <c r="E806" s="22">
        <v>2</v>
      </c>
      <c r="F806" s="22">
        <v>23</v>
      </c>
      <c r="G806" s="22" t="b">
        <v>0</v>
      </c>
      <c r="H806" s="22">
        <v>6</v>
      </c>
      <c r="I806" s="22">
        <v>1</v>
      </c>
      <c r="J806" s="22">
        <v>0.26</v>
      </c>
      <c r="K806" s="22">
        <v>0.2576</v>
      </c>
      <c r="L806" s="22">
        <v>0.93</v>
      </c>
      <c r="M806" s="22">
        <v>0.22389999999999999</v>
      </c>
      <c r="N806" s="22">
        <v>7</v>
      </c>
      <c r="O806" s="22">
        <v>52</v>
      </c>
      <c r="P806" s="22" t="str">
        <f t="shared" si="12"/>
        <v>High Usage</v>
      </c>
      <c r="Q806" s="22">
        <v>59</v>
      </c>
    </row>
    <row r="807" spans="1:17" x14ac:dyDescent="0.25">
      <c r="A807" s="22">
        <v>806</v>
      </c>
      <c r="B807" s="5">
        <v>40580</v>
      </c>
      <c r="C807" s="22">
        <v>1</v>
      </c>
      <c r="D807" s="22">
        <v>0</v>
      </c>
      <c r="E807" s="22">
        <v>2</v>
      </c>
      <c r="F807" s="22">
        <v>0</v>
      </c>
      <c r="G807" s="22" t="b">
        <v>0</v>
      </c>
      <c r="H807" s="22">
        <v>0</v>
      </c>
      <c r="I807" s="22">
        <v>1</v>
      </c>
      <c r="J807" s="22">
        <v>0.26</v>
      </c>
      <c r="K807" s="22">
        <v>0.2576</v>
      </c>
      <c r="L807" s="22">
        <v>0.7</v>
      </c>
      <c r="M807" s="22">
        <v>0.19400000000000001</v>
      </c>
      <c r="N807" s="22">
        <v>2</v>
      </c>
      <c r="O807" s="22">
        <v>37</v>
      </c>
      <c r="P807" s="22" t="str">
        <f t="shared" si="12"/>
        <v>High Usage</v>
      </c>
      <c r="Q807" s="22">
        <v>39</v>
      </c>
    </row>
    <row r="808" spans="1:17" x14ac:dyDescent="0.25">
      <c r="A808" s="22">
        <v>807</v>
      </c>
      <c r="B808" s="5">
        <v>40580</v>
      </c>
      <c r="C808" s="22">
        <v>1</v>
      </c>
      <c r="D808" s="22">
        <v>0</v>
      </c>
      <c r="E808" s="22">
        <v>2</v>
      </c>
      <c r="F808" s="22">
        <v>1</v>
      </c>
      <c r="G808" s="22" t="b">
        <v>0</v>
      </c>
      <c r="H808" s="22">
        <v>0</v>
      </c>
      <c r="I808" s="22">
        <v>1</v>
      </c>
      <c r="J808" s="22">
        <v>0.26</v>
      </c>
      <c r="K808" s="22">
        <v>0.2273</v>
      </c>
      <c r="L808" s="22">
        <v>0.65</v>
      </c>
      <c r="M808" s="22">
        <v>0.41789999999999999</v>
      </c>
      <c r="N808" s="22">
        <v>4</v>
      </c>
      <c r="O808" s="22">
        <v>40</v>
      </c>
      <c r="P808" s="22" t="str">
        <f t="shared" si="12"/>
        <v>High Usage</v>
      </c>
      <c r="Q808" s="22">
        <v>44</v>
      </c>
    </row>
    <row r="809" spans="1:17" x14ac:dyDescent="0.25">
      <c r="A809" s="22">
        <v>808</v>
      </c>
      <c r="B809" s="5">
        <v>40580</v>
      </c>
      <c r="C809" s="22">
        <v>1</v>
      </c>
      <c r="D809" s="22">
        <v>0</v>
      </c>
      <c r="E809" s="22">
        <v>2</v>
      </c>
      <c r="F809" s="22">
        <v>2</v>
      </c>
      <c r="G809" s="22" t="b">
        <v>0</v>
      </c>
      <c r="H809" s="22">
        <v>0</v>
      </c>
      <c r="I809" s="22">
        <v>1</v>
      </c>
      <c r="J809" s="22">
        <v>0.26</v>
      </c>
      <c r="K809" s="22">
        <v>0.2273</v>
      </c>
      <c r="L809" s="22">
        <v>0.6</v>
      </c>
      <c r="M809" s="22">
        <v>0.32840000000000003</v>
      </c>
      <c r="N809" s="22">
        <v>0</v>
      </c>
      <c r="O809" s="22">
        <v>20</v>
      </c>
      <c r="P809" s="22" t="str">
        <f t="shared" si="12"/>
        <v>Normal</v>
      </c>
      <c r="Q809" s="22">
        <v>20</v>
      </c>
    </row>
    <row r="810" spans="1:17" x14ac:dyDescent="0.25">
      <c r="A810" s="22">
        <v>809</v>
      </c>
      <c r="B810" s="5">
        <v>40580</v>
      </c>
      <c r="C810" s="22">
        <v>1</v>
      </c>
      <c r="D810" s="22">
        <v>0</v>
      </c>
      <c r="E810" s="22">
        <v>2</v>
      </c>
      <c r="F810" s="22">
        <v>3</v>
      </c>
      <c r="G810" s="22" t="b">
        <v>0</v>
      </c>
      <c r="H810" s="22">
        <v>0</v>
      </c>
      <c r="I810" s="22">
        <v>1</v>
      </c>
      <c r="J810" s="22">
        <v>0.26</v>
      </c>
      <c r="K810" s="22">
        <v>0.28789999999999999</v>
      </c>
      <c r="L810" s="22">
        <v>0.6</v>
      </c>
      <c r="M810" s="22">
        <v>8.9599999999999999E-2</v>
      </c>
      <c r="N810" s="22">
        <v>3</v>
      </c>
      <c r="O810" s="22">
        <v>10</v>
      </c>
      <c r="P810" s="22" t="str">
        <f t="shared" si="12"/>
        <v>Normal</v>
      </c>
      <c r="Q810" s="22">
        <v>13</v>
      </c>
    </row>
    <row r="811" spans="1:17" x14ac:dyDescent="0.25">
      <c r="A811" s="22">
        <v>810</v>
      </c>
      <c r="B811" s="5">
        <v>40580</v>
      </c>
      <c r="C811" s="22">
        <v>1</v>
      </c>
      <c r="D811" s="22">
        <v>0</v>
      </c>
      <c r="E811" s="22">
        <v>2</v>
      </c>
      <c r="F811" s="22">
        <v>4</v>
      </c>
      <c r="G811" s="22" t="b">
        <v>0</v>
      </c>
      <c r="H811" s="22">
        <v>0</v>
      </c>
      <c r="I811" s="22">
        <v>1</v>
      </c>
      <c r="J811" s="22">
        <v>0.26</v>
      </c>
      <c r="K811" s="22">
        <v>0.2273</v>
      </c>
      <c r="L811" s="22">
        <v>0.6</v>
      </c>
      <c r="M811" s="22">
        <v>0.35820000000000002</v>
      </c>
      <c r="N811" s="22">
        <v>0</v>
      </c>
      <c r="O811" s="22">
        <v>2</v>
      </c>
      <c r="P811" s="22" t="str">
        <f t="shared" si="12"/>
        <v>Normal</v>
      </c>
      <c r="Q811" s="22">
        <v>2</v>
      </c>
    </row>
    <row r="812" spans="1:17" x14ac:dyDescent="0.25">
      <c r="A812" s="22">
        <v>811</v>
      </c>
      <c r="B812" s="5">
        <v>40580</v>
      </c>
      <c r="C812" s="22">
        <v>1</v>
      </c>
      <c r="D812" s="22">
        <v>0</v>
      </c>
      <c r="E812" s="22">
        <v>2</v>
      </c>
      <c r="F812" s="22">
        <v>5</v>
      </c>
      <c r="G812" s="22" t="b">
        <v>0</v>
      </c>
      <c r="H812" s="22">
        <v>0</v>
      </c>
      <c r="I812" s="22">
        <v>1</v>
      </c>
      <c r="J812" s="22">
        <v>0.26</v>
      </c>
      <c r="K812" s="22">
        <v>0.2576</v>
      </c>
      <c r="L812" s="22">
        <v>0.6</v>
      </c>
      <c r="M812" s="22">
        <v>0.22389999999999999</v>
      </c>
      <c r="N812" s="22">
        <v>0</v>
      </c>
      <c r="O812" s="22">
        <v>1</v>
      </c>
      <c r="P812" s="22" t="str">
        <f t="shared" si="12"/>
        <v>Normal</v>
      </c>
      <c r="Q812" s="22">
        <v>1</v>
      </c>
    </row>
    <row r="813" spans="1:17" x14ac:dyDescent="0.25">
      <c r="A813" s="22">
        <v>812</v>
      </c>
      <c r="B813" s="5">
        <v>40580</v>
      </c>
      <c r="C813" s="22">
        <v>1</v>
      </c>
      <c r="D813" s="22">
        <v>0</v>
      </c>
      <c r="E813" s="22">
        <v>2</v>
      </c>
      <c r="F813" s="22">
        <v>6</v>
      </c>
      <c r="G813" s="22" t="b">
        <v>0</v>
      </c>
      <c r="H813" s="22">
        <v>0</v>
      </c>
      <c r="I813" s="22">
        <v>1</v>
      </c>
      <c r="J813" s="22">
        <v>0.26</v>
      </c>
      <c r="K813" s="22">
        <v>0.2576</v>
      </c>
      <c r="L813" s="22">
        <v>0.6</v>
      </c>
      <c r="M813" s="22">
        <v>0.22389999999999999</v>
      </c>
      <c r="N813" s="22">
        <v>0</v>
      </c>
      <c r="O813" s="22">
        <v>1</v>
      </c>
      <c r="P813" s="22" t="str">
        <f t="shared" si="12"/>
        <v>Normal</v>
      </c>
      <c r="Q813" s="22">
        <v>1</v>
      </c>
    </row>
    <row r="814" spans="1:17" x14ac:dyDescent="0.25">
      <c r="A814" s="22">
        <v>813</v>
      </c>
      <c r="B814" s="5">
        <v>40580</v>
      </c>
      <c r="C814" s="22">
        <v>1</v>
      </c>
      <c r="D814" s="22">
        <v>0</v>
      </c>
      <c r="E814" s="22">
        <v>2</v>
      </c>
      <c r="F814" s="22">
        <v>7</v>
      </c>
      <c r="G814" s="22" t="b">
        <v>0</v>
      </c>
      <c r="H814" s="22">
        <v>0</v>
      </c>
      <c r="I814" s="22">
        <v>1</v>
      </c>
      <c r="J814" s="22">
        <v>0.24</v>
      </c>
      <c r="K814" s="22">
        <v>0.2424</v>
      </c>
      <c r="L814" s="22">
        <v>0.65</v>
      </c>
      <c r="M814" s="22">
        <v>0.16420000000000001</v>
      </c>
      <c r="N814" s="22">
        <v>0</v>
      </c>
      <c r="O814" s="22">
        <v>8</v>
      </c>
      <c r="P814" s="22" t="str">
        <f t="shared" si="12"/>
        <v>Normal</v>
      </c>
      <c r="Q814" s="22">
        <v>8</v>
      </c>
    </row>
    <row r="815" spans="1:17" x14ac:dyDescent="0.25">
      <c r="A815" s="22">
        <v>814</v>
      </c>
      <c r="B815" s="5">
        <v>40580</v>
      </c>
      <c r="C815" s="22">
        <v>1</v>
      </c>
      <c r="D815" s="22">
        <v>0</v>
      </c>
      <c r="E815" s="22">
        <v>2</v>
      </c>
      <c r="F815" s="22">
        <v>8</v>
      </c>
      <c r="G815" s="22" t="b">
        <v>0</v>
      </c>
      <c r="H815" s="22">
        <v>0</v>
      </c>
      <c r="I815" s="22">
        <v>1</v>
      </c>
      <c r="J815" s="22">
        <v>0.24</v>
      </c>
      <c r="K815" s="22">
        <v>0.2576</v>
      </c>
      <c r="L815" s="22">
        <v>0.65</v>
      </c>
      <c r="M815" s="22">
        <v>0.1045</v>
      </c>
      <c r="N815" s="22">
        <v>2</v>
      </c>
      <c r="O815" s="22">
        <v>21</v>
      </c>
      <c r="P815" s="22" t="str">
        <f t="shared" si="12"/>
        <v>Normal</v>
      </c>
      <c r="Q815" s="22">
        <v>23</v>
      </c>
    </row>
    <row r="816" spans="1:17" x14ac:dyDescent="0.25">
      <c r="A816" s="22">
        <v>815</v>
      </c>
      <c r="B816" s="5">
        <v>40580</v>
      </c>
      <c r="C816" s="22">
        <v>1</v>
      </c>
      <c r="D816" s="22">
        <v>0</v>
      </c>
      <c r="E816" s="22">
        <v>2</v>
      </c>
      <c r="F816" s="22">
        <v>9</v>
      </c>
      <c r="G816" s="22" t="b">
        <v>0</v>
      </c>
      <c r="H816" s="22">
        <v>0</v>
      </c>
      <c r="I816" s="22">
        <v>1</v>
      </c>
      <c r="J816" s="22">
        <v>0.28000000000000003</v>
      </c>
      <c r="K816" s="22">
        <v>0.28789999999999999</v>
      </c>
      <c r="L816" s="22">
        <v>0.56000000000000005</v>
      </c>
      <c r="M816" s="22">
        <v>0.1045</v>
      </c>
      <c r="N816" s="22">
        <v>7</v>
      </c>
      <c r="O816" s="22">
        <v>38</v>
      </c>
      <c r="P816" s="22" t="str">
        <f t="shared" si="12"/>
        <v>High Usage</v>
      </c>
      <c r="Q816" s="22">
        <v>45</v>
      </c>
    </row>
    <row r="817" spans="1:17" x14ac:dyDescent="0.25">
      <c r="A817" s="22">
        <v>816</v>
      </c>
      <c r="B817" s="5">
        <v>40580</v>
      </c>
      <c r="C817" s="22">
        <v>1</v>
      </c>
      <c r="D817" s="22">
        <v>0</v>
      </c>
      <c r="E817" s="22">
        <v>2</v>
      </c>
      <c r="F817" s="22">
        <v>10</v>
      </c>
      <c r="G817" s="22" t="b">
        <v>0</v>
      </c>
      <c r="H817" s="22">
        <v>0</v>
      </c>
      <c r="I817" s="22">
        <v>1</v>
      </c>
      <c r="J817" s="22">
        <v>0.3</v>
      </c>
      <c r="K817" s="22">
        <v>0.28789999999999999</v>
      </c>
      <c r="L817" s="22">
        <v>0.52</v>
      </c>
      <c r="M817" s="22">
        <v>0.25369999999999998</v>
      </c>
      <c r="N817" s="22">
        <v>15</v>
      </c>
      <c r="O817" s="22">
        <v>74</v>
      </c>
      <c r="P817" s="22" t="str">
        <f t="shared" si="12"/>
        <v>High Usage</v>
      </c>
      <c r="Q817" s="22">
        <v>89</v>
      </c>
    </row>
    <row r="818" spans="1:17" x14ac:dyDescent="0.25">
      <c r="A818" s="22">
        <v>817</v>
      </c>
      <c r="B818" s="5">
        <v>40580</v>
      </c>
      <c r="C818" s="22">
        <v>1</v>
      </c>
      <c r="D818" s="22">
        <v>0</v>
      </c>
      <c r="E818" s="22">
        <v>2</v>
      </c>
      <c r="F818" s="22">
        <v>11</v>
      </c>
      <c r="G818" s="22" t="b">
        <v>0</v>
      </c>
      <c r="H818" s="22">
        <v>0</v>
      </c>
      <c r="I818" s="22">
        <v>1</v>
      </c>
      <c r="J818" s="22">
        <v>0.32</v>
      </c>
      <c r="K818" s="22">
        <v>0.30299999999999999</v>
      </c>
      <c r="L818" s="22">
        <v>0.49</v>
      </c>
      <c r="M818" s="22">
        <v>0.25369999999999998</v>
      </c>
      <c r="N818" s="22">
        <v>28</v>
      </c>
      <c r="O818" s="22">
        <v>89</v>
      </c>
      <c r="P818" s="22" t="str">
        <f t="shared" si="12"/>
        <v>High Usage</v>
      </c>
      <c r="Q818" s="22">
        <v>117</v>
      </c>
    </row>
    <row r="819" spans="1:17" x14ac:dyDescent="0.25">
      <c r="A819" s="22">
        <v>818</v>
      </c>
      <c r="B819" s="5">
        <v>40580</v>
      </c>
      <c r="C819" s="22">
        <v>1</v>
      </c>
      <c r="D819" s="22">
        <v>0</v>
      </c>
      <c r="E819" s="22">
        <v>2</v>
      </c>
      <c r="F819" s="22">
        <v>12</v>
      </c>
      <c r="G819" s="22" t="b">
        <v>0</v>
      </c>
      <c r="H819" s="22">
        <v>0</v>
      </c>
      <c r="I819" s="22">
        <v>1</v>
      </c>
      <c r="J819" s="22">
        <v>0.34</v>
      </c>
      <c r="K819" s="22">
        <v>0.33329999999999999</v>
      </c>
      <c r="L819" s="22">
        <v>0.46</v>
      </c>
      <c r="M819" s="22">
        <v>0</v>
      </c>
      <c r="N819" s="22">
        <v>48</v>
      </c>
      <c r="O819" s="22">
        <v>126</v>
      </c>
      <c r="P819" s="22" t="str">
        <f t="shared" si="12"/>
        <v>High Usage</v>
      </c>
      <c r="Q819" s="22">
        <v>174</v>
      </c>
    </row>
    <row r="820" spans="1:17" x14ac:dyDescent="0.25">
      <c r="A820" s="22">
        <v>819</v>
      </c>
      <c r="B820" s="5">
        <v>40580</v>
      </c>
      <c r="C820" s="22">
        <v>1</v>
      </c>
      <c r="D820" s="22">
        <v>0</v>
      </c>
      <c r="E820" s="22">
        <v>2</v>
      </c>
      <c r="F820" s="22">
        <v>13</v>
      </c>
      <c r="G820" s="22" t="b">
        <v>0</v>
      </c>
      <c r="H820" s="22">
        <v>0</v>
      </c>
      <c r="I820" s="22">
        <v>1</v>
      </c>
      <c r="J820" s="22">
        <v>0.34</v>
      </c>
      <c r="K820" s="22">
        <v>0.36359999999999998</v>
      </c>
      <c r="L820" s="22">
        <v>0.46</v>
      </c>
      <c r="M820" s="22">
        <v>0</v>
      </c>
      <c r="N820" s="22">
        <v>47</v>
      </c>
      <c r="O820" s="22">
        <v>135</v>
      </c>
      <c r="P820" s="22" t="str">
        <f t="shared" si="12"/>
        <v>High Usage</v>
      </c>
      <c r="Q820" s="22">
        <v>182</v>
      </c>
    </row>
    <row r="821" spans="1:17" x14ac:dyDescent="0.25">
      <c r="A821" s="22">
        <v>820</v>
      </c>
      <c r="B821" s="5">
        <v>40580</v>
      </c>
      <c r="C821" s="22">
        <v>1</v>
      </c>
      <c r="D821" s="22">
        <v>0</v>
      </c>
      <c r="E821" s="22">
        <v>2</v>
      </c>
      <c r="F821" s="22">
        <v>14</v>
      </c>
      <c r="G821" s="22" t="b">
        <v>0</v>
      </c>
      <c r="H821" s="22">
        <v>0</v>
      </c>
      <c r="I821" s="22">
        <v>1</v>
      </c>
      <c r="J821" s="22">
        <v>0.34</v>
      </c>
      <c r="K821" s="22">
        <v>0.34849999999999998</v>
      </c>
      <c r="L821" s="22">
        <v>0.46</v>
      </c>
      <c r="M821" s="22">
        <v>8.9599999999999999E-2</v>
      </c>
      <c r="N821" s="22">
        <v>47</v>
      </c>
      <c r="O821" s="22">
        <v>114</v>
      </c>
      <c r="P821" s="22" t="str">
        <f t="shared" si="12"/>
        <v>High Usage</v>
      </c>
      <c r="Q821" s="22">
        <v>161</v>
      </c>
    </row>
    <row r="822" spans="1:17" x14ac:dyDescent="0.25">
      <c r="A822" s="22">
        <v>821</v>
      </c>
      <c r="B822" s="5">
        <v>40580</v>
      </c>
      <c r="C822" s="22">
        <v>1</v>
      </c>
      <c r="D822" s="22">
        <v>0</v>
      </c>
      <c r="E822" s="22">
        <v>2</v>
      </c>
      <c r="F822" s="22">
        <v>15</v>
      </c>
      <c r="G822" s="22" t="b">
        <v>0</v>
      </c>
      <c r="H822" s="22">
        <v>0</v>
      </c>
      <c r="I822" s="22">
        <v>1</v>
      </c>
      <c r="J822" s="22">
        <v>0.34</v>
      </c>
      <c r="K822" s="22">
        <v>0.34849999999999998</v>
      </c>
      <c r="L822" s="22">
        <v>0.46</v>
      </c>
      <c r="M822" s="22">
        <v>8.9599999999999999E-2</v>
      </c>
      <c r="N822" s="22">
        <v>52</v>
      </c>
      <c r="O822" s="22">
        <v>130</v>
      </c>
      <c r="P822" s="22" t="str">
        <f t="shared" si="12"/>
        <v>High Usage</v>
      </c>
      <c r="Q822" s="22">
        <v>182</v>
      </c>
    </row>
    <row r="823" spans="1:17" x14ac:dyDescent="0.25">
      <c r="A823" s="22">
        <v>822</v>
      </c>
      <c r="B823" s="5">
        <v>40580</v>
      </c>
      <c r="C823" s="22">
        <v>1</v>
      </c>
      <c r="D823" s="22">
        <v>0</v>
      </c>
      <c r="E823" s="22">
        <v>2</v>
      </c>
      <c r="F823" s="22">
        <v>16</v>
      </c>
      <c r="G823" s="22" t="b">
        <v>0</v>
      </c>
      <c r="H823" s="22">
        <v>0</v>
      </c>
      <c r="I823" s="22">
        <v>1</v>
      </c>
      <c r="J823" s="22">
        <v>0.34</v>
      </c>
      <c r="K823" s="22">
        <v>0.34849999999999998</v>
      </c>
      <c r="L823" s="22">
        <v>0.49</v>
      </c>
      <c r="M823" s="22">
        <v>0.1045</v>
      </c>
      <c r="N823" s="22">
        <v>42</v>
      </c>
      <c r="O823" s="22">
        <v>115</v>
      </c>
      <c r="P823" s="22" t="str">
        <f t="shared" si="12"/>
        <v>High Usage</v>
      </c>
      <c r="Q823" s="22">
        <v>157</v>
      </c>
    </row>
    <row r="824" spans="1:17" x14ac:dyDescent="0.25">
      <c r="A824" s="22">
        <v>823</v>
      </c>
      <c r="B824" s="5">
        <v>40580</v>
      </c>
      <c r="C824" s="22">
        <v>1</v>
      </c>
      <c r="D824" s="22">
        <v>0</v>
      </c>
      <c r="E824" s="22">
        <v>2</v>
      </c>
      <c r="F824" s="22">
        <v>17</v>
      </c>
      <c r="G824" s="22" t="b">
        <v>0</v>
      </c>
      <c r="H824" s="22">
        <v>0</v>
      </c>
      <c r="I824" s="22">
        <v>1</v>
      </c>
      <c r="J824" s="22">
        <v>0.34</v>
      </c>
      <c r="K824" s="22">
        <v>0.36359999999999998</v>
      </c>
      <c r="L824" s="22">
        <v>0.46</v>
      </c>
      <c r="M824" s="22">
        <v>0</v>
      </c>
      <c r="N824" s="22">
        <v>24</v>
      </c>
      <c r="O824" s="22">
        <v>97</v>
      </c>
      <c r="P824" s="22" t="str">
        <f t="shared" si="12"/>
        <v>High Usage</v>
      </c>
      <c r="Q824" s="22">
        <v>121</v>
      </c>
    </row>
    <row r="825" spans="1:17" x14ac:dyDescent="0.25">
      <c r="A825" s="22">
        <v>824</v>
      </c>
      <c r="B825" s="5">
        <v>40580</v>
      </c>
      <c r="C825" s="22">
        <v>1</v>
      </c>
      <c r="D825" s="22">
        <v>0</v>
      </c>
      <c r="E825" s="22">
        <v>2</v>
      </c>
      <c r="F825" s="22">
        <v>18</v>
      </c>
      <c r="G825" s="22" t="b">
        <v>0</v>
      </c>
      <c r="H825" s="22">
        <v>0</v>
      </c>
      <c r="I825" s="22">
        <v>1</v>
      </c>
      <c r="J825" s="22">
        <v>0.3</v>
      </c>
      <c r="K825" s="22">
        <v>0.30299999999999999</v>
      </c>
      <c r="L825" s="22">
        <v>0.56000000000000005</v>
      </c>
      <c r="M825" s="22">
        <v>0.16420000000000001</v>
      </c>
      <c r="N825" s="22">
        <v>13</v>
      </c>
      <c r="O825" s="22">
        <v>65</v>
      </c>
      <c r="P825" s="22" t="str">
        <f t="shared" si="12"/>
        <v>High Usage</v>
      </c>
      <c r="Q825" s="22">
        <v>78</v>
      </c>
    </row>
    <row r="826" spans="1:17" x14ac:dyDescent="0.25">
      <c r="A826" s="22">
        <v>825</v>
      </c>
      <c r="B826" s="5">
        <v>40580</v>
      </c>
      <c r="C826" s="22">
        <v>1</v>
      </c>
      <c r="D826" s="22">
        <v>0</v>
      </c>
      <c r="E826" s="22">
        <v>2</v>
      </c>
      <c r="F826" s="22">
        <v>19</v>
      </c>
      <c r="G826" s="22" t="b">
        <v>0</v>
      </c>
      <c r="H826" s="22">
        <v>0</v>
      </c>
      <c r="I826" s="22">
        <v>1</v>
      </c>
      <c r="J826" s="22">
        <v>0.28000000000000003</v>
      </c>
      <c r="K826" s="22">
        <v>0.28789999999999999</v>
      </c>
      <c r="L826" s="22">
        <v>0.61</v>
      </c>
      <c r="M826" s="22">
        <v>0.1343</v>
      </c>
      <c r="N826" s="22">
        <v>1</v>
      </c>
      <c r="O826" s="22">
        <v>20</v>
      </c>
      <c r="P826" s="22" t="str">
        <f t="shared" si="12"/>
        <v>Normal</v>
      </c>
      <c r="Q826" s="22">
        <v>21</v>
      </c>
    </row>
    <row r="827" spans="1:17" x14ac:dyDescent="0.25">
      <c r="A827" s="22">
        <v>826</v>
      </c>
      <c r="B827" s="5">
        <v>40580</v>
      </c>
      <c r="C827" s="22">
        <v>1</v>
      </c>
      <c r="D827" s="22">
        <v>0</v>
      </c>
      <c r="E827" s="22">
        <v>2</v>
      </c>
      <c r="F827" s="22">
        <v>20</v>
      </c>
      <c r="G827" s="22" t="b">
        <v>0</v>
      </c>
      <c r="H827" s="22">
        <v>0</v>
      </c>
      <c r="I827" s="22">
        <v>1</v>
      </c>
      <c r="J827" s="22">
        <v>0.28000000000000003</v>
      </c>
      <c r="K827" s="22">
        <v>0.28789999999999999</v>
      </c>
      <c r="L827" s="22">
        <v>0.61</v>
      </c>
      <c r="M827" s="22">
        <v>0.1045</v>
      </c>
      <c r="N827" s="22">
        <v>5</v>
      </c>
      <c r="O827" s="22">
        <v>21</v>
      </c>
      <c r="P827" s="22" t="str">
        <f t="shared" si="12"/>
        <v>Normal</v>
      </c>
      <c r="Q827" s="22">
        <v>26</v>
      </c>
    </row>
    <row r="828" spans="1:17" x14ac:dyDescent="0.25">
      <c r="A828" s="22">
        <v>827</v>
      </c>
      <c r="B828" s="5">
        <v>40580</v>
      </c>
      <c r="C828" s="22">
        <v>1</v>
      </c>
      <c r="D828" s="22">
        <v>0</v>
      </c>
      <c r="E828" s="22">
        <v>2</v>
      </c>
      <c r="F828" s="22">
        <v>21</v>
      </c>
      <c r="G828" s="22" t="b">
        <v>0</v>
      </c>
      <c r="H828" s="22">
        <v>0</v>
      </c>
      <c r="I828" s="22">
        <v>1</v>
      </c>
      <c r="J828" s="22">
        <v>0.26</v>
      </c>
      <c r="K828" s="22">
        <v>0.30299999999999999</v>
      </c>
      <c r="L828" s="22">
        <v>0.6</v>
      </c>
      <c r="M828" s="22">
        <v>0</v>
      </c>
      <c r="N828" s="22">
        <v>5</v>
      </c>
      <c r="O828" s="22">
        <v>22</v>
      </c>
      <c r="P828" s="22" t="str">
        <f t="shared" si="12"/>
        <v>Normal</v>
      </c>
      <c r="Q828" s="22">
        <v>27</v>
      </c>
    </row>
    <row r="829" spans="1:17" x14ac:dyDescent="0.25">
      <c r="A829" s="22">
        <v>828</v>
      </c>
      <c r="B829" s="5">
        <v>40580</v>
      </c>
      <c r="C829" s="22">
        <v>1</v>
      </c>
      <c r="D829" s="22">
        <v>0</v>
      </c>
      <c r="E829" s="22">
        <v>2</v>
      </c>
      <c r="F829" s="22">
        <v>22</v>
      </c>
      <c r="G829" s="22" t="b">
        <v>0</v>
      </c>
      <c r="H829" s="22">
        <v>0</v>
      </c>
      <c r="I829" s="22">
        <v>1</v>
      </c>
      <c r="J829" s="22">
        <v>0.26</v>
      </c>
      <c r="K829" s="22">
        <v>0.30299999999999999</v>
      </c>
      <c r="L829" s="22">
        <v>0.6</v>
      </c>
      <c r="M829" s="22">
        <v>0</v>
      </c>
      <c r="N829" s="22">
        <v>5</v>
      </c>
      <c r="O829" s="22">
        <v>57</v>
      </c>
      <c r="P829" s="22" t="str">
        <f t="shared" si="12"/>
        <v>High Usage</v>
      </c>
      <c r="Q829" s="22">
        <v>62</v>
      </c>
    </row>
    <row r="830" spans="1:17" x14ac:dyDescent="0.25">
      <c r="A830" s="22">
        <v>829</v>
      </c>
      <c r="B830" s="5">
        <v>40580</v>
      </c>
      <c r="C830" s="22">
        <v>1</v>
      </c>
      <c r="D830" s="22">
        <v>0</v>
      </c>
      <c r="E830" s="22">
        <v>2</v>
      </c>
      <c r="F830" s="22">
        <v>23</v>
      </c>
      <c r="G830" s="22" t="b">
        <v>0</v>
      </c>
      <c r="H830" s="22">
        <v>0</v>
      </c>
      <c r="I830" s="22">
        <v>1</v>
      </c>
      <c r="J830" s="22">
        <v>0.24</v>
      </c>
      <c r="K830" s="22">
        <v>0.28789999999999999</v>
      </c>
      <c r="L830" s="22">
        <v>0.65</v>
      </c>
      <c r="M830" s="22">
        <v>0</v>
      </c>
      <c r="N830" s="22">
        <v>4</v>
      </c>
      <c r="O830" s="22">
        <v>26</v>
      </c>
      <c r="P830" s="22" t="str">
        <f t="shared" si="12"/>
        <v>Normal</v>
      </c>
      <c r="Q830" s="22">
        <v>30</v>
      </c>
    </row>
    <row r="831" spans="1:17" x14ac:dyDescent="0.25">
      <c r="A831" s="22">
        <v>830</v>
      </c>
      <c r="B831" s="5">
        <v>40581</v>
      </c>
      <c r="C831" s="22">
        <v>1</v>
      </c>
      <c r="D831" s="22">
        <v>0</v>
      </c>
      <c r="E831" s="22">
        <v>2</v>
      </c>
      <c r="F831" s="22">
        <v>0</v>
      </c>
      <c r="G831" s="22" t="b">
        <v>0</v>
      </c>
      <c r="H831" s="22">
        <v>1</v>
      </c>
      <c r="I831" s="22">
        <v>1</v>
      </c>
      <c r="J831" s="22">
        <v>0.24</v>
      </c>
      <c r="K831" s="22">
        <v>0.28789999999999999</v>
      </c>
      <c r="L831" s="22">
        <v>0.65</v>
      </c>
      <c r="M831" s="22">
        <v>0</v>
      </c>
      <c r="N831" s="22">
        <v>1</v>
      </c>
      <c r="O831" s="22">
        <v>14</v>
      </c>
      <c r="P831" s="22" t="str">
        <f t="shared" si="12"/>
        <v>Normal</v>
      </c>
      <c r="Q831" s="22">
        <v>15</v>
      </c>
    </row>
    <row r="832" spans="1:17" x14ac:dyDescent="0.25">
      <c r="A832" s="22">
        <v>831</v>
      </c>
      <c r="B832" s="5">
        <v>40581</v>
      </c>
      <c r="C832" s="22">
        <v>1</v>
      </c>
      <c r="D832" s="22">
        <v>0</v>
      </c>
      <c r="E832" s="22">
        <v>2</v>
      </c>
      <c r="F832" s="22">
        <v>1</v>
      </c>
      <c r="G832" s="22" t="b">
        <v>0</v>
      </c>
      <c r="H832" s="22">
        <v>1</v>
      </c>
      <c r="I832" s="22">
        <v>1</v>
      </c>
      <c r="J832" s="22">
        <v>0.22</v>
      </c>
      <c r="K832" s="22">
        <v>0.2727</v>
      </c>
      <c r="L832" s="22">
        <v>0.75</v>
      </c>
      <c r="M832" s="22">
        <v>0</v>
      </c>
      <c r="N832" s="22">
        <v>1</v>
      </c>
      <c r="O832" s="22">
        <v>4</v>
      </c>
      <c r="P832" s="22" t="str">
        <f t="shared" si="12"/>
        <v>Normal</v>
      </c>
      <c r="Q832" s="22">
        <v>5</v>
      </c>
    </row>
    <row r="833" spans="1:17" x14ac:dyDescent="0.25">
      <c r="A833" s="22">
        <v>832</v>
      </c>
      <c r="B833" s="5">
        <v>40581</v>
      </c>
      <c r="C833" s="22">
        <v>1</v>
      </c>
      <c r="D833" s="22">
        <v>0</v>
      </c>
      <c r="E833" s="22">
        <v>2</v>
      </c>
      <c r="F833" s="22">
        <v>2</v>
      </c>
      <c r="G833" s="22" t="b">
        <v>0</v>
      </c>
      <c r="H833" s="22">
        <v>1</v>
      </c>
      <c r="I833" s="22">
        <v>1</v>
      </c>
      <c r="J833" s="22">
        <v>0.2</v>
      </c>
      <c r="K833" s="22">
        <v>0.2576</v>
      </c>
      <c r="L833" s="22">
        <v>0.8</v>
      </c>
      <c r="M833" s="22">
        <v>0</v>
      </c>
      <c r="N833" s="22">
        <v>0</v>
      </c>
      <c r="O833" s="22">
        <v>3</v>
      </c>
      <c r="P833" s="22" t="str">
        <f t="shared" si="12"/>
        <v>Normal</v>
      </c>
      <c r="Q833" s="22">
        <v>3</v>
      </c>
    </row>
    <row r="834" spans="1:17" x14ac:dyDescent="0.25">
      <c r="A834" s="22">
        <v>833</v>
      </c>
      <c r="B834" s="5">
        <v>40581</v>
      </c>
      <c r="C834" s="22">
        <v>1</v>
      </c>
      <c r="D834" s="22">
        <v>0</v>
      </c>
      <c r="E834" s="22">
        <v>2</v>
      </c>
      <c r="F834" s="22">
        <v>3</v>
      </c>
      <c r="G834" s="22" t="b">
        <v>0</v>
      </c>
      <c r="H834" s="22">
        <v>1</v>
      </c>
      <c r="I834" s="22">
        <v>1</v>
      </c>
      <c r="J834" s="22">
        <v>0.2</v>
      </c>
      <c r="K834" s="22">
        <v>0.2576</v>
      </c>
      <c r="L834" s="22">
        <v>0.86</v>
      </c>
      <c r="M834" s="22">
        <v>0</v>
      </c>
      <c r="N834" s="22">
        <v>0</v>
      </c>
      <c r="O834" s="22">
        <v>1</v>
      </c>
      <c r="P834" s="22" t="str">
        <f t="shared" ref="P834:P897" si="13">IF(Q834&gt;30, "High Usage", "Normal")</f>
        <v>Normal</v>
      </c>
      <c r="Q834" s="22">
        <v>1</v>
      </c>
    </row>
    <row r="835" spans="1:17" x14ac:dyDescent="0.25">
      <c r="A835" s="22">
        <v>834</v>
      </c>
      <c r="B835" s="5">
        <v>40581</v>
      </c>
      <c r="C835" s="22">
        <v>1</v>
      </c>
      <c r="D835" s="22">
        <v>0</v>
      </c>
      <c r="E835" s="22">
        <v>2</v>
      </c>
      <c r="F835" s="22">
        <v>4</v>
      </c>
      <c r="G835" s="22" t="b">
        <v>0</v>
      </c>
      <c r="H835" s="22">
        <v>1</v>
      </c>
      <c r="I835" s="22">
        <v>1</v>
      </c>
      <c r="J835" s="22">
        <v>0.2</v>
      </c>
      <c r="K835" s="22">
        <v>0.2576</v>
      </c>
      <c r="L835" s="22">
        <v>0.86</v>
      </c>
      <c r="M835" s="22">
        <v>0</v>
      </c>
      <c r="N835" s="22">
        <v>1</v>
      </c>
      <c r="O835" s="22">
        <v>1</v>
      </c>
      <c r="P835" s="22" t="str">
        <f t="shared" si="13"/>
        <v>Normal</v>
      </c>
      <c r="Q835" s="22">
        <v>2</v>
      </c>
    </row>
    <row r="836" spans="1:17" x14ac:dyDescent="0.25">
      <c r="A836" s="22">
        <v>835</v>
      </c>
      <c r="B836" s="5">
        <v>40581</v>
      </c>
      <c r="C836" s="22">
        <v>1</v>
      </c>
      <c r="D836" s="22">
        <v>0</v>
      </c>
      <c r="E836" s="22">
        <v>2</v>
      </c>
      <c r="F836" s="22">
        <v>5</v>
      </c>
      <c r="G836" s="22" t="b">
        <v>0</v>
      </c>
      <c r="H836" s="22">
        <v>1</v>
      </c>
      <c r="I836" s="22">
        <v>1</v>
      </c>
      <c r="J836" s="22">
        <v>0.2</v>
      </c>
      <c r="K836" s="22">
        <v>0.2576</v>
      </c>
      <c r="L836" s="22">
        <v>0.86</v>
      </c>
      <c r="M836" s="22">
        <v>0</v>
      </c>
      <c r="N836" s="22">
        <v>1</v>
      </c>
      <c r="O836" s="22">
        <v>9</v>
      </c>
      <c r="P836" s="22" t="str">
        <f t="shared" si="13"/>
        <v>Normal</v>
      </c>
      <c r="Q836" s="22">
        <v>10</v>
      </c>
    </row>
    <row r="837" spans="1:17" x14ac:dyDescent="0.25">
      <c r="A837" s="22">
        <v>836</v>
      </c>
      <c r="B837" s="5">
        <v>40581</v>
      </c>
      <c r="C837" s="22">
        <v>1</v>
      </c>
      <c r="D837" s="22">
        <v>0</v>
      </c>
      <c r="E837" s="22">
        <v>2</v>
      </c>
      <c r="F837" s="22">
        <v>6</v>
      </c>
      <c r="G837" s="22" t="b">
        <v>0</v>
      </c>
      <c r="H837" s="22">
        <v>1</v>
      </c>
      <c r="I837" s="22">
        <v>1</v>
      </c>
      <c r="J837" s="22">
        <v>0.18</v>
      </c>
      <c r="K837" s="22">
        <v>0.2424</v>
      </c>
      <c r="L837" s="22">
        <v>0.93</v>
      </c>
      <c r="M837" s="22">
        <v>0</v>
      </c>
      <c r="N837" s="22">
        <v>1</v>
      </c>
      <c r="O837" s="22">
        <v>29</v>
      </c>
      <c r="P837" s="22" t="str">
        <f t="shared" si="13"/>
        <v>Normal</v>
      </c>
      <c r="Q837" s="22">
        <v>30</v>
      </c>
    </row>
    <row r="838" spans="1:17" x14ac:dyDescent="0.25">
      <c r="A838" s="22">
        <v>837</v>
      </c>
      <c r="B838" s="5">
        <v>40581</v>
      </c>
      <c r="C838" s="22">
        <v>1</v>
      </c>
      <c r="D838" s="22">
        <v>0</v>
      </c>
      <c r="E838" s="22">
        <v>2</v>
      </c>
      <c r="F838" s="22">
        <v>7</v>
      </c>
      <c r="G838" s="22" t="b">
        <v>0</v>
      </c>
      <c r="H838" s="22">
        <v>1</v>
      </c>
      <c r="I838" s="22">
        <v>1</v>
      </c>
      <c r="J838" s="22">
        <v>0.18</v>
      </c>
      <c r="K838" s="22">
        <v>0.2424</v>
      </c>
      <c r="L838" s="22">
        <v>0.86</v>
      </c>
      <c r="M838" s="22">
        <v>0</v>
      </c>
      <c r="N838" s="22">
        <v>6</v>
      </c>
      <c r="O838" s="22">
        <v>89</v>
      </c>
      <c r="P838" s="22" t="str">
        <f t="shared" si="13"/>
        <v>High Usage</v>
      </c>
      <c r="Q838" s="22">
        <v>95</v>
      </c>
    </row>
    <row r="839" spans="1:17" x14ac:dyDescent="0.25">
      <c r="A839" s="22">
        <v>838</v>
      </c>
      <c r="B839" s="5">
        <v>40581</v>
      </c>
      <c r="C839" s="22">
        <v>1</v>
      </c>
      <c r="D839" s="22">
        <v>0</v>
      </c>
      <c r="E839" s="22">
        <v>2</v>
      </c>
      <c r="F839" s="22">
        <v>8</v>
      </c>
      <c r="G839" s="22" t="b">
        <v>0</v>
      </c>
      <c r="H839" s="22">
        <v>1</v>
      </c>
      <c r="I839" s="22">
        <v>2</v>
      </c>
      <c r="J839" s="22">
        <v>0.16</v>
      </c>
      <c r="K839" s="22">
        <v>0.2273</v>
      </c>
      <c r="L839" s="22">
        <v>1</v>
      </c>
      <c r="M839" s="22">
        <v>0</v>
      </c>
      <c r="N839" s="22">
        <v>7</v>
      </c>
      <c r="O839" s="22">
        <v>223</v>
      </c>
      <c r="P839" s="22" t="str">
        <f t="shared" si="13"/>
        <v>High Usage</v>
      </c>
      <c r="Q839" s="22">
        <v>230</v>
      </c>
    </row>
    <row r="840" spans="1:17" x14ac:dyDescent="0.25">
      <c r="A840" s="22">
        <v>839</v>
      </c>
      <c r="B840" s="5">
        <v>40581</v>
      </c>
      <c r="C840" s="22">
        <v>1</v>
      </c>
      <c r="D840" s="22">
        <v>0</v>
      </c>
      <c r="E840" s="22">
        <v>2</v>
      </c>
      <c r="F840" s="22">
        <v>9</v>
      </c>
      <c r="G840" s="22" t="b">
        <v>0</v>
      </c>
      <c r="H840" s="22">
        <v>1</v>
      </c>
      <c r="I840" s="22">
        <v>1</v>
      </c>
      <c r="J840" s="22">
        <v>0.22</v>
      </c>
      <c r="K840" s="22">
        <v>0.2727</v>
      </c>
      <c r="L840" s="22">
        <v>0.8</v>
      </c>
      <c r="M840" s="22">
        <v>0</v>
      </c>
      <c r="N840" s="22">
        <v>3</v>
      </c>
      <c r="O840" s="22">
        <v>115</v>
      </c>
      <c r="P840" s="22" t="str">
        <f t="shared" si="13"/>
        <v>High Usage</v>
      </c>
      <c r="Q840" s="22">
        <v>118</v>
      </c>
    </row>
    <row r="841" spans="1:17" x14ac:dyDescent="0.25">
      <c r="A841" s="22">
        <v>840</v>
      </c>
      <c r="B841" s="5">
        <v>40581</v>
      </c>
      <c r="C841" s="22">
        <v>1</v>
      </c>
      <c r="D841" s="22">
        <v>0</v>
      </c>
      <c r="E841" s="22">
        <v>2</v>
      </c>
      <c r="F841" s="22">
        <v>10</v>
      </c>
      <c r="G841" s="22" t="b">
        <v>0</v>
      </c>
      <c r="H841" s="22">
        <v>1</v>
      </c>
      <c r="I841" s="22">
        <v>1</v>
      </c>
      <c r="J841" s="22">
        <v>0.24</v>
      </c>
      <c r="K841" s="22">
        <v>0.2576</v>
      </c>
      <c r="L841" s="22">
        <v>0.75</v>
      </c>
      <c r="M841" s="22">
        <v>0.1045</v>
      </c>
      <c r="N841" s="22">
        <v>6</v>
      </c>
      <c r="O841" s="22">
        <v>49</v>
      </c>
      <c r="P841" s="22" t="str">
        <f t="shared" si="13"/>
        <v>High Usage</v>
      </c>
      <c r="Q841" s="22">
        <v>55</v>
      </c>
    </row>
    <row r="842" spans="1:17" x14ac:dyDescent="0.25">
      <c r="A842" s="22">
        <v>841</v>
      </c>
      <c r="B842" s="5">
        <v>40581</v>
      </c>
      <c r="C842" s="22">
        <v>1</v>
      </c>
      <c r="D842" s="22">
        <v>0</v>
      </c>
      <c r="E842" s="22">
        <v>2</v>
      </c>
      <c r="F842" s="22">
        <v>11</v>
      </c>
      <c r="G842" s="22" t="b">
        <v>0</v>
      </c>
      <c r="H842" s="22">
        <v>1</v>
      </c>
      <c r="I842" s="22">
        <v>1</v>
      </c>
      <c r="J842" s="22">
        <v>0.3</v>
      </c>
      <c r="K842" s="22">
        <v>0.31819999999999998</v>
      </c>
      <c r="L842" s="22">
        <v>0.65</v>
      </c>
      <c r="M842" s="22">
        <v>8.9599999999999999E-2</v>
      </c>
      <c r="N842" s="22">
        <v>11</v>
      </c>
      <c r="O842" s="22">
        <v>36</v>
      </c>
      <c r="P842" s="22" t="str">
        <f t="shared" si="13"/>
        <v>High Usage</v>
      </c>
      <c r="Q842" s="22">
        <v>47</v>
      </c>
    </row>
    <row r="843" spans="1:17" x14ac:dyDescent="0.25">
      <c r="A843" s="22">
        <v>842</v>
      </c>
      <c r="B843" s="5">
        <v>40581</v>
      </c>
      <c r="C843" s="22">
        <v>1</v>
      </c>
      <c r="D843" s="22">
        <v>0</v>
      </c>
      <c r="E843" s="22">
        <v>2</v>
      </c>
      <c r="F843" s="22">
        <v>12</v>
      </c>
      <c r="G843" s="22" t="b">
        <v>0</v>
      </c>
      <c r="H843" s="22">
        <v>1</v>
      </c>
      <c r="I843" s="22">
        <v>2</v>
      </c>
      <c r="J843" s="22">
        <v>0.32</v>
      </c>
      <c r="K843" s="22">
        <v>0.34849999999999998</v>
      </c>
      <c r="L843" s="22">
        <v>0.62</v>
      </c>
      <c r="M843" s="22">
        <v>0</v>
      </c>
      <c r="N843" s="22">
        <v>7</v>
      </c>
      <c r="O843" s="22">
        <v>59</v>
      </c>
      <c r="P843" s="22" t="str">
        <f t="shared" si="13"/>
        <v>High Usage</v>
      </c>
      <c r="Q843" s="22">
        <v>66</v>
      </c>
    </row>
    <row r="844" spans="1:17" x14ac:dyDescent="0.25">
      <c r="A844" s="22">
        <v>843</v>
      </c>
      <c r="B844" s="5">
        <v>40581</v>
      </c>
      <c r="C844" s="22">
        <v>1</v>
      </c>
      <c r="D844" s="22">
        <v>0</v>
      </c>
      <c r="E844" s="22">
        <v>2</v>
      </c>
      <c r="F844" s="22">
        <v>13</v>
      </c>
      <c r="G844" s="22" t="b">
        <v>0</v>
      </c>
      <c r="H844" s="22">
        <v>1</v>
      </c>
      <c r="I844" s="22">
        <v>2</v>
      </c>
      <c r="J844" s="22">
        <v>0.36</v>
      </c>
      <c r="K844" s="22">
        <v>0.36359999999999998</v>
      </c>
      <c r="L844" s="22">
        <v>0.56999999999999995</v>
      </c>
      <c r="M844" s="22">
        <v>8.9599999999999999E-2</v>
      </c>
      <c r="N844" s="22">
        <v>10</v>
      </c>
      <c r="O844" s="22">
        <v>54</v>
      </c>
      <c r="P844" s="22" t="str">
        <f t="shared" si="13"/>
        <v>High Usage</v>
      </c>
      <c r="Q844" s="22">
        <v>64</v>
      </c>
    </row>
    <row r="845" spans="1:17" x14ac:dyDescent="0.25">
      <c r="A845" s="22">
        <v>844</v>
      </c>
      <c r="B845" s="5">
        <v>40581</v>
      </c>
      <c r="C845" s="22">
        <v>1</v>
      </c>
      <c r="D845" s="22">
        <v>0</v>
      </c>
      <c r="E845" s="22">
        <v>2</v>
      </c>
      <c r="F845" s="22">
        <v>14</v>
      </c>
      <c r="G845" s="22" t="b">
        <v>0</v>
      </c>
      <c r="H845" s="22">
        <v>1</v>
      </c>
      <c r="I845" s="22">
        <v>2</v>
      </c>
      <c r="J845" s="22">
        <v>0.36</v>
      </c>
      <c r="K845" s="22">
        <v>0.36359999999999998</v>
      </c>
      <c r="L845" s="22">
        <v>0.56999999999999995</v>
      </c>
      <c r="M845" s="22">
        <v>8.9599999999999999E-2</v>
      </c>
      <c r="N845" s="22">
        <v>8</v>
      </c>
      <c r="O845" s="22">
        <v>52</v>
      </c>
      <c r="P845" s="22" t="str">
        <f t="shared" si="13"/>
        <v>High Usage</v>
      </c>
      <c r="Q845" s="22">
        <v>60</v>
      </c>
    </row>
    <row r="846" spans="1:17" x14ac:dyDescent="0.25">
      <c r="A846" s="22">
        <v>845</v>
      </c>
      <c r="B846" s="5">
        <v>40581</v>
      </c>
      <c r="C846" s="22">
        <v>1</v>
      </c>
      <c r="D846" s="22">
        <v>0</v>
      </c>
      <c r="E846" s="22">
        <v>2</v>
      </c>
      <c r="F846" s="22">
        <v>15</v>
      </c>
      <c r="G846" s="22" t="b">
        <v>0</v>
      </c>
      <c r="H846" s="22">
        <v>1</v>
      </c>
      <c r="I846" s="22">
        <v>2</v>
      </c>
      <c r="J846" s="22">
        <v>0.38</v>
      </c>
      <c r="K846" s="22">
        <v>0.39389999999999997</v>
      </c>
      <c r="L846" s="22">
        <v>0.54</v>
      </c>
      <c r="M846" s="22">
        <v>8.9599999999999999E-2</v>
      </c>
      <c r="N846" s="22">
        <v>4</v>
      </c>
      <c r="O846" s="22">
        <v>46</v>
      </c>
      <c r="P846" s="22" t="str">
        <f t="shared" si="13"/>
        <v>High Usage</v>
      </c>
      <c r="Q846" s="22">
        <v>50</v>
      </c>
    </row>
    <row r="847" spans="1:17" x14ac:dyDescent="0.25">
      <c r="A847" s="22">
        <v>846</v>
      </c>
      <c r="B847" s="5">
        <v>40581</v>
      </c>
      <c r="C847" s="22">
        <v>1</v>
      </c>
      <c r="D847" s="22">
        <v>0</v>
      </c>
      <c r="E847" s="22">
        <v>2</v>
      </c>
      <c r="F847" s="22">
        <v>16</v>
      </c>
      <c r="G847" s="22" t="b">
        <v>0</v>
      </c>
      <c r="H847" s="22">
        <v>1</v>
      </c>
      <c r="I847" s="22">
        <v>2</v>
      </c>
      <c r="J847" s="22">
        <v>0.36</v>
      </c>
      <c r="K847" s="22">
        <v>0.34849999999999998</v>
      </c>
      <c r="L847" s="22">
        <v>0.56999999999999995</v>
      </c>
      <c r="M847" s="22">
        <v>0.1343</v>
      </c>
      <c r="N847" s="22">
        <v>16</v>
      </c>
      <c r="O847" s="22">
        <v>98</v>
      </c>
      <c r="P847" s="22" t="str">
        <f t="shared" si="13"/>
        <v>High Usage</v>
      </c>
      <c r="Q847" s="22">
        <v>114</v>
      </c>
    </row>
    <row r="848" spans="1:17" x14ac:dyDescent="0.25">
      <c r="A848" s="22">
        <v>847</v>
      </c>
      <c r="B848" s="5">
        <v>40581</v>
      </c>
      <c r="C848" s="22">
        <v>1</v>
      </c>
      <c r="D848" s="22">
        <v>0</v>
      </c>
      <c r="E848" s="22">
        <v>2</v>
      </c>
      <c r="F848" s="22">
        <v>17</v>
      </c>
      <c r="G848" s="22" t="b">
        <v>0</v>
      </c>
      <c r="H848" s="22">
        <v>1</v>
      </c>
      <c r="I848" s="22">
        <v>2</v>
      </c>
      <c r="J848" s="22">
        <v>0.32</v>
      </c>
      <c r="K848" s="22">
        <v>0.31819999999999998</v>
      </c>
      <c r="L848" s="22">
        <v>0.7</v>
      </c>
      <c r="M848" s="22">
        <v>0.16420000000000001</v>
      </c>
      <c r="N848" s="22">
        <v>9</v>
      </c>
      <c r="O848" s="22">
        <v>207</v>
      </c>
      <c r="P848" s="22" t="str">
        <f t="shared" si="13"/>
        <v>High Usage</v>
      </c>
      <c r="Q848" s="22">
        <v>216</v>
      </c>
    </row>
    <row r="849" spans="1:17" x14ac:dyDescent="0.25">
      <c r="A849" s="22">
        <v>848</v>
      </c>
      <c r="B849" s="5">
        <v>40581</v>
      </c>
      <c r="C849" s="22">
        <v>1</v>
      </c>
      <c r="D849" s="22">
        <v>0</v>
      </c>
      <c r="E849" s="22">
        <v>2</v>
      </c>
      <c r="F849" s="22">
        <v>18</v>
      </c>
      <c r="G849" s="22" t="b">
        <v>0</v>
      </c>
      <c r="H849" s="22">
        <v>1</v>
      </c>
      <c r="I849" s="22">
        <v>2</v>
      </c>
      <c r="J849" s="22">
        <v>0.34</v>
      </c>
      <c r="K849" s="22">
        <v>0.33329999999999999</v>
      </c>
      <c r="L849" s="22">
        <v>0.66</v>
      </c>
      <c r="M849" s="22">
        <v>0.1343</v>
      </c>
      <c r="N849" s="22">
        <v>5</v>
      </c>
      <c r="O849" s="22">
        <v>170</v>
      </c>
      <c r="P849" s="22" t="str">
        <f t="shared" si="13"/>
        <v>High Usage</v>
      </c>
      <c r="Q849" s="22">
        <v>175</v>
      </c>
    </row>
    <row r="850" spans="1:17" x14ac:dyDescent="0.25">
      <c r="A850" s="22">
        <v>849</v>
      </c>
      <c r="B850" s="5">
        <v>40581</v>
      </c>
      <c r="C850" s="22">
        <v>1</v>
      </c>
      <c r="D850" s="22">
        <v>0</v>
      </c>
      <c r="E850" s="22">
        <v>2</v>
      </c>
      <c r="F850" s="22">
        <v>19</v>
      </c>
      <c r="G850" s="22" t="b">
        <v>0</v>
      </c>
      <c r="H850" s="22">
        <v>1</v>
      </c>
      <c r="I850" s="22">
        <v>2</v>
      </c>
      <c r="J850" s="22">
        <v>0.32</v>
      </c>
      <c r="K850" s="22">
        <v>0.34849999999999998</v>
      </c>
      <c r="L850" s="22">
        <v>0.7</v>
      </c>
      <c r="M850" s="22">
        <v>0</v>
      </c>
      <c r="N850" s="22">
        <v>5</v>
      </c>
      <c r="O850" s="22">
        <v>123</v>
      </c>
      <c r="P850" s="22" t="str">
        <f t="shared" si="13"/>
        <v>High Usage</v>
      </c>
      <c r="Q850" s="22">
        <v>128</v>
      </c>
    </row>
    <row r="851" spans="1:17" x14ac:dyDescent="0.25">
      <c r="A851" s="22">
        <v>850</v>
      </c>
      <c r="B851" s="5">
        <v>40581</v>
      </c>
      <c r="C851" s="22">
        <v>1</v>
      </c>
      <c r="D851" s="22">
        <v>0</v>
      </c>
      <c r="E851" s="22">
        <v>2</v>
      </c>
      <c r="F851" s="22">
        <v>20</v>
      </c>
      <c r="G851" s="22" t="b">
        <v>0</v>
      </c>
      <c r="H851" s="22">
        <v>1</v>
      </c>
      <c r="I851" s="22">
        <v>2</v>
      </c>
      <c r="J851" s="22">
        <v>0.32</v>
      </c>
      <c r="K851" s="22">
        <v>0.33329999999999999</v>
      </c>
      <c r="L851" s="22">
        <v>0.7</v>
      </c>
      <c r="M851" s="22">
        <v>0.1045</v>
      </c>
      <c r="N851" s="22">
        <v>6</v>
      </c>
      <c r="O851" s="22">
        <v>82</v>
      </c>
      <c r="P851" s="22" t="str">
        <f t="shared" si="13"/>
        <v>High Usage</v>
      </c>
      <c r="Q851" s="22">
        <v>88</v>
      </c>
    </row>
    <row r="852" spans="1:17" x14ac:dyDescent="0.25">
      <c r="A852" s="22">
        <v>851</v>
      </c>
      <c r="B852" s="5">
        <v>40581</v>
      </c>
      <c r="C852" s="22">
        <v>1</v>
      </c>
      <c r="D852" s="22">
        <v>0</v>
      </c>
      <c r="E852" s="22">
        <v>2</v>
      </c>
      <c r="F852" s="22">
        <v>21</v>
      </c>
      <c r="G852" s="22" t="b">
        <v>0</v>
      </c>
      <c r="H852" s="22">
        <v>1</v>
      </c>
      <c r="I852" s="22">
        <v>1</v>
      </c>
      <c r="J852" s="22">
        <v>0.32</v>
      </c>
      <c r="K852" s="22">
        <v>0.34849999999999998</v>
      </c>
      <c r="L852" s="22">
        <v>0.7</v>
      </c>
      <c r="M852" s="22">
        <v>0</v>
      </c>
      <c r="N852" s="22">
        <v>3</v>
      </c>
      <c r="O852" s="22">
        <v>75</v>
      </c>
      <c r="P852" s="22" t="str">
        <f t="shared" si="13"/>
        <v>High Usage</v>
      </c>
      <c r="Q852" s="22">
        <v>78</v>
      </c>
    </row>
    <row r="853" spans="1:17" x14ac:dyDescent="0.25">
      <c r="A853" s="22">
        <v>852</v>
      </c>
      <c r="B853" s="5">
        <v>40581</v>
      </c>
      <c r="C853" s="22">
        <v>1</v>
      </c>
      <c r="D853" s="22">
        <v>0</v>
      </c>
      <c r="E853" s="22">
        <v>2</v>
      </c>
      <c r="F853" s="22">
        <v>22</v>
      </c>
      <c r="G853" s="22" t="b">
        <v>0</v>
      </c>
      <c r="H853" s="22">
        <v>1</v>
      </c>
      <c r="I853" s="22">
        <v>1</v>
      </c>
      <c r="J853" s="22">
        <v>0.28000000000000003</v>
      </c>
      <c r="K853" s="22">
        <v>0.30299999999999999</v>
      </c>
      <c r="L853" s="22">
        <v>0.81</v>
      </c>
      <c r="M853" s="22">
        <v>8.9599999999999999E-2</v>
      </c>
      <c r="N853" s="22">
        <v>3</v>
      </c>
      <c r="O853" s="22">
        <v>34</v>
      </c>
      <c r="P853" s="22" t="str">
        <f t="shared" si="13"/>
        <v>High Usage</v>
      </c>
      <c r="Q853" s="22">
        <v>37</v>
      </c>
    </row>
    <row r="854" spans="1:17" x14ac:dyDescent="0.25">
      <c r="A854" s="22">
        <v>853</v>
      </c>
      <c r="B854" s="5">
        <v>40581</v>
      </c>
      <c r="C854" s="22">
        <v>1</v>
      </c>
      <c r="D854" s="22">
        <v>0</v>
      </c>
      <c r="E854" s="22">
        <v>2</v>
      </c>
      <c r="F854" s="22">
        <v>23</v>
      </c>
      <c r="G854" s="22" t="b">
        <v>0</v>
      </c>
      <c r="H854" s="22">
        <v>1</v>
      </c>
      <c r="I854" s="22">
        <v>2</v>
      </c>
      <c r="J854" s="22">
        <v>0.3</v>
      </c>
      <c r="K854" s="22">
        <v>0.33329999999999999</v>
      </c>
      <c r="L854" s="22">
        <v>0.81</v>
      </c>
      <c r="M854" s="22">
        <v>0</v>
      </c>
      <c r="N854" s="22">
        <v>6</v>
      </c>
      <c r="O854" s="22">
        <v>19</v>
      </c>
      <c r="P854" s="22" t="str">
        <f t="shared" si="13"/>
        <v>Normal</v>
      </c>
      <c r="Q854" s="22">
        <v>25</v>
      </c>
    </row>
    <row r="855" spans="1:17" x14ac:dyDescent="0.25">
      <c r="A855" s="22">
        <v>854</v>
      </c>
      <c r="B855" s="5">
        <v>40582</v>
      </c>
      <c r="C855" s="22">
        <v>1</v>
      </c>
      <c r="D855" s="22">
        <v>0</v>
      </c>
      <c r="E855" s="22">
        <v>2</v>
      </c>
      <c r="F855" s="22">
        <v>0</v>
      </c>
      <c r="G855" s="22" t="b">
        <v>0</v>
      </c>
      <c r="H855" s="22">
        <v>2</v>
      </c>
      <c r="I855" s="22">
        <v>2</v>
      </c>
      <c r="J855" s="22">
        <v>0.28000000000000003</v>
      </c>
      <c r="K855" s="22">
        <v>0.31819999999999998</v>
      </c>
      <c r="L855" s="22">
        <v>0.87</v>
      </c>
      <c r="M855" s="22">
        <v>0</v>
      </c>
      <c r="N855" s="22">
        <v>4</v>
      </c>
      <c r="O855" s="22">
        <v>6</v>
      </c>
      <c r="P855" s="22" t="str">
        <f t="shared" si="13"/>
        <v>Normal</v>
      </c>
      <c r="Q855" s="22">
        <v>10</v>
      </c>
    </row>
    <row r="856" spans="1:17" x14ac:dyDescent="0.25">
      <c r="A856" s="22">
        <v>855</v>
      </c>
      <c r="B856" s="5">
        <v>40582</v>
      </c>
      <c r="C856" s="22">
        <v>1</v>
      </c>
      <c r="D856" s="22">
        <v>0</v>
      </c>
      <c r="E856" s="22">
        <v>2</v>
      </c>
      <c r="F856" s="22">
        <v>1</v>
      </c>
      <c r="G856" s="22" t="b">
        <v>0</v>
      </c>
      <c r="H856" s="22">
        <v>2</v>
      </c>
      <c r="I856" s="22">
        <v>2</v>
      </c>
      <c r="J856" s="22">
        <v>0.28000000000000003</v>
      </c>
      <c r="K856" s="22">
        <v>0.31819999999999998</v>
      </c>
      <c r="L856" s="22">
        <v>0.87</v>
      </c>
      <c r="M856" s="22">
        <v>0</v>
      </c>
      <c r="N856" s="22">
        <v>0</v>
      </c>
      <c r="O856" s="22">
        <v>4</v>
      </c>
      <c r="P856" s="22" t="str">
        <f t="shared" si="13"/>
        <v>Normal</v>
      </c>
      <c r="Q856" s="22">
        <v>4</v>
      </c>
    </row>
    <row r="857" spans="1:17" x14ac:dyDescent="0.25">
      <c r="A857" s="22">
        <v>856</v>
      </c>
      <c r="B857" s="5">
        <v>40582</v>
      </c>
      <c r="C857" s="22">
        <v>1</v>
      </c>
      <c r="D857" s="22">
        <v>0</v>
      </c>
      <c r="E857" s="22">
        <v>2</v>
      </c>
      <c r="F857" s="22">
        <v>2</v>
      </c>
      <c r="G857" s="22" t="b">
        <v>0</v>
      </c>
      <c r="H857" s="22">
        <v>2</v>
      </c>
      <c r="I857" s="22">
        <v>2</v>
      </c>
      <c r="J857" s="22">
        <v>0.26</v>
      </c>
      <c r="K857" s="22">
        <v>0.2727</v>
      </c>
      <c r="L857" s="22">
        <v>0.93</v>
      </c>
      <c r="M857" s="22">
        <v>0.1045</v>
      </c>
      <c r="N857" s="22">
        <v>1</v>
      </c>
      <c r="O857" s="22">
        <v>1</v>
      </c>
      <c r="P857" s="22" t="str">
        <f t="shared" si="13"/>
        <v>Normal</v>
      </c>
      <c r="Q857" s="22">
        <v>2</v>
      </c>
    </row>
    <row r="858" spans="1:17" x14ac:dyDescent="0.25">
      <c r="A858" s="22">
        <v>857</v>
      </c>
      <c r="B858" s="5">
        <v>40582</v>
      </c>
      <c r="C858" s="22">
        <v>1</v>
      </c>
      <c r="D858" s="22">
        <v>0</v>
      </c>
      <c r="E858" s="22">
        <v>2</v>
      </c>
      <c r="F858" s="22">
        <v>3</v>
      </c>
      <c r="G858" s="22" t="b">
        <v>0</v>
      </c>
      <c r="H858" s="22">
        <v>2</v>
      </c>
      <c r="I858" s="22">
        <v>3</v>
      </c>
      <c r="J858" s="22">
        <v>0.28000000000000003</v>
      </c>
      <c r="K858" s="22">
        <v>0.2727</v>
      </c>
      <c r="L858" s="22">
        <v>0.93</v>
      </c>
      <c r="M858" s="22">
        <v>0.16420000000000001</v>
      </c>
      <c r="N858" s="22">
        <v>0</v>
      </c>
      <c r="O858" s="22">
        <v>1</v>
      </c>
      <c r="P858" s="22" t="str">
        <f t="shared" si="13"/>
        <v>Normal</v>
      </c>
      <c r="Q858" s="22">
        <v>1</v>
      </c>
    </row>
    <row r="859" spans="1:17" x14ac:dyDescent="0.25">
      <c r="A859" s="22">
        <v>858</v>
      </c>
      <c r="B859" s="5">
        <v>40582</v>
      </c>
      <c r="C859" s="22">
        <v>1</v>
      </c>
      <c r="D859" s="22">
        <v>0</v>
      </c>
      <c r="E859" s="22">
        <v>2</v>
      </c>
      <c r="F859" s="22">
        <v>4</v>
      </c>
      <c r="G859" s="22" t="b">
        <v>0</v>
      </c>
      <c r="H859" s="22">
        <v>2</v>
      </c>
      <c r="I859" s="22">
        <v>1</v>
      </c>
      <c r="J859" s="22">
        <v>0.26</v>
      </c>
      <c r="K859" s="22">
        <v>0.2576</v>
      </c>
      <c r="L859" s="22">
        <v>0.93</v>
      </c>
      <c r="M859" s="22">
        <v>0.16420000000000001</v>
      </c>
      <c r="N859" s="22">
        <v>0</v>
      </c>
      <c r="O859" s="22">
        <v>3</v>
      </c>
      <c r="P859" s="22" t="str">
        <f t="shared" si="13"/>
        <v>Normal</v>
      </c>
      <c r="Q859" s="22">
        <v>3</v>
      </c>
    </row>
    <row r="860" spans="1:17" x14ac:dyDescent="0.25">
      <c r="A860" s="22">
        <v>859</v>
      </c>
      <c r="B860" s="5">
        <v>40582</v>
      </c>
      <c r="C860" s="22">
        <v>1</v>
      </c>
      <c r="D860" s="22">
        <v>0</v>
      </c>
      <c r="E860" s="22">
        <v>2</v>
      </c>
      <c r="F860" s="22">
        <v>5</v>
      </c>
      <c r="G860" s="22" t="b">
        <v>0</v>
      </c>
      <c r="H860" s="22">
        <v>2</v>
      </c>
      <c r="I860" s="22">
        <v>1</v>
      </c>
      <c r="J860" s="22">
        <v>0.26</v>
      </c>
      <c r="K860" s="22">
        <v>0.2273</v>
      </c>
      <c r="L860" s="22">
        <v>0.81</v>
      </c>
      <c r="M860" s="22">
        <v>0.32840000000000003</v>
      </c>
      <c r="N860" s="22">
        <v>0</v>
      </c>
      <c r="O860" s="22">
        <v>2</v>
      </c>
      <c r="P860" s="22" t="str">
        <f t="shared" si="13"/>
        <v>Normal</v>
      </c>
      <c r="Q860" s="22">
        <v>2</v>
      </c>
    </row>
    <row r="861" spans="1:17" x14ac:dyDescent="0.25">
      <c r="A861" s="22">
        <v>860</v>
      </c>
      <c r="B861" s="5">
        <v>40582</v>
      </c>
      <c r="C861" s="22">
        <v>1</v>
      </c>
      <c r="D861" s="22">
        <v>0</v>
      </c>
      <c r="E861" s="22">
        <v>2</v>
      </c>
      <c r="F861" s="22">
        <v>6</v>
      </c>
      <c r="G861" s="22" t="b">
        <v>0</v>
      </c>
      <c r="H861" s="22">
        <v>2</v>
      </c>
      <c r="I861" s="22">
        <v>1</v>
      </c>
      <c r="J861" s="22">
        <v>0.26</v>
      </c>
      <c r="K861" s="22">
        <v>0.2273</v>
      </c>
      <c r="L861" s="22">
        <v>0.7</v>
      </c>
      <c r="M861" s="22">
        <v>0.32840000000000003</v>
      </c>
      <c r="N861" s="22">
        <v>0</v>
      </c>
      <c r="O861" s="22">
        <v>39</v>
      </c>
      <c r="P861" s="22" t="str">
        <f t="shared" si="13"/>
        <v>High Usage</v>
      </c>
      <c r="Q861" s="22">
        <v>39</v>
      </c>
    </row>
    <row r="862" spans="1:17" x14ac:dyDescent="0.25">
      <c r="A862" s="22">
        <v>861</v>
      </c>
      <c r="B862" s="5">
        <v>40582</v>
      </c>
      <c r="C862" s="22">
        <v>1</v>
      </c>
      <c r="D862" s="22">
        <v>0</v>
      </c>
      <c r="E862" s="22">
        <v>2</v>
      </c>
      <c r="F862" s="22">
        <v>7</v>
      </c>
      <c r="G862" s="22" t="b">
        <v>0</v>
      </c>
      <c r="H862" s="22">
        <v>2</v>
      </c>
      <c r="I862" s="22">
        <v>1</v>
      </c>
      <c r="J862" s="22">
        <v>0.24</v>
      </c>
      <c r="K862" s="22">
        <v>0.19700000000000001</v>
      </c>
      <c r="L862" s="22">
        <v>0.65</v>
      </c>
      <c r="M862" s="22">
        <v>0.41789999999999999</v>
      </c>
      <c r="N862" s="22">
        <v>3</v>
      </c>
      <c r="O862" s="22">
        <v>97</v>
      </c>
      <c r="P862" s="22" t="str">
        <f t="shared" si="13"/>
        <v>High Usage</v>
      </c>
      <c r="Q862" s="22">
        <v>100</v>
      </c>
    </row>
    <row r="863" spans="1:17" x14ac:dyDescent="0.25">
      <c r="A863" s="22">
        <v>862</v>
      </c>
      <c r="B863" s="5">
        <v>40582</v>
      </c>
      <c r="C863" s="22">
        <v>1</v>
      </c>
      <c r="D863" s="22">
        <v>0</v>
      </c>
      <c r="E863" s="22">
        <v>2</v>
      </c>
      <c r="F863" s="22">
        <v>8</v>
      </c>
      <c r="G863" s="22" t="b">
        <v>0</v>
      </c>
      <c r="H863" s="22">
        <v>2</v>
      </c>
      <c r="I863" s="22">
        <v>1</v>
      </c>
      <c r="J863" s="22">
        <v>0.24</v>
      </c>
      <c r="K863" s="22">
        <v>0.19700000000000001</v>
      </c>
      <c r="L863" s="22">
        <v>0.56000000000000005</v>
      </c>
      <c r="M863" s="22">
        <v>0.49249999999999999</v>
      </c>
      <c r="N863" s="22">
        <v>7</v>
      </c>
      <c r="O863" s="22">
        <v>236</v>
      </c>
      <c r="P863" s="22" t="str">
        <f t="shared" si="13"/>
        <v>High Usage</v>
      </c>
      <c r="Q863" s="22">
        <v>243</v>
      </c>
    </row>
    <row r="864" spans="1:17" x14ac:dyDescent="0.25">
      <c r="A864" s="22">
        <v>863</v>
      </c>
      <c r="B864" s="5">
        <v>40582</v>
      </c>
      <c r="C864" s="22">
        <v>1</v>
      </c>
      <c r="D864" s="22">
        <v>0</v>
      </c>
      <c r="E864" s="22">
        <v>2</v>
      </c>
      <c r="F864" s="22">
        <v>9</v>
      </c>
      <c r="G864" s="22" t="b">
        <v>0</v>
      </c>
      <c r="H864" s="22">
        <v>2</v>
      </c>
      <c r="I864" s="22">
        <v>1</v>
      </c>
      <c r="J864" s="22">
        <v>0.24</v>
      </c>
      <c r="K864" s="22">
        <v>0.19700000000000001</v>
      </c>
      <c r="L864" s="22">
        <v>0.52</v>
      </c>
      <c r="M864" s="22">
        <v>0.49249999999999999</v>
      </c>
      <c r="N864" s="22">
        <v>7</v>
      </c>
      <c r="O864" s="22">
        <v>128</v>
      </c>
      <c r="P864" s="22" t="str">
        <f t="shared" si="13"/>
        <v>High Usage</v>
      </c>
      <c r="Q864" s="22">
        <v>135</v>
      </c>
    </row>
    <row r="865" spans="1:17" x14ac:dyDescent="0.25">
      <c r="A865" s="22">
        <v>864</v>
      </c>
      <c r="B865" s="5">
        <v>40582</v>
      </c>
      <c r="C865" s="22">
        <v>1</v>
      </c>
      <c r="D865" s="22">
        <v>0</v>
      </c>
      <c r="E865" s="22">
        <v>2</v>
      </c>
      <c r="F865" s="22">
        <v>10</v>
      </c>
      <c r="G865" s="22" t="b">
        <v>0</v>
      </c>
      <c r="H865" s="22">
        <v>2</v>
      </c>
      <c r="I865" s="22">
        <v>1</v>
      </c>
      <c r="J865" s="22">
        <v>0.22</v>
      </c>
      <c r="K865" s="22">
        <v>0.18179999999999999</v>
      </c>
      <c r="L865" s="22">
        <v>0.47</v>
      </c>
      <c r="M865" s="22">
        <v>0.55220000000000002</v>
      </c>
      <c r="N865" s="22">
        <v>4</v>
      </c>
      <c r="O865" s="22">
        <v>44</v>
      </c>
      <c r="P865" s="22" t="str">
        <f t="shared" si="13"/>
        <v>High Usage</v>
      </c>
      <c r="Q865" s="22">
        <v>48</v>
      </c>
    </row>
    <row r="866" spans="1:17" x14ac:dyDescent="0.25">
      <c r="A866" s="22">
        <v>865</v>
      </c>
      <c r="B866" s="5">
        <v>40582</v>
      </c>
      <c r="C866" s="22">
        <v>1</v>
      </c>
      <c r="D866" s="22">
        <v>0</v>
      </c>
      <c r="E866" s="22">
        <v>2</v>
      </c>
      <c r="F866" s="22">
        <v>11</v>
      </c>
      <c r="G866" s="22" t="b">
        <v>0</v>
      </c>
      <c r="H866" s="22">
        <v>2</v>
      </c>
      <c r="I866" s="22">
        <v>1</v>
      </c>
      <c r="J866" s="22">
        <v>0.22</v>
      </c>
      <c r="K866" s="22">
        <v>0.18179999999999999</v>
      </c>
      <c r="L866" s="22">
        <v>0.47</v>
      </c>
      <c r="M866" s="22">
        <v>0.4627</v>
      </c>
      <c r="N866" s="22">
        <v>1</v>
      </c>
      <c r="O866" s="22">
        <v>49</v>
      </c>
      <c r="P866" s="22" t="str">
        <f t="shared" si="13"/>
        <v>High Usage</v>
      </c>
      <c r="Q866" s="22">
        <v>50</v>
      </c>
    </row>
    <row r="867" spans="1:17" x14ac:dyDescent="0.25">
      <c r="A867" s="22">
        <v>866</v>
      </c>
      <c r="B867" s="5">
        <v>40582</v>
      </c>
      <c r="C867" s="22">
        <v>1</v>
      </c>
      <c r="D867" s="22">
        <v>0</v>
      </c>
      <c r="E867" s="22">
        <v>2</v>
      </c>
      <c r="F867" s="22">
        <v>12</v>
      </c>
      <c r="G867" s="22" t="b">
        <v>0</v>
      </c>
      <c r="H867" s="22">
        <v>2</v>
      </c>
      <c r="I867" s="22">
        <v>1</v>
      </c>
      <c r="J867" s="22">
        <v>0.24</v>
      </c>
      <c r="K867" s="22">
        <v>0.19700000000000001</v>
      </c>
      <c r="L867" s="22">
        <v>0.38</v>
      </c>
      <c r="M867" s="22">
        <v>0.49249999999999999</v>
      </c>
      <c r="N867" s="22">
        <v>2</v>
      </c>
      <c r="O867" s="22">
        <v>63</v>
      </c>
      <c r="P867" s="22" t="str">
        <f t="shared" si="13"/>
        <v>High Usage</v>
      </c>
      <c r="Q867" s="22">
        <v>65</v>
      </c>
    </row>
    <row r="868" spans="1:17" x14ac:dyDescent="0.25">
      <c r="A868" s="22">
        <v>867</v>
      </c>
      <c r="B868" s="5">
        <v>40582</v>
      </c>
      <c r="C868" s="22">
        <v>1</v>
      </c>
      <c r="D868" s="22">
        <v>0</v>
      </c>
      <c r="E868" s="22">
        <v>2</v>
      </c>
      <c r="F868" s="22">
        <v>13</v>
      </c>
      <c r="G868" s="22" t="b">
        <v>0</v>
      </c>
      <c r="H868" s="22">
        <v>2</v>
      </c>
      <c r="I868" s="22">
        <v>2</v>
      </c>
      <c r="J868" s="22">
        <v>0.24</v>
      </c>
      <c r="K868" s="22">
        <v>0.19700000000000001</v>
      </c>
      <c r="L868" s="22">
        <v>0.32</v>
      </c>
      <c r="M868" s="22">
        <v>0.44779999999999998</v>
      </c>
      <c r="N868" s="22">
        <v>2</v>
      </c>
      <c r="O868" s="22">
        <v>48</v>
      </c>
      <c r="P868" s="22" t="str">
        <f t="shared" si="13"/>
        <v>High Usage</v>
      </c>
      <c r="Q868" s="22">
        <v>50</v>
      </c>
    </row>
    <row r="869" spans="1:17" x14ac:dyDescent="0.25">
      <c r="A869" s="22">
        <v>868</v>
      </c>
      <c r="B869" s="5">
        <v>40582</v>
      </c>
      <c r="C869" s="22">
        <v>1</v>
      </c>
      <c r="D869" s="22">
        <v>0</v>
      </c>
      <c r="E869" s="22">
        <v>2</v>
      </c>
      <c r="F869" s="22">
        <v>14</v>
      </c>
      <c r="G869" s="22" t="b">
        <v>0</v>
      </c>
      <c r="H869" s="22">
        <v>2</v>
      </c>
      <c r="I869" s="22">
        <v>1</v>
      </c>
      <c r="J869" s="22">
        <v>0.22</v>
      </c>
      <c r="K869" s="22">
        <v>0.19700000000000001</v>
      </c>
      <c r="L869" s="22">
        <v>0.37</v>
      </c>
      <c r="M869" s="22">
        <v>0.41789999999999999</v>
      </c>
      <c r="N869" s="22">
        <v>3</v>
      </c>
      <c r="O869" s="22">
        <v>61</v>
      </c>
      <c r="P869" s="22" t="str">
        <f t="shared" si="13"/>
        <v>High Usage</v>
      </c>
      <c r="Q869" s="22">
        <v>64</v>
      </c>
    </row>
    <row r="870" spans="1:17" x14ac:dyDescent="0.25">
      <c r="A870" s="22">
        <v>869</v>
      </c>
      <c r="B870" s="5">
        <v>40582</v>
      </c>
      <c r="C870" s="22">
        <v>1</v>
      </c>
      <c r="D870" s="22">
        <v>0</v>
      </c>
      <c r="E870" s="22">
        <v>2</v>
      </c>
      <c r="F870" s="22">
        <v>15</v>
      </c>
      <c r="G870" s="22" t="b">
        <v>0</v>
      </c>
      <c r="H870" s="22">
        <v>2</v>
      </c>
      <c r="I870" s="22">
        <v>1</v>
      </c>
      <c r="J870" s="22">
        <v>0.22</v>
      </c>
      <c r="K870" s="22">
        <v>0.19700000000000001</v>
      </c>
      <c r="L870" s="22">
        <v>0.35</v>
      </c>
      <c r="M870" s="22">
        <v>0.3881</v>
      </c>
      <c r="N870" s="22">
        <v>6</v>
      </c>
      <c r="O870" s="22">
        <v>45</v>
      </c>
      <c r="P870" s="22" t="str">
        <f t="shared" si="13"/>
        <v>High Usage</v>
      </c>
      <c r="Q870" s="22">
        <v>51</v>
      </c>
    </row>
    <row r="871" spans="1:17" x14ac:dyDescent="0.25">
      <c r="A871" s="22">
        <v>870</v>
      </c>
      <c r="B871" s="5">
        <v>40582</v>
      </c>
      <c r="C871" s="22">
        <v>1</v>
      </c>
      <c r="D871" s="22">
        <v>0</v>
      </c>
      <c r="E871" s="22">
        <v>2</v>
      </c>
      <c r="F871" s="22">
        <v>16</v>
      </c>
      <c r="G871" s="22" t="b">
        <v>0</v>
      </c>
      <c r="H871" s="22">
        <v>2</v>
      </c>
      <c r="I871" s="22">
        <v>1</v>
      </c>
      <c r="J871" s="22">
        <v>0.22</v>
      </c>
      <c r="K871" s="22">
        <v>0.18179999999999999</v>
      </c>
      <c r="L871" s="22">
        <v>0.35</v>
      </c>
      <c r="M871" s="22">
        <v>0.52239999999999998</v>
      </c>
      <c r="N871" s="22">
        <v>4</v>
      </c>
      <c r="O871" s="22">
        <v>79</v>
      </c>
      <c r="P871" s="22" t="str">
        <f t="shared" si="13"/>
        <v>High Usage</v>
      </c>
      <c r="Q871" s="22">
        <v>83</v>
      </c>
    </row>
    <row r="872" spans="1:17" x14ac:dyDescent="0.25">
      <c r="A872" s="22">
        <v>871</v>
      </c>
      <c r="B872" s="5">
        <v>40582</v>
      </c>
      <c r="C872" s="22">
        <v>1</v>
      </c>
      <c r="D872" s="22">
        <v>0</v>
      </c>
      <c r="E872" s="22">
        <v>2</v>
      </c>
      <c r="F872" s="22">
        <v>17</v>
      </c>
      <c r="G872" s="22" t="b">
        <v>0</v>
      </c>
      <c r="H872" s="22">
        <v>2</v>
      </c>
      <c r="I872" s="22">
        <v>1</v>
      </c>
      <c r="J872" s="22">
        <v>0.22</v>
      </c>
      <c r="K872" s="22">
        <v>0.18179999999999999</v>
      </c>
      <c r="L872" s="22">
        <v>0.32</v>
      </c>
      <c r="M872" s="22">
        <v>0.58209999999999995</v>
      </c>
      <c r="N872" s="22">
        <v>4</v>
      </c>
      <c r="O872" s="22">
        <v>172</v>
      </c>
      <c r="P872" s="22" t="str">
        <f t="shared" si="13"/>
        <v>High Usage</v>
      </c>
      <c r="Q872" s="22">
        <v>176</v>
      </c>
    </row>
    <row r="873" spans="1:17" x14ac:dyDescent="0.25">
      <c r="A873" s="22">
        <v>872</v>
      </c>
      <c r="B873" s="5">
        <v>40582</v>
      </c>
      <c r="C873" s="22">
        <v>1</v>
      </c>
      <c r="D873" s="22">
        <v>0</v>
      </c>
      <c r="E873" s="22">
        <v>2</v>
      </c>
      <c r="F873" s="22">
        <v>18</v>
      </c>
      <c r="G873" s="22" t="b">
        <v>0</v>
      </c>
      <c r="H873" s="22">
        <v>2</v>
      </c>
      <c r="I873" s="22">
        <v>1</v>
      </c>
      <c r="J873" s="22">
        <v>0.2</v>
      </c>
      <c r="K873" s="22">
        <v>0.18179999999999999</v>
      </c>
      <c r="L873" s="22">
        <v>0.32</v>
      </c>
      <c r="M873" s="22">
        <v>0.3881</v>
      </c>
      <c r="N873" s="22">
        <v>1</v>
      </c>
      <c r="O873" s="22">
        <v>151</v>
      </c>
      <c r="P873" s="22" t="str">
        <f t="shared" si="13"/>
        <v>High Usage</v>
      </c>
      <c r="Q873" s="22">
        <v>152</v>
      </c>
    </row>
    <row r="874" spans="1:17" x14ac:dyDescent="0.25">
      <c r="A874" s="22">
        <v>873</v>
      </c>
      <c r="B874" s="5">
        <v>40582</v>
      </c>
      <c r="C874" s="22">
        <v>1</v>
      </c>
      <c r="D874" s="22">
        <v>0</v>
      </c>
      <c r="E874" s="22">
        <v>2</v>
      </c>
      <c r="F874" s="22">
        <v>19</v>
      </c>
      <c r="G874" s="22" t="b">
        <v>0</v>
      </c>
      <c r="H874" s="22">
        <v>2</v>
      </c>
      <c r="I874" s="22">
        <v>1</v>
      </c>
      <c r="J874" s="22">
        <v>0.16</v>
      </c>
      <c r="K874" s="22">
        <v>0.1212</v>
      </c>
      <c r="L874" s="22">
        <v>0.4</v>
      </c>
      <c r="M874" s="22">
        <v>0.4627</v>
      </c>
      <c r="N874" s="22">
        <v>1</v>
      </c>
      <c r="O874" s="22">
        <v>100</v>
      </c>
      <c r="P874" s="22" t="str">
        <f t="shared" si="13"/>
        <v>High Usage</v>
      </c>
      <c r="Q874" s="22">
        <v>101</v>
      </c>
    </row>
    <row r="875" spans="1:17" x14ac:dyDescent="0.25">
      <c r="A875" s="22">
        <v>874</v>
      </c>
      <c r="B875" s="5">
        <v>40582</v>
      </c>
      <c r="C875" s="22">
        <v>1</v>
      </c>
      <c r="D875" s="22">
        <v>0</v>
      </c>
      <c r="E875" s="22">
        <v>2</v>
      </c>
      <c r="F875" s="22">
        <v>20</v>
      </c>
      <c r="G875" s="22" t="b">
        <v>0</v>
      </c>
      <c r="H875" s="22">
        <v>2</v>
      </c>
      <c r="I875" s="22">
        <v>1</v>
      </c>
      <c r="J875" s="22">
        <v>0.16</v>
      </c>
      <c r="K875" s="22">
        <v>0.13639999999999999</v>
      </c>
      <c r="L875" s="22">
        <v>0.4</v>
      </c>
      <c r="M875" s="22">
        <v>0.32840000000000003</v>
      </c>
      <c r="N875" s="22">
        <v>3</v>
      </c>
      <c r="O875" s="22">
        <v>53</v>
      </c>
      <c r="P875" s="22" t="str">
        <f t="shared" si="13"/>
        <v>High Usage</v>
      </c>
      <c r="Q875" s="22">
        <v>56</v>
      </c>
    </row>
    <row r="876" spans="1:17" x14ac:dyDescent="0.25">
      <c r="A876" s="22">
        <v>875</v>
      </c>
      <c r="B876" s="5">
        <v>40582</v>
      </c>
      <c r="C876" s="22">
        <v>1</v>
      </c>
      <c r="D876" s="22">
        <v>0</v>
      </c>
      <c r="E876" s="22">
        <v>2</v>
      </c>
      <c r="F876" s="22">
        <v>21</v>
      </c>
      <c r="G876" s="22" t="b">
        <v>0</v>
      </c>
      <c r="H876" s="22">
        <v>2</v>
      </c>
      <c r="I876" s="22">
        <v>1</v>
      </c>
      <c r="J876" s="22">
        <v>0.14000000000000001</v>
      </c>
      <c r="K876" s="22">
        <v>0.1061</v>
      </c>
      <c r="L876" s="22">
        <v>0.33</v>
      </c>
      <c r="M876" s="22">
        <v>0.4627</v>
      </c>
      <c r="N876" s="22">
        <v>8</v>
      </c>
      <c r="O876" s="22">
        <v>46</v>
      </c>
      <c r="P876" s="22" t="str">
        <f t="shared" si="13"/>
        <v>High Usage</v>
      </c>
      <c r="Q876" s="22">
        <v>54</v>
      </c>
    </row>
    <row r="877" spans="1:17" x14ac:dyDescent="0.25">
      <c r="A877" s="22">
        <v>876</v>
      </c>
      <c r="B877" s="5">
        <v>40582</v>
      </c>
      <c r="C877" s="22">
        <v>1</v>
      </c>
      <c r="D877" s="22">
        <v>0</v>
      </c>
      <c r="E877" s="22">
        <v>2</v>
      </c>
      <c r="F877" s="22">
        <v>22</v>
      </c>
      <c r="G877" s="22" t="b">
        <v>0</v>
      </c>
      <c r="H877" s="22">
        <v>2</v>
      </c>
      <c r="I877" s="22">
        <v>1</v>
      </c>
      <c r="J877" s="22">
        <v>0.12</v>
      </c>
      <c r="K877" s="22">
        <v>0.1061</v>
      </c>
      <c r="L877" s="22">
        <v>0.33</v>
      </c>
      <c r="M877" s="22">
        <v>0.35820000000000002</v>
      </c>
      <c r="N877" s="22">
        <v>0</v>
      </c>
      <c r="O877" s="22">
        <v>29</v>
      </c>
      <c r="P877" s="22" t="str">
        <f t="shared" si="13"/>
        <v>Normal</v>
      </c>
      <c r="Q877" s="22">
        <v>29</v>
      </c>
    </row>
    <row r="878" spans="1:17" x14ac:dyDescent="0.25">
      <c r="A878" s="22">
        <v>877</v>
      </c>
      <c r="B878" s="5">
        <v>40582</v>
      </c>
      <c r="C878" s="22">
        <v>1</v>
      </c>
      <c r="D878" s="22">
        <v>0</v>
      </c>
      <c r="E878" s="22">
        <v>2</v>
      </c>
      <c r="F878" s="22">
        <v>23</v>
      </c>
      <c r="G878" s="22" t="b">
        <v>0</v>
      </c>
      <c r="H878" s="22">
        <v>2</v>
      </c>
      <c r="I878" s="22">
        <v>1</v>
      </c>
      <c r="J878" s="22">
        <v>0.12</v>
      </c>
      <c r="K878" s="22">
        <v>0.1061</v>
      </c>
      <c r="L878" s="22">
        <v>0.33</v>
      </c>
      <c r="M878" s="22">
        <v>0.32840000000000003</v>
      </c>
      <c r="N878" s="22">
        <v>3</v>
      </c>
      <c r="O878" s="22">
        <v>9</v>
      </c>
      <c r="P878" s="22" t="str">
        <f t="shared" si="13"/>
        <v>Normal</v>
      </c>
      <c r="Q878" s="22">
        <v>12</v>
      </c>
    </row>
    <row r="879" spans="1:17" x14ac:dyDescent="0.25">
      <c r="A879" s="22">
        <v>878</v>
      </c>
      <c r="B879" s="5">
        <v>40583</v>
      </c>
      <c r="C879" s="22">
        <v>1</v>
      </c>
      <c r="D879" s="22">
        <v>0</v>
      </c>
      <c r="E879" s="22">
        <v>2</v>
      </c>
      <c r="F879" s="22">
        <v>0</v>
      </c>
      <c r="G879" s="22" t="b">
        <v>0</v>
      </c>
      <c r="H879" s="22">
        <v>3</v>
      </c>
      <c r="I879" s="22">
        <v>1</v>
      </c>
      <c r="J879" s="22">
        <v>0.1</v>
      </c>
      <c r="K879" s="22">
        <v>7.5800000000000006E-2</v>
      </c>
      <c r="L879" s="22">
        <v>0.36</v>
      </c>
      <c r="M879" s="22">
        <v>0.35820000000000002</v>
      </c>
      <c r="N879" s="22">
        <v>0</v>
      </c>
      <c r="O879" s="22">
        <v>17</v>
      </c>
      <c r="P879" s="22" t="str">
        <f t="shared" si="13"/>
        <v>Normal</v>
      </c>
      <c r="Q879" s="22">
        <v>17</v>
      </c>
    </row>
    <row r="880" spans="1:17" x14ac:dyDescent="0.25">
      <c r="A880" s="22">
        <v>879</v>
      </c>
      <c r="B880" s="5">
        <v>40583</v>
      </c>
      <c r="C880" s="22">
        <v>1</v>
      </c>
      <c r="D880" s="22">
        <v>0</v>
      </c>
      <c r="E880" s="22">
        <v>2</v>
      </c>
      <c r="F880" s="22">
        <v>1</v>
      </c>
      <c r="G880" s="22" t="b">
        <v>0</v>
      </c>
      <c r="H880" s="22">
        <v>3</v>
      </c>
      <c r="I880" s="22">
        <v>1</v>
      </c>
      <c r="J880" s="22">
        <v>0.1</v>
      </c>
      <c r="K880" s="22">
        <v>0.1061</v>
      </c>
      <c r="L880" s="22">
        <v>0.36</v>
      </c>
      <c r="M880" s="22">
        <v>0.22389999999999999</v>
      </c>
      <c r="N880" s="22">
        <v>0</v>
      </c>
      <c r="O880" s="22">
        <v>7</v>
      </c>
      <c r="P880" s="22" t="str">
        <f t="shared" si="13"/>
        <v>Normal</v>
      </c>
      <c r="Q880" s="22">
        <v>7</v>
      </c>
    </row>
    <row r="881" spans="1:17" x14ac:dyDescent="0.25">
      <c r="A881" s="22">
        <v>880</v>
      </c>
      <c r="B881" s="5">
        <v>40583</v>
      </c>
      <c r="C881" s="22">
        <v>1</v>
      </c>
      <c r="D881" s="22">
        <v>0</v>
      </c>
      <c r="E881" s="22">
        <v>2</v>
      </c>
      <c r="F881" s="22">
        <v>2</v>
      </c>
      <c r="G881" s="22" t="b">
        <v>0</v>
      </c>
      <c r="H881" s="22">
        <v>3</v>
      </c>
      <c r="I881" s="22">
        <v>1</v>
      </c>
      <c r="J881" s="22">
        <v>0.08</v>
      </c>
      <c r="K881" s="22">
        <v>7.5800000000000006E-2</v>
      </c>
      <c r="L881" s="22">
        <v>0.38</v>
      </c>
      <c r="M881" s="22">
        <v>0.28360000000000002</v>
      </c>
      <c r="N881" s="22">
        <v>1</v>
      </c>
      <c r="O881" s="22">
        <v>2</v>
      </c>
      <c r="P881" s="22" t="str">
        <f t="shared" si="13"/>
        <v>Normal</v>
      </c>
      <c r="Q881" s="22">
        <v>3</v>
      </c>
    </row>
    <row r="882" spans="1:17" x14ac:dyDescent="0.25">
      <c r="A882" s="22">
        <v>881</v>
      </c>
      <c r="B882" s="5">
        <v>40583</v>
      </c>
      <c r="C882" s="22">
        <v>1</v>
      </c>
      <c r="D882" s="22">
        <v>0</v>
      </c>
      <c r="E882" s="22">
        <v>2</v>
      </c>
      <c r="F882" s="22">
        <v>3</v>
      </c>
      <c r="G882" s="22" t="b">
        <v>0</v>
      </c>
      <c r="H882" s="22">
        <v>3</v>
      </c>
      <c r="I882" s="22">
        <v>1</v>
      </c>
      <c r="J882" s="22">
        <v>0.06</v>
      </c>
      <c r="K882" s="22">
        <v>7.5800000000000006E-2</v>
      </c>
      <c r="L882" s="22">
        <v>0.45</v>
      </c>
      <c r="M882" s="22">
        <v>0.1343</v>
      </c>
      <c r="N882" s="22">
        <v>0</v>
      </c>
      <c r="O882" s="22">
        <v>2</v>
      </c>
      <c r="P882" s="22" t="str">
        <f t="shared" si="13"/>
        <v>Normal</v>
      </c>
      <c r="Q882" s="22">
        <v>2</v>
      </c>
    </row>
    <row r="883" spans="1:17" x14ac:dyDescent="0.25">
      <c r="A883" s="22">
        <v>882</v>
      </c>
      <c r="B883" s="5">
        <v>40583</v>
      </c>
      <c r="C883" s="22">
        <v>1</v>
      </c>
      <c r="D883" s="22">
        <v>0</v>
      </c>
      <c r="E883" s="22">
        <v>2</v>
      </c>
      <c r="F883" s="22">
        <v>5</v>
      </c>
      <c r="G883" s="22" t="b">
        <v>0</v>
      </c>
      <c r="H883" s="22">
        <v>3</v>
      </c>
      <c r="I883" s="22">
        <v>1</v>
      </c>
      <c r="J883" s="22">
        <v>0.06</v>
      </c>
      <c r="K883" s="22">
        <v>0.1061</v>
      </c>
      <c r="L883" s="22">
        <v>0.45</v>
      </c>
      <c r="M883" s="22">
        <v>0.1045</v>
      </c>
      <c r="N883" s="22">
        <v>0</v>
      </c>
      <c r="O883" s="22">
        <v>7</v>
      </c>
      <c r="P883" s="22" t="str">
        <f t="shared" si="13"/>
        <v>Normal</v>
      </c>
      <c r="Q883" s="22">
        <v>7</v>
      </c>
    </row>
    <row r="884" spans="1:17" x14ac:dyDescent="0.25">
      <c r="A884" s="22">
        <v>883</v>
      </c>
      <c r="B884" s="5">
        <v>40583</v>
      </c>
      <c r="C884" s="22">
        <v>1</v>
      </c>
      <c r="D884" s="22">
        <v>0</v>
      </c>
      <c r="E884" s="22">
        <v>2</v>
      </c>
      <c r="F884" s="22">
        <v>6</v>
      </c>
      <c r="G884" s="22" t="b">
        <v>0</v>
      </c>
      <c r="H884" s="22">
        <v>3</v>
      </c>
      <c r="I884" s="22">
        <v>1</v>
      </c>
      <c r="J884" s="22">
        <v>0.06</v>
      </c>
      <c r="K884" s="22">
        <v>0.1515</v>
      </c>
      <c r="L884" s="22">
        <v>0.45</v>
      </c>
      <c r="M884" s="22">
        <v>0</v>
      </c>
      <c r="N884" s="22">
        <v>0</v>
      </c>
      <c r="O884" s="22">
        <v>43</v>
      </c>
      <c r="P884" s="22" t="str">
        <f t="shared" si="13"/>
        <v>High Usage</v>
      </c>
      <c r="Q884" s="22">
        <v>43</v>
      </c>
    </row>
    <row r="885" spans="1:17" x14ac:dyDescent="0.25">
      <c r="A885" s="22">
        <v>884</v>
      </c>
      <c r="B885" s="5">
        <v>40583</v>
      </c>
      <c r="C885" s="22">
        <v>1</v>
      </c>
      <c r="D885" s="22">
        <v>0</v>
      </c>
      <c r="E885" s="22">
        <v>2</v>
      </c>
      <c r="F885" s="22">
        <v>7</v>
      </c>
      <c r="G885" s="22" t="b">
        <v>0</v>
      </c>
      <c r="H885" s="22">
        <v>3</v>
      </c>
      <c r="I885" s="22">
        <v>1</v>
      </c>
      <c r="J885" s="22">
        <v>0.06</v>
      </c>
      <c r="K885" s="22">
        <v>0.1061</v>
      </c>
      <c r="L885" s="22">
        <v>0.49</v>
      </c>
      <c r="M885" s="22">
        <v>0.1045</v>
      </c>
      <c r="N885" s="22">
        <v>4</v>
      </c>
      <c r="O885" s="22">
        <v>95</v>
      </c>
      <c r="P885" s="22" t="str">
        <f t="shared" si="13"/>
        <v>High Usage</v>
      </c>
      <c r="Q885" s="22">
        <v>99</v>
      </c>
    </row>
    <row r="886" spans="1:17" x14ac:dyDescent="0.25">
      <c r="A886" s="22">
        <v>885</v>
      </c>
      <c r="B886" s="5">
        <v>40583</v>
      </c>
      <c r="C886" s="22">
        <v>1</v>
      </c>
      <c r="D886" s="22">
        <v>0</v>
      </c>
      <c r="E886" s="22">
        <v>2</v>
      </c>
      <c r="F886" s="22">
        <v>8</v>
      </c>
      <c r="G886" s="22" t="b">
        <v>0</v>
      </c>
      <c r="H886" s="22">
        <v>3</v>
      </c>
      <c r="I886" s="22">
        <v>1</v>
      </c>
      <c r="J886" s="22">
        <v>0.1</v>
      </c>
      <c r="K886" s="22">
        <v>0.13639999999999999</v>
      </c>
      <c r="L886" s="22">
        <v>0.42</v>
      </c>
      <c r="M886" s="22">
        <v>0</v>
      </c>
      <c r="N886" s="22">
        <v>1</v>
      </c>
      <c r="O886" s="22">
        <v>198</v>
      </c>
      <c r="P886" s="22" t="str">
        <f t="shared" si="13"/>
        <v>High Usage</v>
      </c>
      <c r="Q886" s="22">
        <v>199</v>
      </c>
    </row>
    <row r="887" spans="1:17" x14ac:dyDescent="0.25">
      <c r="A887" s="22">
        <v>886</v>
      </c>
      <c r="B887" s="5">
        <v>40583</v>
      </c>
      <c r="C887" s="22">
        <v>1</v>
      </c>
      <c r="D887" s="22">
        <v>0</v>
      </c>
      <c r="E887" s="22">
        <v>2</v>
      </c>
      <c r="F887" s="22">
        <v>9</v>
      </c>
      <c r="G887" s="22" t="b">
        <v>0</v>
      </c>
      <c r="H887" s="22">
        <v>3</v>
      </c>
      <c r="I887" s="22">
        <v>1</v>
      </c>
      <c r="J887" s="22">
        <v>0.12</v>
      </c>
      <c r="K887" s="22">
        <v>0.13639999999999999</v>
      </c>
      <c r="L887" s="22">
        <v>0.39</v>
      </c>
      <c r="M887" s="22">
        <v>0.16420000000000001</v>
      </c>
      <c r="N887" s="22">
        <v>4</v>
      </c>
      <c r="O887" s="22">
        <v>119</v>
      </c>
      <c r="P887" s="22" t="str">
        <f t="shared" si="13"/>
        <v>High Usage</v>
      </c>
      <c r="Q887" s="22">
        <v>123</v>
      </c>
    </row>
    <row r="888" spans="1:17" x14ac:dyDescent="0.25">
      <c r="A888" s="22">
        <v>887</v>
      </c>
      <c r="B888" s="5">
        <v>40583</v>
      </c>
      <c r="C888" s="22">
        <v>1</v>
      </c>
      <c r="D888" s="22">
        <v>0</v>
      </c>
      <c r="E888" s="22">
        <v>2</v>
      </c>
      <c r="F888" s="22">
        <v>10</v>
      </c>
      <c r="G888" s="22" t="b">
        <v>0</v>
      </c>
      <c r="H888" s="22">
        <v>3</v>
      </c>
      <c r="I888" s="22">
        <v>1</v>
      </c>
      <c r="J888" s="22">
        <v>0.14000000000000001</v>
      </c>
      <c r="K888" s="22">
        <v>0.18179999999999999</v>
      </c>
      <c r="L888" s="22">
        <v>0.36</v>
      </c>
      <c r="M888" s="22">
        <v>0</v>
      </c>
      <c r="N888" s="22">
        <v>8</v>
      </c>
      <c r="O888" s="22">
        <v>51</v>
      </c>
      <c r="P888" s="22" t="str">
        <f t="shared" si="13"/>
        <v>High Usage</v>
      </c>
      <c r="Q888" s="22">
        <v>59</v>
      </c>
    </row>
    <row r="889" spans="1:17" x14ac:dyDescent="0.25">
      <c r="A889" s="22">
        <v>888</v>
      </c>
      <c r="B889" s="5">
        <v>40583</v>
      </c>
      <c r="C889" s="22">
        <v>1</v>
      </c>
      <c r="D889" s="22">
        <v>0</v>
      </c>
      <c r="E889" s="22">
        <v>2</v>
      </c>
      <c r="F889" s="22">
        <v>11</v>
      </c>
      <c r="G889" s="22" t="b">
        <v>0</v>
      </c>
      <c r="H889" s="22">
        <v>3</v>
      </c>
      <c r="I889" s="22">
        <v>2</v>
      </c>
      <c r="J889" s="22">
        <v>0.14000000000000001</v>
      </c>
      <c r="K889" s="22">
        <v>0.1515</v>
      </c>
      <c r="L889" s="22">
        <v>0.43</v>
      </c>
      <c r="M889" s="22">
        <v>0.16420000000000001</v>
      </c>
      <c r="N889" s="22">
        <v>1</v>
      </c>
      <c r="O889" s="22">
        <v>40</v>
      </c>
      <c r="P889" s="22" t="str">
        <f t="shared" si="13"/>
        <v>High Usage</v>
      </c>
      <c r="Q889" s="22">
        <v>41</v>
      </c>
    </row>
    <row r="890" spans="1:17" x14ac:dyDescent="0.25">
      <c r="A890" s="22">
        <v>889</v>
      </c>
      <c r="B890" s="5">
        <v>40583</v>
      </c>
      <c r="C890" s="22">
        <v>1</v>
      </c>
      <c r="D890" s="22">
        <v>0</v>
      </c>
      <c r="E890" s="22">
        <v>2</v>
      </c>
      <c r="F890" s="22">
        <v>12</v>
      </c>
      <c r="G890" s="22" t="b">
        <v>0</v>
      </c>
      <c r="H890" s="22">
        <v>3</v>
      </c>
      <c r="I890" s="22">
        <v>2</v>
      </c>
      <c r="J890" s="22">
        <v>0.18</v>
      </c>
      <c r="K890" s="22">
        <v>0.18179999999999999</v>
      </c>
      <c r="L890" s="22">
        <v>0.4</v>
      </c>
      <c r="M890" s="22">
        <v>0.22389999999999999</v>
      </c>
      <c r="N890" s="22">
        <v>4</v>
      </c>
      <c r="O890" s="22">
        <v>57</v>
      </c>
      <c r="P890" s="22" t="str">
        <f t="shared" si="13"/>
        <v>High Usage</v>
      </c>
      <c r="Q890" s="22">
        <v>61</v>
      </c>
    </row>
    <row r="891" spans="1:17" x14ac:dyDescent="0.25">
      <c r="A891" s="22">
        <v>890</v>
      </c>
      <c r="B891" s="5">
        <v>40583</v>
      </c>
      <c r="C891" s="22">
        <v>1</v>
      </c>
      <c r="D891" s="22">
        <v>0</v>
      </c>
      <c r="E891" s="22">
        <v>2</v>
      </c>
      <c r="F891" s="22">
        <v>13</v>
      </c>
      <c r="G891" s="22" t="b">
        <v>0</v>
      </c>
      <c r="H891" s="22">
        <v>3</v>
      </c>
      <c r="I891" s="22">
        <v>1</v>
      </c>
      <c r="J891" s="22">
        <v>0.18</v>
      </c>
      <c r="K891" s="22">
        <v>0.16669999999999999</v>
      </c>
      <c r="L891" s="22">
        <v>0.4</v>
      </c>
      <c r="M891" s="22">
        <v>0.25369999999999998</v>
      </c>
      <c r="N891" s="22">
        <v>2</v>
      </c>
      <c r="O891" s="22">
        <v>67</v>
      </c>
      <c r="P891" s="22" t="str">
        <f t="shared" si="13"/>
        <v>High Usage</v>
      </c>
      <c r="Q891" s="22">
        <v>69</v>
      </c>
    </row>
    <row r="892" spans="1:17" x14ac:dyDescent="0.25">
      <c r="A892" s="22">
        <v>891</v>
      </c>
      <c r="B892" s="5">
        <v>40583</v>
      </c>
      <c r="C892" s="22">
        <v>1</v>
      </c>
      <c r="D892" s="22">
        <v>0</v>
      </c>
      <c r="E892" s="22">
        <v>2</v>
      </c>
      <c r="F892" s="22">
        <v>14</v>
      </c>
      <c r="G892" s="22" t="b">
        <v>0</v>
      </c>
      <c r="H892" s="22">
        <v>3</v>
      </c>
      <c r="I892" s="22">
        <v>1</v>
      </c>
      <c r="J892" s="22">
        <v>0.2</v>
      </c>
      <c r="K892" s="22">
        <v>0.18179999999999999</v>
      </c>
      <c r="L892" s="22">
        <v>0.34</v>
      </c>
      <c r="M892" s="22">
        <v>0.29849999999999999</v>
      </c>
      <c r="N892" s="22">
        <v>2</v>
      </c>
      <c r="O892" s="22">
        <v>56</v>
      </c>
      <c r="P892" s="22" t="str">
        <f t="shared" si="13"/>
        <v>High Usage</v>
      </c>
      <c r="Q892" s="22">
        <v>58</v>
      </c>
    </row>
    <row r="893" spans="1:17" x14ac:dyDescent="0.25">
      <c r="A893" s="22">
        <v>892</v>
      </c>
      <c r="B893" s="5">
        <v>40583</v>
      </c>
      <c r="C893" s="22">
        <v>1</v>
      </c>
      <c r="D893" s="22">
        <v>0</v>
      </c>
      <c r="E893" s="22">
        <v>2</v>
      </c>
      <c r="F893" s="22">
        <v>15</v>
      </c>
      <c r="G893" s="22" t="b">
        <v>0</v>
      </c>
      <c r="H893" s="22">
        <v>3</v>
      </c>
      <c r="I893" s="22">
        <v>2</v>
      </c>
      <c r="J893" s="22">
        <v>0.2</v>
      </c>
      <c r="K893" s="22">
        <v>0.18179999999999999</v>
      </c>
      <c r="L893" s="22">
        <v>0.34</v>
      </c>
      <c r="M893" s="22">
        <v>0.28360000000000002</v>
      </c>
      <c r="N893" s="22">
        <v>3</v>
      </c>
      <c r="O893" s="22">
        <v>61</v>
      </c>
      <c r="P893" s="22" t="str">
        <f t="shared" si="13"/>
        <v>High Usage</v>
      </c>
      <c r="Q893" s="22">
        <v>64</v>
      </c>
    </row>
    <row r="894" spans="1:17" x14ac:dyDescent="0.25">
      <c r="A894" s="22">
        <v>893</v>
      </c>
      <c r="B894" s="5">
        <v>40583</v>
      </c>
      <c r="C894" s="22">
        <v>1</v>
      </c>
      <c r="D894" s="22">
        <v>0</v>
      </c>
      <c r="E894" s="22">
        <v>2</v>
      </c>
      <c r="F894" s="22">
        <v>16</v>
      </c>
      <c r="G894" s="22" t="b">
        <v>0</v>
      </c>
      <c r="H894" s="22">
        <v>3</v>
      </c>
      <c r="I894" s="22">
        <v>2</v>
      </c>
      <c r="J894" s="22">
        <v>0.2</v>
      </c>
      <c r="K894" s="22">
        <v>0.19700000000000001</v>
      </c>
      <c r="L894" s="22">
        <v>0.37</v>
      </c>
      <c r="M894" s="22">
        <v>0.25369999999999998</v>
      </c>
      <c r="N894" s="22">
        <v>7</v>
      </c>
      <c r="O894" s="22">
        <v>72</v>
      </c>
      <c r="P894" s="22" t="str">
        <f t="shared" si="13"/>
        <v>High Usage</v>
      </c>
      <c r="Q894" s="22">
        <v>79</v>
      </c>
    </row>
    <row r="895" spans="1:17" x14ac:dyDescent="0.25">
      <c r="A895" s="22">
        <v>894</v>
      </c>
      <c r="B895" s="5">
        <v>40583</v>
      </c>
      <c r="C895" s="22">
        <v>1</v>
      </c>
      <c r="D895" s="22">
        <v>0</v>
      </c>
      <c r="E895" s="22">
        <v>2</v>
      </c>
      <c r="F895" s="22">
        <v>17</v>
      </c>
      <c r="G895" s="22" t="b">
        <v>0</v>
      </c>
      <c r="H895" s="22">
        <v>3</v>
      </c>
      <c r="I895" s="22">
        <v>2</v>
      </c>
      <c r="J895" s="22">
        <v>0.2</v>
      </c>
      <c r="K895" s="22">
        <v>0.19700000000000001</v>
      </c>
      <c r="L895" s="22">
        <v>0.34</v>
      </c>
      <c r="M895" s="22">
        <v>0.25369999999999998</v>
      </c>
      <c r="N895" s="22">
        <v>9</v>
      </c>
      <c r="O895" s="22">
        <v>157</v>
      </c>
      <c r="P895" s="22" t="str">
        <f t="shared" si="13"/>
        <v>High Usage</v>
      </c>
      <c r="Q895" s="22">
        <v>166</v>
      </c>
    </row>
    <row r="896" spans="1:17" x14ac:dyDescent="0.25">
      <c r="A896" s="22">
        <v>895</v>
      </c>
      <c r="B896" s="5">
        <v>40583</v>
      </c>
      <c r="C896" s="22">
        <v>1</v>
      </c>
      <c r="D896" s="22">
        <v>0</v>
      </c>
      <c r="E896" s="22">
        <v>2</v>
      </c>
      <c r="F896" s="22">
        <v>18</v>
      </c>
      <c r="G896" s="22" t="b">
        <v>0</v>
      </c>
      <c r="H896" s="22">
        <v>3</v>
      </c>
      <c r="I896" s="22">
        <v>2</v>
      </c>
      <c r="J896" s="22">
        <v>0.18</v>
      </c>
      <c r="K896" s="22">
        <v>0.16669999999999999</v>
      </c>
      <c r="L896" s="22">
        <v>0.47</v>
      </c>
      <c r="M896" s="22">
        <v>0.29849999999999999</v>
      </c>
      <c r="N896" s="22">
        <v>2</v>
      </c>
      <c r="O896" s="22">
        <v>168</v>
      </c>
      <c r="P896" s="22" t="str">
        <f t="shared" si="13"/>
        <v>High Usage</v>
      </c>
      <c r="Q896" s="22">
        <v>170</v>
      </c>
    </row>
    <row r="897" spans="1:17" x14ac:dyDescent="0.25">
      <c r="A897" s="22">
        <v>896</v>
      </c>
      <c r="B897" s="5">
        <v>40583</v>
      </c>
      <c r="C897" s="22">
        <v>1</v>
      </c>
      <c r="D897" s="22">
        <v>0</v>
      </c>
      <c r="E897" s="22">
        <v>2</v>
      </c>
      <c r="F897" s="22">
        <v>19</v>
      </c>
      <c r="G897" s="22" t="b">
        <v>0</v>
      </c>
      <c r="H897" s="22">
        <v>3</v>
      </c>
      <c r="I897" s="22">
        <v>3</v>
      </c>
      <c r="J897" s="22">
        <v>0.14000000000000001</v>
      </c>
      <c r="K897" s="22">
        <v>0.1212</v>
      </c>
      <c r="L897" s="22">
        <v>0.86</v>
      </c>
      <c r="M897" s="22">
        <v>0.25369999999999998</v>
      </c>
      <c r="N897" s="22">
        <v>1</v>
      </c>
      <c r="O897" s="22">
        <v>87</v>
      </c>
      <c r="P897" s="22" t="str">
        <f t="shared" si="13"/>
        <v>High Usage</v>
      </c>
      <c r="Q897" s="22">
        <v>88</v>
      </c>
    </row>
    <row r="898" spans="1:17" x14ac:dyDescent="0.25">
      <c r="A898" s="22">
        <v>897</v>
      </c>
      <c r="B898" s="5">
        <v>40583</v>
      </c>
      <c r="C898" s="22">
        <v>1</v>
      </c>
      <c r="D898" s="22">
        <v>0</v>
      </c>
      <c r="E898" s="22">
        <v>2</v>
      </c>
      <c r="F898" s="22">
        <v>20</v>
      </c>
      <c r="G898" s="22" t="b">
        <v>0</v>
      </c>
      <c r="H898" s="22">
        <v>3</v>
      </c>
      <c r="I898" s="22">
        <v>3</v>
      </c>
      <c r="J898" s="22">
        <v>0.14000000000000001</v>
      </c>
      <c r="K898" s="22">
        <v>0.1515</v>
      </c>
      <c r="L898" s="22">
        <v>0.86</v>
      </c>
      <c r="M898" s="22">
        <v>0.16420000000000001</v>
      </c>
      <c r="N898" s="22">
        <v>0</v>
      </c>
      <c r="O898" s="22">
        <v>84</v>
      </c>
      <c r="P898" s="22" t="str">
        <f t="shared" ref="P898:P961" si="14">IF(Q898&gt;30, "High Usage", "Normal")</f>
        <v>High Usage</v>
      </c>
      <c r="Q898" s="22">
        <v>84</v>
      </c>
    </row>
    <row r="899" spans="1:17" x14ac:dyDescent="0.25">
      <c r="A899" s="22">
        <v>898</v>
      </c>
      <c r="B899" s="5">
        <v>40583</v>
      </c>
      <c r="C899" s="22">
        <v>1</v>
      </c>
      <c r="D899" s="22">
        <v>0</v>
      </c>
      <c r="E899" s="22">
        <v>2</v>
      </c>
      <c r="F899" s="22">
        <v>21</v>
      </c>
      <c r="G899" s="22" t="b">
        <v>0</v>
      </c>
      <c r="H899" s="22">
        <v>3</v>
      </c>
      <c r="I899" s="22">
        <v>2</v>
      </c>
      <c r="J899" s="22">
        <v>0.14000000000000001</v>
      </c>
      <c r="K899" s="22">
        <v>0.1515</v>
      </c>
      <c r="L899" s="22">
        <v>0.86</v>
      </c>
      <c r="M899" s="22">
        <v>0.16420000000000001</v>
      </c>
      <c r="N899" s="22">
        <v>0</v>
      </c>
      <c r="O899" s="22">
        <v>83</v>
      </c>
      <c r="P899" s="22" t="str">
        <f t="shared" si="14"/>
        <v>High Usage</v>
      </c>
      <c r="Q899" s="22">
        <v>83</v>
      </c>
    </row>
    <row r="900" spans="1:17" x14ac:dyDescent="0.25">
      <c r="A900" s="22">
        <v>899</v>
      </c>
      <c r="B900" s="5">
        <v>40583</v>
      </c>
      <c r="C900" s="22">
        <v>1</v>
      </c>
      <c r="D900" s="22">
        <v>0</v>
      </c>
      <c r="E900" s="22">
        <v>2</v>
      </c>
      <c r="F900" s="22">
        <v>22</v>
      </c>
      <c r="G900" s="22" t="b">
        <v>0</v>
      </c>
      <c r="H900" s="22">
        <v>3</v>
      </c>
      <c r="I900" s="22">
        <v>3</v>
      </c>
      <c r="J900" s="22">
        <v>0.16</v>
      </c>
      <c r="K900" s="22">
        <v>0.16669999999999999</v>
      </c>
      <c r="L900" s="22">
        <v>0.8</v>
      </c>
      <c r="M900" s="22">
        <v>0.16420000000000001</v>
      </c>
      <c r="N900" s="22">
        <v>4</v>
      </c>
      <c r="O900" s="22">
        <v>42</v>
      </c>
      <c r="P900" s="22" t="str">
        <f t="shared" si="14"/>
        <v>High Usage</v>
      </c>
      <c r="Q900" s="22">
        <v>46</v>
      </c>
    </row>
    <row r="901" spans="1:17" x14ac:dyDescent="0.25">
      <c r="A901" s="22">
        <v>900</v>
      </c>
      <c r="B901" s="5">
        <v>40583</v>
      </c>
      <c r="C901" s="22">
        <v>1</v>
      </c>
      <c r="D901" s="22">
        <v>0</v>
      </c>
      <c r="E901" s="22">
        <v>2</v>
      </c>
      <c r="F901" s="22">
        <v>23</v>
      </c>
      <c r="G901" s="22" t="b">
        <v>0</v>
      </c>
      <c r="H901" s="22">
        <v>3</v>
      </c>
      <c r="I901" s="22">
        <v>3</v>
      </c>
      <c r="J901" s="22">
        <v>0.16</v>
      </c>
      <c r="K901" s="22">
        <v>0.1515</v>
      </c>
      <c r="L901" s="22">
        <v>0.8</v>
      </c>
      <c r="M901" s="22">
        <v>0.19400000000000001</v>
      </c>
      <c r="N901" s="22">
        <v>0</v>
      </c>
      <c r="O901" s="22">
        <v>37</v>
      </c>
      <c r="P901" s="22" t="str">
        <f t="shared" si="14"/>
        <v>High Usage</v>
      </c>
      <c r="Q901" s="22">
        <v>37</v>
      </c>
    </row>
    <row r="902" spans="1:17" x14ac:dyDescent="0.25">
      <c r="A902" s="22">
        <v>901</v>
      </c>
      <c r="B902" s="5">
        <v>40584</v>
      </c>
      <c r="C902" s="22">
        <v>1</v>
      </c>
      <c r="D902" s="22">
        <v>0</v>
      </c>
      <c r="E902" s="22">
        <v>2</v>
      </c>
      <c r="F902" s="22">
        <v>0</v>
      </c>
      <c r="G902" s="22" t="b">
        <v>0</v>
      </c>
      <c r="H902" s="22">
        <v>4</v>
      </c>
      <c r="I902" s="22">
        <v>3</v>
      </c>
      <c r="J902" s="22">
        <v>0.14000000000000001</v>
      </c>
      <c r="K902" s="22">
        <v>0.13639999999999999</v>
      </c>
      <c r="L902" s="22">
        <v>0.86</v>
      </c>
      <c r="M902" s="22">
        <v>0.19400000000000001</v>
      </c>
      <c r="N902" s="22">
        <v>0</v>
      </c>
      <c r="O902" s="22">
        <v>16</v>
      </c>
      <c r="P902" s="22" t="str">
        <f t="shared" si="14"/>
        <v>Normal</v>
      </c>
      <c r="Q902" s="22">
        <v>16</v>
      </c>
    </row>
    <row r="903" spans="1:17" x14ac:dyDescent="0.25">
      <c r="A903" s="22">
        <v>902</v>
      </c>
      <c r="B903" s="5">
        <v>40584</v>
      </c>
      <c r="C903" s="22">
        <v>1</v>
      </c>
      <c r="D903" s="22">
        <v>0</v>
      </c>
      <c r="E903" s="22">
        <v>2</v>
      </c>
      <c r="F903" s="22">
        <v>1</v>
      </c>
      <c r="G903" s="22" t="b">
        <v>0</v>
      </c>
      <c r="H903" s="22">
        <v>4</v>
      </c>
      <c r="I903" s="22">
        <v>3</v>
      </c>
      <c r="J903" s="22">
        <v>0.14000000000000001</v>
      </c>
      <c r="K903" s="22">
        <v>0.1515</v>
      </c>
      <c r="L903" s="22">
        <v>0.8</v>
      </c>
      <c r="M903" s="22">
        <v>0.1343</v>
      </c>
      <c r="N903" s="22">
        <v>0</v>
      </c>
      <c r="O903" s="22">
        <v>7</v>
      </c>
      <c r="P903" s="22" t="str">
        <f t="shared" si="14"/>
        <v>Normal</v>
      </c>
      <c r="Q903" s="22">
        <v>7</v>
      </c>
    </row>
    <row r="904" spans="1:17" x14ac:dyDescent="0.25">
      <c r="A904" s="22">
        <v>903</v>
      </c>
      <c r="B904" s="5">
        <v>40584</v>
      </c>
      <c r="C904" s="22">
        <v>1</v>
      </c>
      <c r="D904" s="22">
        <v>0</v>
      </c>
      <c r="E904" s="22">
        <v>2</v>
      </c>
      <c r="F904" s="22">
        <v>2</v>
      </c>
      <c r="G904" s="22" t="b">
        <v>0</v>
      </c>
      <c r="H904" s="22">
        <v>4</v>
      </c>
      <c r="I904" s="22">
        <v>3</v>
      </c>
      <c r="J904" s="22">
        <v>0.14000000000000001</v>
      </c>
      <c r="K904" s="22">
        <v>0.1515</v>
      </c>
      <c r="L904" s="22">
        <v>0.8</v>
      </c>
      <c r="M904" s="22">
        <v>0.1343</v>
      </c>
      <c r="N904" s="22">
        <v>0</v>
      </c>
      <c r="O904" s="22">
        <v>3</v>
      </c>
      <c r="P904" s="22" t="str">
        <f t="shared" si="14"/>
        <v>Normal</v>
      </c>
      <c r="Q904" s="22">
        <v>3</v>
      </c>
    </row>
    <row r="905" spans="1:17" x14ac:dyDescent="0.25">
      <c r="A905" s="22">
        <v>904</v>
      </c>
      <c r="B905" s="5">
        <v>40584</v>
      </c>
      <c r="C905" s="22">
        <v>1</v>
      </c>
      <c r="D905" s="22">
        <v>0</v>
      </c>
      <c r="E905" s="22">
        <v>2</v>
      </c>
      <c r="F905" s="22">
        <v>4</v>
      </c>
      <c r="G905" s="22" t="b">
        <v>0</v>
      </c>
      <c r="H905" s="22">
        <v>4</v>
      </c>
      <c r="I905" s="22">
        <v>2</v>
      </c>
      <c r="J905" s="22">
        <v>0.14000000000000001</v>
      </c>
      <c r="K905" s="22">
        <v>0.13639999999999999</v>
      </c>
      <c r="L905" s="22">
        <v>0.59</v>
      </c>
      <c r="M905" s="22">
        <v>0.22389999999999999</v>
      </c>
      <c r="N905" s="22">
        <v>0</v>
      </c>
      <c r="O905" s="22">
        <v>1</v>
      </c>
      <c r="P905" s="22" t="str">
        <f t="shared" si="14"/>
        <v>Normal</v>
      </c>
      <c r="Q905" s="22">
        <v>1</v>
      </c>
    </row>
    <row r="906" spans="1:17" x14ac:dyDescent="0.25">
      <c r="A906" s="22">
        <v>905</v>
      </c>
      <c r="B906" s="5">
        <v>40584</v>
      </c>
      <c r="C906" s="22">
        <v>1</v>
      </c>
      <c r="D906" s="22">
        <v>0</v>
      </c>
      <c r="E906" s="22">
        <v>2</v>
      </c>
      <c r="F906" s="22">
        <v>5</v>
      </c>
      <c r="G906" s="22" t="b">
        <v>0</v>
      </c>
      <c r="H906" s="22">
        <v>4</v>
      </c>
      <c r="I906" s="22">
        <v>2</v>
      </c>
      <c r="J906" s="22">
        <v>0.12</v>
      </c>
      <c r="K906" s="22">
        <v>0.1212</v>
      </c>
      <c r="L906" s="22">
        <v>0.5</v>
      </c>
      <c r="M906" s="22">
        <v>0.22389999999999999</v>
      </c>
      <c r="N906" s="22">
        <v>0</v>
      </c>
      <c r="O906" s="22">
        <v>6</v>
      </c>
      <c r="P906" s="22" t="str">
        <f t="shared" si="14"/>
        <v>Normal</v>
      </c>
      <c r="Q906" s="22">
        <v>6</v>
      </c>
    </row>
    <row r="907" spans="1:17" x14ac:dyDescent="0.25">
      <c r="A907" s="22">
        <v>906</v>
      </c>
      <c r="B907" s="5">
        <v>40584</v>
      </c>
      <c r="C907" s="22">
        <v>1</v>
      </c>
      <c r="D907" s="22">
        <v>0</v>
      </c>
      <c r="E907" s="22">
        <v>2</v>
      </c>
      <c r="F907" s="22">
        <v>6</v>
      </c>
      <c r="G907" s="22" t="b">
        <v>0</v>
      </c>
      <c r="H907" s="22">
        <v>4</v>
      </c>
      <c r="I907" s="22">
        <v>2</v>
      </c>
      <c r="J907" s="22">
        <v>0.12</v>
      </c>
      <c r="K907" s="22">
        <v>0.1212</v>
      </c>
      <c r="L907" s="22">
        <v>0.54</v>
      </c>
      <c r="M907" s="22">
        <v>0.28360000000000002</v>
      </c>
      <c r="N907" s="22">
        <v>0</v>
      </c>
      <c r="O907" s="22">
        <v>26</v>
      </c>
      <c r="P907" s="22" t="str">
        <f t="shared" si="14"/>
        <v>Normal</v>
      </c>
      <c r="Q907" s="22">
        <v>26</v>
      </c>
    </row>
    <row r="908" spans="1:17" x14ac:dyDescent="0.25">
      <c r="A908" s="22">
        <v>907</v>
      </c>
      <c r="B908" s="5">
        <v>40584</v>
      </c>
      <c r="C908" s="22">
        <v>1</v>
      </c>
      <c r="D908" s="22">
        <v>0</v>
      </c>
      <c r="E908" s="22">
        <v>2</v>
      </c>
      <c r="F908" s="22">
        <v>7</v>
      </c>
      <c r="G908" s="22" t="b">
        <v>0</v>
      </c>
      <c r="H908" s="22">
        <v>4</v>
      </c>
      <c r="I908" s="22">
        <v>1</v>
      </c>
      <c r="J908" s="22">
        <v>0.1</v>
      </c>
      <c r="K908" s="22">
        <v>7.5800000000000006E-2</v>
      </c>
      <c r="L908" s="22">
        <v>0.5</v>
      </c>
      <c r="M908" s="22">
        <v>0.41789999999999999</v>
      </c>
      <c r="N908" s="22">
        <v>0</v>
      </c>
      <c r="O908" s="22">
        <v>99</v>
      </c>
      <c r="P908" s="22" t="str">
        <f t="shared" si="14"/>
        <v>High Usage</v>
      </c>
      <c r="Q908" s="22">
        <v>99</v>
      </c>
    </row>
    <row r="909" spans="1:17" x14ac:dyDescent="0.25">
      <c r="A909" s="22">
        <v>908</v>
      </c>
      <c r="B909" s="5">
        <v>40584</v>
      </c>
      <c r="C909" s="22">
        <v>1</v>
      </c>
      <c r="D909" s="22">
        <v>0</v>
      </c>
      <c r="E909" s="22">
        <v>2</v>
      </c>
      <c r="F909" s="22">
        <v>8</v>
      </c>
      <c r="G909" s="22" t="b">
        <v>0</v>
      </c>
      <c r="H909" s="22">
        <v>4</v>
      </c>
      <c r="I909" s="22">
        <v>1</v>
      </c>
      <c r="J909" s="22">
        <v>0.1</v>
      </c>
      <c r="K909" s="22">
        <v>7.5800000000000006E-2</v>
      </c>
      <c r="L909" s="22">
        <v>0.49</v>
      </c>
      <c r="M909" s="22">
        <v>0.32840000000000003</v>
      </c>
      <c r="N909" s="22">
        <v>5</v>
      </c>
      <c r="O909" s="22">
        <v>173</v>
      </c>
      <c r="P909" s="22" t="str">
        <f t="shared" si="14"/>
        <v>High Usage</v>
      </c>
      <c r="Q909" s="22">
        <v>178</v>
      </c>
    </row>
    <row r="910" spans="1:17" x14ac:dyDescent="0.25">
      <c r="A910" s="22">
        <v>909</v>
      </c>
      <c r="B910" s="5">
        <v>40584</v>
      </c>
      <c r="C910" s="22">
        <v>1</v>
      </c>
      <c r="D910" s="22">
        <v>0</v>
      </c>
      <c r="E910" s="22">
        <v>2</v>
      </c>
      <c r="F910" s="22">
        <v>9</v>
      </c>
      <c r="G910" s="22" t="b">
        <v>0</v>
      </c>
      <c r="H910" s="22">
        <v>4</v>
      </c>
      <c r="I910" s="22">
        <v>1</v>
      </c>
      <c r="J910" s="22">
        <v>0.12</v>
      </c>
      <c r="K910" s="22">
        <v>0.1061</v>
      </c>
      <c r="L910" s="22">
        <v>0.42</v>
      </c>
      <c r="M910" s="22">
        <v>0.35820000000000002</v>
      </c>
      <c r="N910" s="22">
        <v>1</v>
      </c>
      <c r="O910" s="22">
        <v>121</v>
      </c>
      <c r="P910" s="22" t="str">
        <f t="shared" si="14"/>
        <v>High Usage</v>
      </c>
      <c r="Q910" s="22">
        <v>122</v>
      </c>
    </row>
    <row r="911" spans="1:17" x14ac:dyDescent="0.25">
      <c r="A911" s="22">
        <v>910</v>
      </c>
      <c r="B911" s="5">
        <v>40584</v>
      </c>
      <c r="C911" s="22">
        <v>1</v>
      </c>
      <c r="D911" s="22">
        <v>0</v>
      </c>
      <c r="E911" s="22">
        <v>2</v>
      </c>
      <c r="F911" s="22">
        <v>10</v>
      </c>
      <c r="G911" s="22" t="b">
        <v>0</v>
      </c>
      <c r="H911" s="22">
        <v>4</v>
      </c>
      <c r="I911" s="22">
        <v>1</v>
      </c>
      <c r="J911" s="22">
        <v>0.12</v>
      </c>
      <c r="K911" s="22">
        <v>0.1061</v>
      </c>
      <c r="L911" s="22">
        <v>0.42</v>
      </c>
      <c r="M911" s="22">
        <v>0.29849999999999999</v>
      </c>
      <c r="N911" s="22">
        <v>1</v>
      </c>
      <c r="O911" s="22">
        <v>34</v>
      </c>
      <c r="P911" s="22" t="str">
        <f t="shared" si="14"/>
        <v>High Usage</v>
      </c>
      <c r="Q911" s="22">
        <v>35</v>
      </c>
    </row>
    <row r="912" spans="1:17" x14ac:dyDescent="0.25">
      <c r="A912" s="22">
        <v>911</v>
      </c>
      <c r="B912" s="5">
        <v>40584</v>
      </c>
      <c r="C912" s="22">
        <v>1</v>
      </c>
      <c r="D912" s="22">
        <v>0</v>
      </c>
      <c r="E912" s="22">
        <v>2</v>
      </c>
      <c r="F912" s="22">
        <v>11</v>
      </c>
      <c r="G912" s="22" t="b">
        <v>0</v>
      </c>
      <c r="H912" s="22">
        <v>4</v>
      </c>
      <c r="I912" s="22">
        <v>1</v>
      </c>
      <c r="J912" s="22">
        <v>0.14000000000000001</v>
      </c>
      <c r="K912" s="22">
        <v>0.1212</v>
      </c>
      <c r="L912" s="22">
        <v>0.39</v>
      </c>
      <c r="M912" s="22">
        <v>0.35820000000000002</v>
      </c>
      <c r="N912" s="22">
        <v>1</v>
      </c>
      <c r="O912" s="22">
        <v>44</v>
      </c>
      <c r="P912" s="22" t="str">
        <f t="shared" si="14"/>
        <v>High Usage</v>
      </c>
      <c r="Q912" s="22">
        <v>45</v>
      </c>
    </row>
    <row r="913" spans="1:17" x14ac:dyDescent="0.25">
      <c r="A913" s="22">
        <v>912</v>
      </c>
      <c r="B913" s="5">
        <v>40584</v>
      </c>
      <c r="C913" s="22">
        <v>1</v>
      </c>
      <c r="D913" s="22">
        <v>0</v>
      </c>
      <c r="E913" s="22">
        <v>2</v>
      </c>
      <c r="F913" s="22">
        <v>12</v>
      </c>
      <c r="G913" s="22" t="b">
        <v>0</v>
      </c>
      <c r="H913" s="22">
        <v>4</v>
      </c>
      <c r="I913" s="22">
        <v>1</v>
      </c>
      <c r="J913" s="22">
        <v>0.16</v>
      </c>
      <c r="K913" s="22">
        <v>0.13639999999999999</v>
      </c>
      <c r="L913" s="22">
        <v>0.34</v>
      </c>
      <c r="M913" s="22">
        <v>0.3881</v>
      </c>
      <c r="N913" s="22">
        <v>4</v>
      </c>
      <c r="O913" s="22">
        <v>65</v>
      </c>
      <c r="P913" s="22" t="str">
        <f t="shared" si="14"/>
        <v>High Usage</v>
      </c>
      <c r="Q913" s="22">
        <v>69</v>
      </c>
    </row>
    <row r="914" spans="1:17" x14ac:dyDescent="0.25">
      <c r="A914" s="22">
        <v>913</v>
      </c>
      <c r="B914" s="5">
        <v>40584</v>
      </c>
      <c r="C914" s="22">
        <v>1</v>
      </c>
      <c r="D914" s="22">
        <v>0</v>
      </c>
      <c r="E914" s="22">
        <v>2</v>
      </c>
      <c r="F914" s="22">
        <v>13</v>
      </c>
      <c r="G914" s="22" t="b">
        <v>0</v>
      </c>
      <c r="H914" s="22">
        <v>4</v>
      </c>
      <c r="I914" s="22">
        <v>1</v>
      </c>
      <c r="J914" s="22">
        <v>0.18</v>
      </c>
      <c r="K914" s="22">
        <v>0.16669999999999999</v>
      </c>
      <c r="L914" s="22">
        <v>0.28999999999999998</v>
      </c>
      <c r="M914" s="22">
        <v>0.29849999999999999</v>
      </c>
      <c r="N914" s="22">
        <v>3</v>
      </c>
      <c r="O914" s="22">
        <v>59</v>
      </c>
      <c r="P914" s="22" t="str">
        <f t="shared" si="14"/>
        <v>High Usage</v>
      </c>
      <c r="Q914" s="22">
        <v>62</v>
      </c>
    </row>
    <row r="915" spans="1:17" x14ac:dyDescent="0.25">
      <c r="A915" s="22">
        <v>914</v>
      </c>
      <c r="B915" s="5">
        <v>40584</v>
      </c>
      <c r="C915" s="22">
        <v>1</v>
      </c>
      <c r="D915" s="22">
        <v>0</v>
      </c>
      <c r="E915" s="22">
        <v>2</v>
      </c>
      <c r="F915" s="22">
        <v>14</v>
      </c>
      <c r="G915" s="22" t="b">
        <v>0</v>
      </c>
      <c r="H915" s="22">
        <v>4</v>
      </c>
      <c r="I915" s="22">
        <v>1</v>
      </c>
      <c r="J915" s="22">
        <v>0.2</v>
      </c>
      <c r="K915" s="22">
        <v>0.18179999999999999</v>
      </c>
      <c r="L915" s="22">
        <v>0.27</v>
      </c>
      <c r="M915" s="22">
        <v>0.28360000000000002</v>
      </c>
      <c r="N915" s="22">
        <v>6</v>
      </c>
      <c r="O915" s="22">
        <v>42</v>
      </c>
      <c r="P915" s="22" t="str">
        <f t="shared" si="14"/>
        <v>High Usage</v>
      </c>
      <c r="Q915" s="22">
        <v>48</v>
      </c>
    </row>
    <row r="916" spans="1:17" x14ac:dyDescent="0.25">
      <c r="A916" s="22">
        <v>915</v>
      </c>
      <c r="B916" s="5">
        <v>40584</v>
      </c>
      <c r="C916" s="22">
        <v>1</v>
      </c>
      <c r="D916" s="22">
        <v>0</v>
      </c>
      <c r="E916" s="22">
        <v>2</v>
      </c>
      <c r="F916" s="22">
        <v>15</v>
      </c>
      <c r="G916" s="22" t="b">
        <v>0</v>
      </c>
      <c r="H916" s="22">
        <v>4</v>
      </c>
      <c r="I916" s="22">
        <v>1</v>
      </c>
      <c r="J916" s="22">
        <v>0.2</v>
      </c>
      <c r="K916" s="22">
        <v>0.19700000000000001</v>
      </c>
      <c r="L916" s="22">
        <v>0.25</v>
      </c>
      <c r="M916" s="22">
        <v>0.25369999999999998</v>
      </c>
      <c r="N916" s="22">
        <v>0</v>
      </c>
      <c r="O916" s="22">
        <v>50</v>
      </c>
      <c r="P916" s="22" t="str">
        <f t="shared" si="14"/>
        <v>High Usage</v>
      </c>
      <c r="Q916" s="22">
        <v>50</v>
      </c>
    </row>
    <row r="917" spans="1:17" x14ac:dyDescent="0.25">
      <c r="A917" s="22">
        <v>916</v>
      </c>
      <c r="B917" s="5">
        <v>40584</v>
      </c>
      <c r="C917" s="22">
        <v>1</v>
      </c>
      <c r="D917" s="22">
        <v>0</v>
      </c>
      <c r="E917" s="22">
        <v>2</v>
      </c>
      <c r="F917" s="22">
        <v>16</v>
      </c>
      <c r="G917" s="22" t="b">
        <v>0</v>
      </c>
      <c r="H917" s="22">
        <v>4</v>
      </c>
      <c r="I917" s="22">
        <v>1</v>
      </c>
      <c r="J917" s="22">
        <v>0.2</v>
      </c>
      <c r="K917" s="22">
        <v>0.18179999999999999</v>
      </c>
      <c r="L917" s="22">
        <v>0.27</v>
      </c>
      <c r="M917" s="22">
        <v>0.29849999999999999</v>
      </c>
      <c r="N917" s="22">
        <v>4</v>
      </c>
      <c r="O917" s="22">
        <v>76</v>
      </c>
      <c r="P917" s="22" t="str">
        <f t="shared" si="14"/>
        <v>High Usage</v>
      </c>
      <c r="Q917" s="22">
        <v>80</v>
      </c>
    </row>
    <row r="918" spans="1:17" x14ac:dyDescent="0.25">
      <c r="A918" s="22">
        <v>917</v>
      </c>
      <c r="B918" s="5">
        <v>40584</v>
      </c>
      <c r="C918" s="22">
        <v>1</v>
      </c>
      <c r="D918" s="22">
        <v>0</v>
      </c>
      <c r="E918" s="22">
        <v>2</v>
      </c>
      <c r="F918" s="22">
        <v>17</v>
      </c>
      <c r="G918" s="22" t="b">
        <v>0</v>
      </c>
      <c r="H918" s="22">
        <v>4</v>
      </c>
      <c r="I918" s="22">
        <v>1</v>
      </c>
      <c r="J918" s="22">
        <v>0.18</v>
      </c>
      <c r="K918" s="22">
        <v>0.18179999999999999</v>
      </c>
      <c r="L918" s="22">
        <v>0.26</v>
      </c>
      <c r="M918" s="22">
        <v>0.19400000000000001</v>
      </c>
      <c r="N918" s="22">
        <v>6</v>
      </c>
      <c r="O918" s="22">
        <v>159</v>
      </c>
      <c r="P918" s="22" t="str">
        <f t="shared" si="14"/>
        <v>High Usage</v>
      </c>
      <c r="Q918" s="22">
        <v>165</v>
      </c>
    </row>
    <row r="919" spans="1:17" x14ac:dyDescent="0.25">
      <c r="A919" s="22">
        <v>918</v>
      </c>
      <c r="B919" s="5">
        <v>40584</v>
      </c>
      <c r="C919" s="22">
        <v>1</v>
      </c>
      <c r="D919" s="22">
        <v>0</v>
      </c>
      <c r="E919" s="22">
        <v>2</v>
      </c>
      <c r="F919" s="22">
        <v>18</v>
      </c>
      <c r="G919" s="22" t="b">
        <v>0</v>
      </c>
      <c r="H919" s="22">
        <v>4</v>
      </c>
      <c r="I919" s="22">
        <v>1</v>
      </c>
      <c r="J919" s="22">
        <v>0.16</v>
      </c>
      <c r="K919" s="22">
        <v>0.18179999999999999</v>
      </c>
      <c r="L919" s="22">
        <v>0.28000000000000003</v>
      </c>
      <c r="M919" s="22">
        <v>0.1343</v>
      </c>
      <c r="N919" s="22">
        <v>3</v>
      </c>
      <c r="O919" s="22">
        <v>157</v>
      </c>
      <c r="P919" s="22" t="str">
        <f t="shared" si="14"/>
        <v>High Usage</v>
      </c>
      <c r="Q919" s="22">
        <v>160</v>
      </c>
    </row>
    <row r="920" spans="1:17" x14ac:dyDescent="0.25">
      <c r="A920" s="22">
        <v>919</v>
      </c>
      <c r="B920" s="5">
        <v>40584</v>
      </c>
      <c r="C920" s="22">
        <v>1</v>
      </c>
      <c r="D920" s="22">
        <v>0</v>
      </c>
      <c r="E920" s="22">
        <v>2</v>
      </c>
      <c r="F920" s="22">
        <v>19</v>
      </c>
      <c r="G920" s="22" t="b">
        <v>0</v>
      </c>
      <c r="H920" s="22">
        <v>4</v>
      </c>
      <c r="I920" s="22">
        <v>1</v>
      </c>
      <c r="J920" s="22">
        <v>0.14000000000000001</v>
      </c>
      <c r="K920" s="22">
        <v>0.16669999999999999</v>
      </c>
      <c r="L920" s="22">
        <v>0.28000000000000003</v>
      </c>
      <c r="M920" s="22">
        <v>0.1045</v>
      </c>
      <c r="N920" s="22">
        <v>2</v>
      </c>
      <c r="O920" s="22">
        <v>110</v>
      </c>
      <c r="P920" s="22" t="str">
        <f t="shared" si="14"/>
        <v>High Usage</v>
      </c>
      <c r="Q920" s="22">
        <v>112</v>
      </c>
    </row>
    <row r="921" spans="1:17" x14ac:dyDescent="0.25">
      <c r="A921" s="22">
        <v>920</v>
      </c>
      <c r="B921" s="5">
        <v>40584</v>
      </c>
      <c r="C921" s="22">
        <v>1</v>
      </c>
      <c r="D921" s="22">
        <v>0</v>
      </c>
      <c r="E921" s="22">
        <v>2</v>
      </c>
      <c r="F921" s="22">
        <v>20</v>
      </c>
      <c r="G921" s="22" t="b">
        <v>0</v>
      </c>
      <c r="H921" s="22">
        <v>4</v>
      </c>
      <c r="I921" s="22">
        <v>1</v>
      </c>
      <c r="J921" s="22">
        <v>0.14000000000000001</v>
      </c>
      <c r="K921" s="22">
        <v>0.18179999999999999</v>
      </c>
      <c r="L921" s="22">
        <v>0.31</v>
      </c>
      <c r="M921" s="22">
        <v>8.9599999999999999E-2</v>
      </c>
      <c r="N921" s="22">
        <v>4</v>
      </c>
      <c r="O921" s="22">
        <v>93</v>
      </c>
      <c r="P921" s="22" t="str">
        <f t="shared" si="14"/>
        <v>High Usage</v>
      </c>
      <c r="Q921" s="22">
        <v>97</v>
      </c>
    </row>
    <row r="922" spans="1:17" x14ac:dyDescent="0.25">
      <c r="A922" s="22">
        <v>921</v>
      </c>
      <c r="B922" s="5">
        <v>40584</v>
      </c>
      <c r="C922" s="22">
        <v>1</v>
      </c>
      <c r="D922" s="22">
        <v>0</v>
      </c>
      <c r="E922" s="22">
        <v>2</v>
      </c>
      <c r="F922" s="22">
        <v>21</v>
      </c>
      <c r="G922" s="22" t="b">
        <v>0</v>
      </c>
      <c r="H922" s="22">
        <v>4</v>
      </c>
      <c r="I922" s="22">
        <v>1</v>
      </c>
      <c r="J922" s="22">
        <v>0.14000000000000001</v>
      </c>
      <c r="K922" s="22">
        <v>0.21210000000000001</v>
      </c>
      <c r="L922" s="22">
        <v>0.39</v>
      </c>
      <c r="M922" s="22">
        <v>0</v>
      </c>
      <c r="N922" s="22">
        <v>2</v>
      </c>
      <c r="O922" s="22">
        <v>70</v>
      </c>
      <c r="P922" s="22" t="str">
        <f t="shared" si="14"/>
        <v>High Usage</v>
      </c>
      <c r="Q922" s="22">
        <v>72</v>
      </c>
    </row>
    <row r="923" spans="1:17" x14ac:dyDescent="0.25">
      <c r="A923" s="22">
        <v>922</v>
      </c>
      <c r="B923" s="5">
        <v>40584</v>
      </c>
      <c r="C923" s="22">
        <v>1</v>
      </c>
      <c r="D923" s="22">
        <v>0</v>
      </c>
      <c r="E923" s="22">
        <v>2</v>
      </c>
      <c r="F923" s="22">
        <v>22</v>
      </c>
      <c r="G923" s="22" t="b">
        <v>0</v>
      </c>
      <c r="H923" s="22">
        <v>4</v>
      </c>
      <c r="I923" s="22">
        <v>1</v>
      </c>
      <c r="J923" s="22">
        <v>0.12</v>
      </c>
      <c r="K923" s="22">
        <v>0.19700000000000001</v>
      </c>
      <c r="L923" s="22">
        <v>0.39</v>
      </c>
      <c r="M923" s="22">
        <v>0</v>
      </c>
      <c r="N923" s="22">
        <v>4</v>
      </c>
      <c r="O923" s="22">
        <v>47</v>
      </c>
      <c r="P923" s="22" t="str">
        <f t="shared" si="14"/>
        <v>High Usage</v>
      </c>
      <c r="Q923" s="22">
        <v>51</v>
      </c>
    </row>
    <row r="924" spans="1:17" x14ac:dyDescent="0.25">
      <c r="A924" s="22">
        <v>923</v>
      </c>
      <c r="B924" s="5">
        <v>40584</v>
      </c>
      <c r="C924" s="22">
        <v>1</v>
      </c>
      <c r="D924" s="22">
        <v>0</v>
      </c>
      <c r="E924" s="22">
        <v>2</v>
      </c>
      <c r="F924" s="22">
        <v>23</v>
      </c>
      <c r="G924" s="22" t="b">
        <v>0</v>
      </c>
      <c r="H924" s="22">
        <v>4</v>
      </c>
      <c r="I924" s="22">
        <v>1</v>
      </c>
      <c r="J924" s="22">
        <v>0.12</v>
      </c>
      <c r="K924" s="22">
        <v>0.1515</v>
      </c>
      <c r="L924" s="22">
        <v>0.42</v>
      </c>
      <c r="M924" s="22">
        <v>0.1045</v>
      </c>
      <c r="N924" s="22">
        <v>1</v>
      </c>
      <c r="O924" s="22">
        <v>33</v>
      </c>
      <c r="P924" s="22" t="str">
        <f t="shared" si="14"/>
        <v>High Usage</v>
      </c>
      <c r="Q924" s="22">
        <v>34</v>
      </c>
    </row>
    <row r="925" spans="1:17" x14ac:dyDescent="0.25">
      <c r="A925" s="22">
        <v>924</v>
      </c>
      <c r="B925" s="5">
        <v>40585</v>
      </c>
      <c r="C925" s="22">
        <v>1</v>
      </c>
      <c r="D925" s="22">
        <v>0</v>
      </c>
      <c r="E925" s="22">
        <v>2</v>
      </c>
      <c r="F925" s="22">
        <v>0</v>
      </c>
      <c r="G925" s="22" t="b">
        <v>0</v>
      </c>
      <c r="H925" s="22">
        <v>5</v>
      </c>
      <c r="I925" s="22">
        <v>1</v>
      </c>
      <c r="J925" s="22">
        <v>0.1</v>
      </c>
      <c r="K925" s="22">
        <v>0.13639999999999999</v>
      </c>
      <c r="L925" s="22">
        <v>0.49</v>
      </c>
      <c r="M925" s="22">
        <v>0.1045</v>
      </c>
      <c r="N925" s="22">
        <v>2</v>
      </c>
      <c r="O925" s="22">
        <v>12</v>
      </c>
      <c r="P925" s="22" t="str">
        <f t="shared" si="14"/>
        <v>Normal</v>
      </c>
      <c r="Q925" s="22">
        <v>14</v>
      </c>
    </row>
    <row r="926" spans="1:17" x14ac:dyDescent="0.25">
      <c r="A926" s="22">
        <v>925</v>
      </c>
      <c r="B926" s="5">
        <v>40585</v>
      </c>
      <c r="C926" s="22">
        <v>1</v>
      </c>
      <c r="D926" s="22">
        <v>0</v>
      </c>
      <c r="E926" s="22">
        <v>2</v>
      </c>
      <c r="F926" s="22">
        <v>1</v>
      </c>
      <c r="G926" s="22" t="b">
        <v>0</v>
      </c>
      <c r="H926" s="22">
        <v>5</v>
      </c>
      <c r="I926" s="22">
        <v>1</v>
      </c>
      <c r="J926" s="22">
        <v>0.1</v>
      </c>
      <c r="K926" s="22">
        <v>0.13639999999999999</v>
      </c>
      <c r="L926" s="22">
        <v>0.54</v>
      </c>
      <c r="M926" s="22">
        <v>8.9599999999999999E-2</v>
      </c>
      <c r="N926" s="22">
        <v>1</v>
      </c>
      <c r="O926" s="22">
        <v>6</v>
      </c>
      <c r="P926" s="22" t="str">
        <f t="shared" si="14"/>
        <v>Normal</v>
      </c>
      <c r="Q926" s="22">
        <v>7</v>
      </c>
    </row>
    <row r="927" spans="1:17" x14ac:dyDescent="0.25">
      <c r="A927" s="22">
        <v>926</v>
      </c>
      <c r="B927" s="5">
        <v>40585</v>
      </c>
      <c r="C927" s="22">
        <v>1</v>
      </c>
      <c r="D927" s="22">
        <v>0</v>
      </c>
      <c r="E927" s="22">
        <v>2</v>
      </c>
      <c r="F927" s="22">
        <v>2</v>
      </c>
      <c r="G927" s="22" t="b">
        <v>0</v>
      </c>
      <c r="H927" s="22">
        <v>5</v>
      </c>
      <c r="I927" s="22">
        <v>1</v>
      </c>
      <c r="J927" s="22">
        <v>0.1</v>
      </c>
      <c r="K927" s="22">
        <v>0.13639999999999999</v>
      </c>
      <c r="L927" s="22">
        <v>0.54</v>
      </c>
      <c r="M927" s="22">
        <v>8.9599999999999999E-2</v>
      </c>
      <c r="N927" s="22">
        <v>0</v>
      </c>
      <c r="O927" s="22">
        <v>3</v>
      </c>
      <c r="P927" s="22" t="str">
        <f t="shared" si="14"/>
        <v>Normal</v>
      </c>
      <c r="Q927" s="22">
        <v>3</v>
      </c>
    </row>
    <row r="928" spans="1:17" x14ac:dyDescent="0.25">
      <c r="A928" s="22">
        <v>927</v>
      </c>
      <c r="B928" s="5">
        <v>40585</v>
      </c>
      <c r="C928" s="22">
        <v>1</v>
      </c>
      <c r="D928" s="22">
        <v>0</v>
      </c>
      <c r="E928" s="22">
        <v>2</v>
      </c>
      <c r="F928" s="22">
        <v>5</v>
      </c>
      <c r="G928" s="22" t="b">
        <v>0</v>
      </c>
      <c r="H928" s="22">
        <v>5</v>
      </c>
      <c r="I928" s="22">
        <v>1</v>
      </c>
      <c r="J928" s="22">
        <v>0.08</v>
      </c>
      <c r="K928" s="22">
        <v>0.1212</v>
      </c>
      <c r="L928" s="22">
        <v>0.63</v>
      </c>
      <c r="M928" s="22">
        <v>8.9599999999999999E-2</v>
      </c>
      <c r="N928" s="22">
        <v>0</v>
      </c>
      <c r="O928" s="22">
        <v>4</v>
      </c>
      <c r="P928" s="22" t="str">
        <f t="shared" si="14"/>
        <v>Normal</v>
      </c>
      <c r="Q928" s="22">
        <v>4</v>
      </c>
    </row>
    <row r="929" spans="1:17" x14ac:dyDescent="0.25">
      <c r="A929" s="22">
        <v>928</v>
      </c>
      <c r="B929" s="5">
        <v>40585</v>
      </c>
      <c r="C929" s="22">
        <v>1</v>
      </c>
      <c r="D929" s="22">
        <v>0</v>
      </c>
      <c r="E929" s="22">
        <v>2</v>
      </c>
      <c r="F929" s="22">
        <v>6</v>
      </c>
      <c r="G929" s="22" t="b">
        <v>0</v>
      </c>
      <c r="H929" s="22">
        <v>5</v>
      </c>
      <c r="I929" s="22">
        <v>1</v>
      </c>
      <c r="J929" s="22">
        <v>0.1</v>
      </c>
      <c r="K929" s="22">
        <v>0.18179999999999999</v>
      </c>
      <c r="L929" s="22">
        <v>0.68</v>
      </c>
      <c r="M929" s="22">
        <v>0</v>
      </c>
      <c r="N929" s="22">
        <v>1</v>
      </c>
      <c r="O929" s="22">
        <v>23</v>
      </c>
      <c r="P929" s="22" t="str">
        <f t="shared" si="14"/>
        <v>Normal</v>
      </c>
      <c r="Q929" s="22">
        <v>24</v>
      </c>
    </row>
    <row r="930" spans="1:17" x14ac:dyDescent="0.25">
      <c r="A930" s="22">
        <v>929</v>
      </c>
      <c r="B930" s="5">
        <v>40585</v>
      </c>
      <c r="C930" s="22">
        <v>1</v>
      </c>
      <c r="D930" s="22">
        <v>0</v>
      </c>
      <c r="E930" s="22">
        <v>2</v>
      </c>
      <c r="F930" s="22">
        <v>7</v>
      </c>
      <c r="G930" s="22" t="b">
        <v>0</v>
      </c>
      <c r="H930" s="22">
        <v>5</v>
      </c>
      <c r="I930" s="22">
        <v>1</v>
      </c>
      <c r="J930" s="22">
        <v>0.08</v>
      </c>
      <c r="K930" s="22">
        <v>0.16669999999999999</v>
      </c>
      <c r="L930" s="22">
        <v>0.73</v>
      </c>
      <c r="M930" s="22">
        <v>0</v>
      </c>
      <c r="N930" s="22">
        <v>1</v>
      </c>
      <c r="O930" s="22">
        <v>73</v>
      </c>
      <c r="P930" s="22" t="str">
        <f t="shared" si="14"/>
        <v>High Usage</v>
      </c>
      <c r="Q930" s="22">
        <v>74</v>
      </c>
    </row>
    <row r="931" spans="1:17" x14ac:dyDescent="0.25">
      <c r="A931" s="22">
        <v>930</v>
      </c>
      <c r="B931" s="5">
        <v>40585</v>
      </c>
      <c r="C931" s="22">
        <v>1</v>
      </c>
      <c r="D931" s="22">
        <v>0</v>
      </c>
      <c r="E931" s="22">
        <v>2</v>
      </c>
      <c r="F931" s="22">
        <v>8</v>
      </c>
      <c r="G931" s="22" t="b">
        <v>0</v>
      </c>
      <c r="H931" s="22">
        <v>5</v>
      </c>
      <c r="I931" s="22">
        <v>1</v>
      </c>
      <c r="J931" s="22">
        <v>0.1</v>
      </c>
      <c r="K931" s="22">
        <v>0.1212</v>
      </c>
      <c r="L931" s="22">
        <v>0.74</v>
      </c>
      <c r="M931" s="22">
        <v>0.16420000000000001</v>
      </c>
      <c r="N931" s="22">
        <v>4</v>
      </c>
      <c r="O931" s="22">
        <v>212</v>
      </c>
      <c r="P931" s="22" t="str">
        <f t="shared" si="14"/>
        <v>High Usage</v>
      </c>
      <c r="Q931" s="22">
        <v>216</v>
      </c>
    </row>
    <row r="932" spans="1:17" x14ac:dyDescent="0.25">
      <c r="A932" s="22">
        <v>931</v>
      </c>
      <c r="B932" s="5">
        <v>40585</v>
      </c>
      <c r="C932" s="22">
        <v>1</v>
      </c>
      <c r="D932" s="22">
        <v>0</v>
      </c>
      <c r="E932" s="22">
        <v>2</v>
      </c>
      <c r="F932" s="22">
        <v>9</v>
      </c>
      <c r="G932" s="22" t="b">
        <v>0</v>
      </c>
      <c r="H932" s="22">
        <v>5</v>
      </c>
      <c r="I932" s="22">
        <v>1</v>
      </c>
      <c r="J932" s="22">
        <v>0.12</v>
      </c>
      <c r="K932" s="22">
        <v>0.1212</v>
      </c>
      <c r="L932" s="22">
        <v>0.74</v>
      </c>
      <c r="M932" s="22">
        <v>0.22389999999999999</v>
      </c>
      <c r="N932" s="22">
        <v>8</v>
      </c>
      <c r="O932" s="22">
        <v>132</v>
      </c>
      <c r="P932" s="22" t="str">
        <f t="shared" si="14"/>
        <v>High Usage</v>
      </c>
      <c r="Q932" s="22">
        <v>140</v>
      </c>
    </row>
    <row r="933" spans="1:17" x14ac:dyDescent="0.25">
      <c r="A933" s="22">
        <v>932</v>
      </c>
      <c r="B933" s="5">
        <v>40585</v>
      </c>
      <c r="C933" s="22">
        <v>1</v>
      </c>
      <c r="D933" s="22">
        <v>0</v>
      </c>
      <c r="E933" s="22">
        <v>2</v>
      </c>
      <c r="F933" s="22">
        <v>10</v>
      </c>
      <c r="G933" s="22" t="b">
        <v>0</v>
      </c>
      <c r="H933" s="22">
        <v>5</v>
      </c>
      <c r="I933" s="22">
        <v>1</v>
      </c>
      <c r="J933" s="22">
        <v>0.14000000000000001</v>
      </c>
      <c r="K933" s="22">
        <v>0.13639999999999999</v>
      </c>
      <c r="L933" s="22">
        <v>0.69</v>
      </c>
      <c r="M933" s="22">
        <v>0.19400000000000001</v>
      </c>
      <c r="N933" s="22">
        <v>5</v>
      </c>
      <c r="O933" s="22">
        <v>39</v>
      </c>
      <c r="P933" s="22" t="str">
        <f t="shared" si="14"/>
        <v>High Usage</v>
      </c>
      <c r="Q933" s="22">
        <v>44</v>
      </c>
    </row>
    <row r="934" spans="1:17" x14ac:dyDescent="0.25">
      <c r="A934" s="22">
        <v>933</v>
      </c>
      <c r="B934" s="5">
        <v>40585</v>
      </c>
      <c r="C934" s="22">
        <v>1</v>
      </c>
      <c r="D934" s="22">
        <v>0</v>
      </c>
      <c r="E934" s="22">
        <v>2</v>
      </c>
      <c r="F934" s="22">
        <v>11</v>
      </c>
      <c r="G934" s="22" t="b">
        <v>0</v>
      </c>
      <c r="H934" s="22">
        <v>5</v>
      </c>
      <c r="I934" s="22">
        <v>1</v>
      </c>
      <c r="J934" s="22">
        <v>0.22</v>
      </c>
      <c r="K934" s="22">
        <v>0.2273</v>
      </c>
      <c r="L934" s="22">
        <v>0.47</v>
      </c>
      <c r="M934" s="22">
        <v>0.1343</v>
      </c>
      <c r="N934" s="22">
        <v>12</v>
      </c>
      <c r="O934" s="22">
        <v>52</v>
      </c>
      <c r="P934" s="22" t="str">
        <f t="shared" si="14"/>
        <v>High Usage</v>
      </c>
      <c r="Q934" s="22">
        <v>64</v>
      </c>
    </row>
    <row r="935" spans="1:17" x14ac:dyDescent="0.25">
      <c r="A935" s="22">
        <v>934</v>
      </c>
      <c r="B935" s="5">
        <v>40585</v>
      </c>
      <c r="C935" s="22">
        <v>1</v>
      </c>
      <c r="D935" s="22">
        <v>0</v>
      </c>
      <c r="E935" s="22">
        <v>2</v>
      </c>
      <c r="F935" s="22">
        <v>12</v>
      </c>
      <c r="G935" s="22" t="b">
        <v>0</v>
      </c>
      <c r="H935" s="22">
        <v>5</v>
      </c>
      <c r="I935" s="22">
        <v>1</v>
      </c>
      <c r="J935" s="22">
        <v>0.22</v>
      </c>
      <c r="K935" s="22">
        <v>0.2273</v>
      </c>
      <c r="L935" s="22">
        <v>0.47</v>
      </c>
      <c r="M935" s="22">
        <v>0.1343</v>
      </c>
      <c r="N935" s="22">
        <v>7</v>
      </c>
      <c r="O935" s="22">
        <v>64</v>
      </c>
      <c r="P935" s="22" t="str">
        <f t="shared" si="14"/>
        <v>High Usage</v>
      </c>
      <c r="Q935" s="22">
        <v>71</v>
      </c>
    </row>
    <row r="936" spans="1:17" x14ac:dyDescent="0.25">
      <c r="A936" s="22">
        <v>935</v>
      </c>
      <c r="B936" s="5">
        <v>40585</v>
      </c>
      <c r="C936" s="22">
        <v>1</v>
      </c>
      <c r="D936" s="22">
        <v>0</v>
      </c>
      <c r="E936" s="22">
        <v>2</v>
      </c>
      <c r="F936" s="22">
        <v>13</v>
      </c>
      <c r="G936" s="22" t="b">
        <v>0</v>
      </c>
      <c r="H936" s="22">
        <v>5</v>
      </c>
      <c r="I936" s="22">
        <v>1</v>
      </c>
      <c r="J936" s="22">
        <v>0.24</v>
      </c>
      <c r="K936" s="22">
        <v>0.2273</v>
      </c>
      <c r="L936" s="22">
        <v>0.35</v>
      </c>
      <c r="M936" s="22">
        <v>0.19400000000000001</v>
      </c>
      <c r="N936" s="22">
        <v>21</v>
      </c>
      <c r="O936" s="22">
        <v>89</v>
      </c>
      <c r="P936" s="22" t="str">
        <f t="shared" si="14"/>
        <v>High Usage</v>
      </c>
      <c r="Q936" s="22">
        <v>110</v>
      </c>
    </row>
    <row r="937" spans="1:17" x14ac:dyDescent="0.25">
      <c r="A937" s="22">
        <v>936</v>
      </c>
      <c r="B937" s="5">
        <v>40585</v>
      </c>
      <c r="C937" s="22">
        <v>1</v>
      </c>
      <c r="D937" s="22">
        <v>0</v>
      </c>
      <c r="E937" s="22">
        <v>2</v>
      </c>
      <c r="F937" s="22">
        <v>14</v>
      </c>
      <c r="G937" s="22" t="b">
        <v>0</v>
      </c>
      <c r="H937" s="22">
        <v>5</v>
      </c>
      <c r="I937" s="22">
        <v>1</v>
      </c>
      <c r="J937" s="22">
        <v>0.3</v>
      </c>
      <c r="K937" s="22">
        <v>0.28789999999999999</v>
      </c>
      <c r="L937" s="22">
        <v>0.26</v>
      </c>
      <c r="M937" s="22">
        <v>0.25369999999999998</v>
      </c>
      <c r="N937" s="22">
        <v>17</v>
      </c>
      <c r="O937" s="22">
        <v>67</v>
      </c>
      <c r="P937" s="22" t="str">
        <f t="shared" si="14"/>
        <v>High Usage</v>
      </c>
      <c r="Q937" s="22">
        <v>84</v>
      </c>
    </row>
    <row r="938" spans="1:17" x14ac:dyDescent="0.25">
      <c r="A938" s="22">
        <v>937</v>
      </c>
      <c r="B938" s="5">
        <v>40585</v>
      </c>
      <c r="C938" s="22">
        <v>1</v>
      </c>
      <c r="D938" s="22">
        <v>0</v>
      </c>
      <c r="E938" s="22">
        <v>2</v>
      </c>
      <c r="F938" s="22">
        <v>15</v>
      </c>
      <c r="G938" s="22" t="b">
        <v>0</v>
      </c>
      <c r="H938" s="22">
        <v>5</v>
      </c>
      <c r="I938" s="22">
        <v>1</v>
      </c>
      <c r="J938" s="22">
        <v>0.32</v>
      </c>
      <c r="K938" s="22">
        <v>0.31819999999999998</v>
      </c>
      <c r="L938" s="22">
        <v>0.21</v>
      </c>
      <c r="M938" s="22">
        <v>0.16420000000000001</v>
      </c>
      <c r="N938" s="22">
        <v>12</v>
      </c>
      <c r="O938" s="22">
        <v>62</v>
      </c>
      <c r="P938" s="22" t="str">
        <f t="shared" si="14"/>
        <v>High Usage</v>
      </c>
      <c r="Q938" s="22">
        <v>74</v>
      </c>
    </row>
    <row r="939" spans="1:17" x14ac:dyDescent="0.25">
      <c r="A939" s="22">
        <v>938</v>
      </c>
      <c r="B939" s="5">
        <v>40585</v>
      </c>
      <c r="C939" s="22">
        <v>1</v>
      </c>
      <c r="D939" s="22">
        <v>0</v>
      </c>
      <c r="E939" s="22">
        <v>2</v>
      </c>
      <c r="F939" s="22">
        <v>16</v>
      </c>
      <c r="G939" s="22" t="b">
        <v>0</v>
      </c>
      <c r="H939" s="22">
        <v>5</v>
      </c>
      <c r="I939" s="22">
        <v>1</v>
      </c>
      <c r="J939" s="22">
        <v>0.3</v>
      </c>
      <c r="K939" s="22">
        <v>0.28789999999999999</v>
      </c>
      <c r="L939" s="22">
        <v>0.28000000000000003</v>
      </c>
      <c r="M939" s="22">
        <v>0.19400000000000001</v>
      </c>
      <c r="N939" s="22">
        <v>14</v>
      </c>
      <c r="O939" s="22">
        <v>111</v>
      </c>
      <c r="P939" s="22" t="str">
        <f t="shared" si="14"/>
        <v>High Usage</v>
      </c>
      <c r="Q939" s="22">
        <v>125</v>
      </c>
    </row>
    <row r="940" spans="1:17" x14ac:dyDescent="0.25">
      <c r="A940" s="22">
        <v>939</v>
      </c>
      <c r="B940" s="5">
        <v>40585</v>
      </c>
      <c r="C940" s="22">
        <v>1</v>
      </c>
      <c r="D940" s="22">
        <v>0</v>
      </c>
      <c r="E940" s="22">
        <v>2</v>
      </c>
      <c r="F940" s="22">
        <v>17</v>
      </c>
      <c r="G940" s="22" t="b">
        <v>0</v>
      </c>
      <c r="H940" s="22">
        <v>5</v>
      </c>
      <c r="I940" s="22">
        <v>1</v>
      </c>
      <c r="J940" s="22">
        <v>0.3</v>
      </c>
      <c r="K940" s="22">
        <v>0.33329999999999999</v>
      </c>
      <c r="L940" s="22">
        <v>0.24</v>
      </c>
      <c r="M940" s="22">
        <v>0</v>
      </c>
      <c r="N940" s="22">
        <v>18</v>
      </c>
      <c r="O940" s="22">
        <v>193</v>
      </c>
      <c r="P940" s="22" t="str">
        <f t="shared" si="14"/>
        <v>High Usage</v>
      </c>
      <c r="Q940" s="22">
        <v>211</v>
      </c>
    </row>
    <row r="941" spans="1:17" x14ac:dyDescent="0.25">
      <c r="A941" s="22">
        <v>940</v>
      </c>
      <c r="B941" s="5">
        <v>40585</v>
      </c>
      <c r="C941" s="22">
        <v>1</v>
      </c>
      <c r="D941" s="22">
        <v>0</v>
      </c>
      <c r="E941" s="22">
        <v>2</v>
      </c>
      <c r="F941" s="22">
        <v>18</v>
      </c>
      <c r="G941" s="22" t="b">
        <v>0</v>
      </c>
      <c r="H941" s="22">
        <v>5</v>
      </c>
      <c r="I941" s="22">
        <v>1</v>
      </c>
      <c r="J941" s="22">
        <v>0.28000000000000003</v>
      </c>
      <c r="K941" s="22">
        <v>0.31819999999999998</v>
      </c>
      <c r="L941" s="22">
        <v>0.28000000000000003</v>
      </c>
      <c r="M941" s="22">
        <v>0</v>
      </c>
      <c r="N941" s="22">
        <v>9</v>
      </c>
      <c r="O941" s="22">
        <v>165</v>
      </c>
      <c r="P941" s="22" t="str">
        <f t="shared" si="14"/>
        <v>High Usage</v>
      </c>
      <c r="Q941" s="22">
        <v>174</v>
      </c>
    </row>
    <row r="942" spans="1:17" x14ac:dyDescent="0.25">
      <c r="A942" s="22">
        <v>941</v>
      </c>
      <c r="B942" s="5">
        <v>40585</v>
      </c>
      <c r="C942" s="22">
        <v>1</v>
      </c>
      <c r="D942" s="22">
        <v>0</v>
      </c>
      <c r="E942" s="22">
        <v>2</v>
      </c>
      <c r="F942" s="22">
        <v>19</v>
      </c>
      <c r="G942" s="22" t="b">
        <v>0</v>
      </c>
      <c r="H942" s="22">
        <v>5</v>
      </c>
      <c r="I942" s="22">
        <v>1</v>
      </c>
      <c r="J942" s="22">
        <v>0.26</v>
      </c>
      <c r="K942" s="22">
        <v>0.30299999999999999</v>
      </c>
      <c r="L942" s="22">
        <v>0.33</v>
      </c>
      <c r="M942" s="22">
        <v>0</v>
      </c>
      <c r="N942" s="22">
        <v>7</v>
      </c>
      <c r="O942" s="22">
        <v>94</v>
      </c>
      <c r="P942" s="22" t="str">
        <f t="shared" si="14"/>
        <v>High Usage</v>
      </c>
      <c r="Q942" s="22">
        <v>101</v>
      </c>
    </row>
    <row r="943" spans="1:17" x14ac:dyDescent="0.25">
      <c r="A943" s="22">
        <v>942</v>
      </c>
      <c r="B943" s="5">
        <v>40585</v>
      </c>
      <c r="C943" s="22">
        <v>1</v>
      </c>
      <c r="D943" s="22">
        <v>0</v>
      </c>
      <c r="E943" s="22">
        <v>2</v>
      </c>
      <c r="F943" s="22">
        <v>20</v>
      </c>
      <c r="G943" s="22" t="b">
        <v>0</v>
      </c>
      <c r="H943" s="22">
        <v>5</v>
      </c>
      <c r="I943" s="22">
        <v>1</v>
      </c>
      <c r="J943" s="22">
        <v>0.22</v>
      </c>
      <c r="K943" s="22">
        <v>0.2273</v>
      </c>
      <c r="L943" s="22">
        <v>0.55000000000000004</v>
      </c>
      <c r="M943" s="22">
        <v>0.1343</v>
      </c>
      <c r="N943" s="22">
        <v>2</v>
      </c>
      <c r="O943" s="22">
        <v>61</v>
      </c>
      <c r="P943" s="22" t="str">
        <f t="shared" si="14"/>
        <v>High Usage</v>
      </c>
      <c r="Q943" s="22">
        <v>63</v>
      </c>
    </row>
    <row r="944" spans="1:17" x14ac:dyDescent="0.25">
      <c r="A944" s="22">
        <v>943</v>
      </c>
      <c r="B944" s="5">
        <v>40585</v>
      </c>
      <c r="C944" s="22">
        <v>1</v>
      </c>
      <c r="D944" s="22">
        <v>0</v>
      </c>
      <c r="E944" s="22">
        <v>2</v>
      </c>
      <c r="F944" s="22">
        <v>21</v>
      </c>
      <c r="G944" s="22" t="b">
        <v>0</v>
      </c>
      <c r="H944" s="22">
        <v>5</v>
      </c>
      <c r="I944" s="22">
        <v>1</v>
      </c>
      <c r="J944" s="22">
        <v>0.2</v>
      </c>
      <c r="K944" s="22">
        <v>0.21210000000000001</v>
      </c>
      <c r="L944" s="22">
        <v>0.59</v>
      </c>
      <c r="M944" s="22">
        <v>0.1343</v>
      </c>
      <c r="N944" s="22">
        <v>1</v>
      </c>
      <c r="O944" s="22">
        <v>46</v>
      </c>
      <c r="P944" s="22" t="str">
        <f t="shared" si="14"/>
        <v>High Usage</v>
      </c>
      <c r="Q944" s="22">
        <v>47</v>
      </c>
    </row>
    <row r="945" spans="1:17" x14ac:dyDescent="0.25">
      <c r="A945" s="22">
        <v>944</v>
      </c>
      <c r="B945" s="5">
        <v>40585</v>
      </c>
      <c r="C945" s="22">
        <v>1</v>
      </c>
      <c r="D945" s="22">
        <v>0</v>
      </c>
      <c r="E945" s="22">
        <v>2</v>
      </c>
      <c r="F945" s="22">
        <v>22</v>
      </c>
      <c r="G945" s="22" t="b">
        <v>0</v>
      </c>
      <c r="H945" s="22">
        <v>5</v>
      </c>
      <c r="I945" s="22">
        <v>1</v>
      </c>
      <c r="J945" s="22">
        <v>0.2</v>
      </c>
      <c r="K945" s="22">
        <v>0.2273</v>
      </c>
      <c r="L945" s="22">
        <v>0.64</v>
      </c>
      <c r="M945" s="22">
        <v>8.9599999999999999E-2</v>
      </c>
      <c r="N945" s="22">
        <v>2</v>
      </c>
      <c r="O945" s="22">
        <v>41</v>
      </c>
      <c r="P945" s="22" t="str">
        <f t="shared" si="14"/>
        <v>High Usage</v>
      </c>
      <c r="Q945" s="22">
        <v>43</v>
      </c>
    </row>
    <row r="946" spans="1:17" x14ac:dyDescent="0.25">
      <c r="A946" s="22">
        <v>945</v>
      </c>
      <c r="B946" s="5">
        <v>40585</v>
      </c>
      <c r="C946" s="22">
        <v>1</v>
      </c>
      <c r="D946" s="22">
        <v>0</v>
      </c>
      <c r="E946" s="22">
        <v>2</v>
      </c>
      <c r="F946" s="22">
        <v>23</v>
      </c>
      <c r="G946" s="22" t="b">
        <v>0</v>
      </c>
      <c r="H946" s="22">
        <v>5</v>
      </c>
      <c r="I946" s="22">
        <v>1</v>
      </c>
      <c r="J946" s="22">
        <v>0.18</v>
      </c>
      <c r="K946" s="22">
        <v>0.2424</v>
      </c>
      <c r="L946" s="22">
        <v>0.69</v>
      </c>
      <c r="M946" s="22">
        <v>0</v>
      </c>
      <c r="N946" s="22">
        <v>5</v>
      </c>
      <c r="O946" s="22">
        <v>48</v>
      </c>
      <c r="P946" s="22" t="str">
        <f t="shared" si="14"/>
        <v>High Usage</v>
      </c>
      <c r="Q946" s="22">
        <v>53</v>
      </c>
    </row>
    <row r="947" spans="1:17" x14ac:dyDescent="0.25">
      <c r="A947" s="22">
        <v>946</v>
      </c>
      <c r="B947" s="5">
        <v>40586</v>
      </c>
      <c r="C947" s="22">
        <v>1</v>
      </c>
      <c r="D947" s="22">
        <v>0</v>
      </c>
      <c r="E947" s="22">
        <v>2</v>
      </c>
      <c r="F947" s="22">
        <v>0</v>
      </c>
      <c r="G947" s="22" t="b">
        <v>0</v>
      </c>
      <c r="H947" s="22">
        <v>6</v>
      </c>
      <c r="I947" s="22">
        <v>1</v>
      </c>
      <c r="J947" s="22">
        <v>0.16</v>
      </c>
      <c r="K947" s="22">
        <v>0.19700000000000001</v>
      </c>
      <c r="L947" s="22">
        <v>0.69</v>
      </c>
      <c r="M947" s="22">
        <v>8.9599999999999999E-2</v>
      </c>
      <c r="N947" s="22">
        <v>3</v>
      </c>
      <c r="O947" s="22">
        <v>27</v>
      </c>
      <c r="P947" s="22" t="str">
        <f t="shared" si="14"/>
        <v>Normal</v>
      </c>
      <c r="Q947" s="22">
        <v>30</v>
      </c>
    </row>
    <row r="948" spans="1:17" x14ac:dyDescent="0.25">
      <c r="A948" s="22">
        <v>947</v>
      </c>
      <c r="B948" s="5">
        <v>40586</v>
      </c>
      <c r="C948" s="22">
        <v>1</v>
      </c>
      <c r="D948" s="22">
        <v>0</v>
      </c>
      <c r="E948" s="22">
        <v>2</v>
      </c>
      <c r="F948" s="22">
        <v>1</v>
      </c>
      <c r="G948" s="22" t="b">
        <v>0</v>
      </c>
      <c r="H948" s="22">
        <v>6</v>
      </c>
      <c r="I948" s="22">
        <v>1</v>
      </c>
      <c r="J948" s="22">
        <v>0.14000000000000001</v>
      </c>
      <c r="K948" s="22">
        <v>0.21210000000000001</v>
      </c>
      <c r="L948" s="22">
        <v>0.86</v>
      </c>
      <c r="M948" s="22">
        <v>0</v>
      </c>
      <c r="N948" s="22">
        <v>2</v>
      </c>
      <c r="O948" s="22">
        <v>22</v>
      </c>
      <c r="P948" s="22" t="str">
        <f t="shared" si="14"/>
        <v>Normal</v>
      </c>
      <c r="Q948" s="22">
        <v>24</v>
      </c>
    </row>
    <row r="949" spans="1:17" x14ac:dyDescent="0.25">
      <c r="A949" s="22">
        <v>948</v>
      </c>
      <c r="B949" s="5">
        <v>40586</v>
      </c>
      <c r="C949" s="22">
        <v>1</v>
      </c>
      <c r="D949" s="22">
        <v>0</v>
      </c>
      <c r="E949" s="22">
        <v>2</v>
      </c>
      <c r="F949" s="22">
        <v>2</v>
      </c>
      <c r="G949" s="22" t="b">
        <v>0</v>
      </c>
      <c r="H949" s="22">
        <v>6</v>
      </c>
      <c r="I949" s="22">
        <v>1</v>
      </c>
      <c r="J949" s="22">
        <v>0.14000000000000001</v>
      </c>
      <c r="K949" s="22">
        <v>0.21210000000000001</v>
      </c>
      <c r="L949" s="22">
        <v>0.8</v>
      </c>
      <c r="M949" s="22">
        <v>0</v>
      </c>
      <c r="N949" s="22">
        <v>2</v>
      </c>
      <c r="O949" s="22">
        <v>13</v>
      </c>
      <c r="P949" s="22" t="str">
        <f t="shared" si="14"/>
        <v>Normal</v>
      </c>
      <c r="Q949" s="22">
        <v>15</v>
      </c>
    </row>
    <row r="950" spans="1:17" x14ac:dyDescent="0.25">
      <c r="A950" s="22">
        <v>949</v>
      </c>
      <c r="B950" s="5">
        <v>40586</v>
      </c>
      <c r="C950" s="22">
        <v>1</v>
      </c>
      <c r="D950" s="22">
        <v>0</v>
      </c>
      <c r="E950" s="22">
        <v>2</v>
      </c>
      <c r="F950" s="22">
        <v>3</v>
      </c>
      <c r="G950" s="22" t="b">
        <v>0</v>
      </c>
      <c r="H950" s="22">
        <v>6</v>
      </c>
      <c r="I950" s="22">
        <v>1</v>
      </c>
      <c r="J950" s="22">
        <v>0.12</v>
      </c>
      <c r="K950" s="22">
        <v>0.19700000000000001</v>
      </c>
      <c r="L950" s="22">
        <v>0.8</v>
      </c>
      <c r="M950" s="22">
        <v>0</v>
      </c>
      <c r="N950" s="22">
        <v>3</v>
      </c>
      <c r="O950" s="22">
        <v>7</v>
      </c>
      <c r="P950" s="22" t="str">
        <f t="shared" si="14"/>
        <v>Normal</v>
      </c>
      <c r="Q950" s="22">
        <v>10</v>
      </c>
    </row>
    <row r="951" spans="1:17" x14ac:dyDescent="0.25">
      <c r="A951" s="22">
        <v>950</v>
      </c>
      <c r="B951" s="5">
        <v>40586</v>
      </c>
      <c r="C951" s="22">
        <v>1</v>
      </c>
      <c r="D951" s="22">
        <v>0</v>
      </c>
      <c r="E951" s="22">
        <v>2</v>
      </c>
      <c r="F951" s="22">
        <v>4</v>
      </c>
      <c r="G951" s="22" t="b">
        <v>0</v>
      </c>
      <c r="H951" s="22">
        <v>6</v>
      </c>
      <c r="I951" s="22">
        <v>1</v>
      </c>
      <c r="J951" s="22">
        <v>0.12</v>
      </c>
      <c r="K951" s="22">
        <v>0.16669999999999999</v>
      </c>
      <c r="L951" s="22">
        <v>0.74</v>
      </c>
      <c r="M951" s="22">
        <v>8.9599999999999999E-2</v>
      </c>
      <c r="N951" s="22">
        <v>0</v>
      </c>
      <c r="O951" s="22">
        <v>4</v>
      </c>
      <c r="P951" s="22" t="str">
        <f t="shared" si="14"/>
        <v>Normal</v>
      </c>
      <c r="Q951" s="22">
        <v>4</v>
      </c>
    </row>
    <row r="952" spans="1:17" x14ac:dyDescent="0.25">
      <c r="A952" s="22">
        <v>951</v>
      </c>
      <c r="B952" s="5">
        <v>40586</v>
      </c>
      <c r="C952" s="22">
        <v>1</v>
      </c>
      <c r="D952" s="22">
        <v>0</v>
      </c>
      <c r="E952" s="22">
        <v>2</v>
      </c>
      <c r="F952" s="22">
        <v>5</v>
      </c>
      <c r="G952" s="22" t="b">
        <v>0</v>
      </c>
      <c r="H952" s="22">
        <v>6</v>
      </c>
      <c r="I952" s="22">
        <v>1</v>
      </c>
      <c r="J952" s="22">
        <v>0.12</v>
      </c>
      <c r="K952" s="22">
        <v>0.16669999999999999</v>
      </c>
      <c r="L952" s="22">
        <v>0.74</v>
      </c>
      <c r="M952" s="22">
        <v>8.9599999999999999E-2</v>
      </c>
      <c r="N952" s="22">
        <v>0</v>
      </c>
      <c r="O952" s="22">
        <v>1</v>
      </c>
      <c r="P952" s="22" t="str">
        <f t="shared" si="14"/>
        <v>Normal</v>
      </c>
      <c r="Q952" s="22">
        <v>1</v>
      </c>
    </row>
    <row r="953" spans="1:17" x14ac:dyDescent="0.25">
      <c r="A953" s="22">
        <v>952</v>
      </c>
      <c r="B953" s="5">
        <v>40586</v>
      </c>
      <c r="C953" s="22">
        <v>1</v>
      </c>
      <c r="D953" s="22">
        <v>0</v>
      </c>
      <c r="E953" s="22">
        <v>2</v>
      </c>
      <c r="F953" s="22">
        <v>6</v>
      </c>
      <c r="G953" s="22" t="b">
        <v>0</v>
      </c>
      <c r="H953" s="22">
        <v>6</v>
      </c>
      <c r="I953" s="22">
        <v>1</v>
      </c>
      <c r="J953" s="22">
        <v>0.12</v>
      </c>
      <c r="K953" s="22">
        <v>0.13639999999999999</v>
      </c>
      <c r="L953" s="22">
        <v>0.93</v>
      </c>
      <c r="M953" s="22">
        <v>0.19400000000000001</v>
      </c>
      <c r="N953" s="22">
        <v>1</v>
      </c>
      <c r="O953" s="22">
        <v>1</v>
      </c>
      <c r="P953" s="22" t="str">
        <f t="shared" si="14"/>
        <v>Normal</v>
      </c>
      <c r="Q953" s="22">
        <v>2</v>
      </c>
    </row>
    <row r="954" spans="1:17" x14ac:dyDescent="0.25">
      <c r="A954" s="22">
        <v>953</v>
      </c>
      <c r="B954" s="5">
        <v>40586</v>
      </c>
      <c r="C954" s="22">
        <v>1</v>
      </c>
      <c r="D954" s="22">
        <v>0</v>
      </c>
      <c r="E954" s="22">
        <v>2</v>
      </c>
      <c r="F954" s="22">
        <v>7</v>
      </c>
      <c r="G954" s="22" t="b">
        <v>0</v>
      </c>
      <c r="H954" s="22">
        <v>6</v>
      </c>
      <c r="I954" s="22">
        <v>1</v>
      </c>
      <c r="J954" s="22">
        <v>0.12</v>
      </c>
      <c r="K954" s="22">
        <v>0.1515</v>
      </c>
      <c r="L954" s="22">
        <v>0.8</v>
      </c>
      <c r="M954" s="22">
        <v>0.1045</v>
      </c>
      <c r="N954" s="22">
        <v>2</v>
      </c>
      <c r="O954" s="22">
        <v>9</v>
      </c>
      <c r="P954" s="22" t="str">
        <f t="shared" si="14"/>
        <v>Normal</v>
      </c>
      <c r="Q954" s="22">
        <v>11</v>
      </c>
    </row>
    <row r="955" spans="1:17" x14ac:dyDescent="0.25">
      <c r="A955" s="22">
        <v>954</v>
      </c>
      <c r="B955" s="5">
        <v>40586</v>
      </c>
      <c r="C955" s="22">
        <v>1</v>
      </c>
      <c r="D955" s="22">
        <v>0</v>
      </c>
      <c r="E955" s="22">
        <v>2</v>
      </c>
      <c r="F955" s="22">
        <v>8</v>
      </c>
      <c r="G955" s="22" t="b">
        <v>0</v>
      </c>
      <c r="H955" s="22">
        <v>6</v>
      </c>
      <c r="I955" s="22">
        <v>1</v>
      </c>
      <c r="J955" s="22">
        <v>0.14000000000000001</v>
      </c>
      <c r="K955" s="22">
        <v>0.1515</v>
      </c>
      <c r="L955" s="22">
        <v>0.86</v>
      </c>
      <c r="M955" s="22">
        <v>0.1343</v>
      </c>
      <c r="N955" s="22">
        <v>2</v>
      </c>
      <c r="O955" s="22">
        <v>28</v>
      </c>
      <c r="P955" s="22" t="str">
        <f t="shared" si="14"/>
        <v>Normal</v>
      </c>
      <c r="Q955" s="22">
        <v>30</v>
      </c>
    </row>
    <row r="956" spans="1:17" x14ac:dyDescent="0.25">
      <c r="A956" s="22">
        <v>955</v>
      </c>
      <c r="B956" s="5">
        <v>40586</v>
      </c>
      <c r="C956" s="22">
        <v>1</v>
      </c>
      <c r="D956" s="22">
        <v>0</v>
      </c>
      <c r="E956" s="22">
        <v>2</v>
      </c>
      <c r="F956" s="22">
        <v>9</v>
      </c>
      <c r="G956" s="22" t="b">
        <v>0</v>
      </c>
      <c r="H956" s="22">
        <v>6</v>
      </c>
      <c r="I956" s="22">
        <v>1</v>
      </c>
      <c r="J956" s="22">
        <v>0.16</v>
      </c>
      <c r="K956" s="22">
        <v>0.18179999999999999</v>
      </c>
      <c r="L956" s="22">
        <v>0.64</v>
      </c>
      <c r="M956" s="22">
        <v>0.1343</v>
      </c>
      <c r="N956" s="22">
        <v>5</v>
      </c>
      <c r="O956" s="22">
        <v>38</v>
      </c>
      <c r="P956" s="22" t="str">
        <f t="shared" si="14"/>
        <v>High Usage</v>
      </c>
      <c r="Q956" s="22">
        <v>43</v>
      </c>
    </row>
    <row r="957" spans="1:17" x14ac:dyDescent="0.25">
      <c r="A957" s="22">
        <v>956</v>
      </c>
      <c r="B957" s="5">
        <v>40586</v>
      </c>
      <c r="C957" s="22">
        <v>1</v>
      </c>
      <c r="D957" s="22">
        <v>0</v>
      </c>
      <c r="E957" s="22">
        <v>2</v>
      </c>
      <c r="F957" s="22">
        <v>10</v>
      </c>
      <c r="G957" s="22" t="b">
        <v>0</v>
      </c>
      <c r="H957" s="22">
        <v>6</v>
      </c>
      <c r="I957" s="22">
        <v>1</v>
      </c>
      <c r="J957" s="22">
        <v>0.22</v>
      </c>
      <c r="K957" s="22">
        <v>0.21210000000000001</v>
      </c>
      <c r="L957" s="22">
        <v>0.41</v>
      </c>
      <c r="M957" s="22">
        <v>0.25369999999999998</v>
      </c>
      <c r="N957" s="22">
        <v>13</v>
      </c>
      <c r="O957" s="22">
        <v>71</v>
      </c>
      <c r="P957" s="22" t="str">
        <f t="shared" si="14"/>
        <v>High Usage</v>
      </c>
      <c r="Q957" s="22">
        <v>84</v>
      </c>
    </row>
    <row r="958" spans="1:17" x14ac:dyDescent="0.25">
      <c r="A958" s="22">
        <v>957</v>
      </c>
      <c r="B958" s="5">
        <v>40586</v>
      </c>
      <c r="C958" s="22">
        <v>1</v>
      </c>
      <c r="D958" s="22">
        <v>0</v>
      </c>
      <c r="E958" s="22">
        <v>2</v>
      </c>
      <c r="F958" s="22">
        <v>11</v>
      </c>
      <c r="G958" s="22" t="b">
        <v>0</v>
      </c>
      <c r="H958" s="22">
        <v>6</v>
      </c>
      <c r="I958" s="22">
        <v>1</v>
      </c>
      <c r="J958" s="22">
        <v>0.3</v>
      </c>
      <c r="K958" s="22">
        <v>0.2727</v>
      </c>
      <c r="L958" s="22">
        <v>0.28000000000000003</v>
      </c>
      <c r="M958" s="22">
        <v>0.32840000000000003</v>
      </c>
      <c r="N958" s="22">
        <v>30</v>
      </c>
      <c r="O958" s="22">
        <v>84</v>
      </c>
      <c r="P958" s="22" t="str">
        <f t="shared" si="14"/>
        <v>High Usage</v>
      </c>
      <c r="Q958" s="22">
        <v>114</v>
      </c>
    </row>
    <row r="959" spans="1:17" x14ac:dyDescent="0.25">
      <c r="A959" s="22">
        <v>958</v>
      </c>
      <c r="B959" s="5">
        <v>40586</v>
      </c>
      <c r="C959" s="22">
        <v>1</v>
      </c>
      <c r="D959" s="22">
        <v>0</v>
      </c>
      <c r="E959" s="22">
        <v>2</v>
      </c>
      <c r="F959" s="22">
        <v>12</v>
      </c>
      <c r="G959" s="22" t="b">
        <v>0</v>
      </c>
      <c r="H959" s="22">
        <v>6</v>
      </c>
      <c r="I959" s="22">
        <v>1</v>
      </c>
      <c r="J959" s="22">
        <v>0.3</v>
      </c>
      <c r="K959" s="22">
        <v>0.2727</v>
      </c>
      <c r="L959" s="22">
        <v>0.39</v>
      </c>
      <c r="M959" s="22">
        <v>0.4627</v>
      </c>
      <c r="N959" s="22">
        <v>27</v>
      </c>
      <c r="O959" s="22">
        <v>93</v>
      </c>
      <c r="P959" s="22" t="str">
        <f t="shared" si="14"/>
        <v>High Usage</v>
      </c>
      <c r="Q959" s="22">
        <v>120</v>
      </c>
    </row>
    <row r="960" spans="1:17" x14ac:dyDescent="0.25">
      <c r="A960" s="22">
        <v>959</v>
      </c>
      <c r="B960" s="5">
        <v>40586</v>
      </c>
      <c r="C960" s="22">
        <v>1</v>
      </c>
      <c r="D960" s="22">
        <v>0</v>
      </c>
      <c r="E960" s="22">
        <v>2</v>
      </c>
      <c r="F960" s="22">
        <v>13</v>
      </c>
      <c r="G960" s="22" t="b">
        <v>0</v>
      </c>
      <c r="H960" s="22">
        <v>6</v>
      </c>
      <c r="I960" s="22">
        <v>1</v>
      </c>
      <c r="J960" s="22">
        <v>0.3</v>
      </c>
      <c r="K960" s="22">
        <v>0.2727</v>
      </c>
      <c r="L960" s="22">
        <v>0.39</v>
      </c>
      <c r="M960" s="22">
        <v>0.41789999999999999</v>
      </c>
      <c r="N960" s="22">
        <v>32</v>
      </c>
      <c r="O960" s="22">
        <v>103</v>
      </c>
      <c r="P960" s="22" t="str">
        <f t="shared" si="14"/>
        <v>High Usage</v>
      </c>
      <c r="Q960" s="22">
        <v>135</v>
      </c>
    </row>
    <row r="961" spans="1:17" x14ac:dyDescent="0.25">
      <c r="A961" s="22">
        <v>960</v>
      </c>
      <c r="B961" s="5">
        <v>40586</v>
      </c>
      <c r="C961" s="22">
        <v>1</v>
      </c>
      <c r="D961" s="22">
        <v>0</v>
      </c>
      <c r="E961" s="22">
        <v>2</v>
      </c>
      <c r="F961" s="22">
        <v>14</v>
      </c>
      <c r="G961" s="22" t="b">
        <v>0</v>
      </c>
      <c r="H961" s="22">
        <v>6</v>
      </c>
      <c r="I961" s="22">
        <v>1</v>
      </c>
      <c r="J961" s="22">
        <v>0.34</v>
      </c>
      <c r="K961" s="22">
        <v>0.31819999999999998</v>
      </c>
      <c r="L961" s="22">
        <v>0.31</v>
      </c>
      <c r="M961" s="22">
        <v>0.28360000000000002</v>
      </c>
      <c r="N961" s="22">
        <v>30</v>
      </c>
      <c r="O961" s="22">
        <v>90</v>
      </c>
      <c r="P961" s="22" t="str">
        <f t="shared" si="14"/>
        <v>High Usage</v>
      </c>
      <c r="Q961" s="22">
        <v>120</v>
      </c>
    </row>
    <row r="962" spans="1:17" x14ac:dyDescent="0.25">
      <c r="A962" s="22">
        <v>961</v>
      </c>
      <c r="B962" s="5">
        <v>40586</v>
      </c>
      <c r="C962" s="22">
        <v>1</v>
      </c>
      <c r="D962" s="22">
        <v>0</v>
      </c>
      <c r="E962" s="22">
        <v>2</v>
      </c>
      <c r="F962" s="22">
        <v>15</v>
      </c>
      <c r="G962" s="22" t="b">
        <v>0</v>
      </c>
      <c r="H962" s="22">
        <v>6</v>
      </c>
      <c r="I962" s="22">
        <v>1</v>
      </c>
      <c r="J962" s="22">
        <v>0.34</v>
      </c>
      <c r="K962" s="22">
        <v>0.30299999999999999</v>
      </c>
      <c r="L962" s="22">
        <v>0.28999999999999998</v>
      </c>
      <c r="M962" s="22">
        <v>0.41789999999999999</v>
      </c>
      <c r="N962" s="22">
        <v>47</v>
      </c>
      <c r="O962" s="22">
        <v>127</v>
      </c>
      <c r="P962" s="22" t="str">
        <f t="shared" ref="P962:P1001" si="15">IF(Q962&gt;30, "High Usage", "Normal")</f>
        <v>High Usage</v>
      </c>
      <c r="Q962" s="22">
        <v>174</v>
      </c>
    </row>
    <row r="963" spans="1:17" x14ac:dyDescent="0.25">
      <c r="A963" s="22">
        <v>962</v>
      </c>
      <c r="B963" s="5">
        <v>40586</v>
      </c>
      <c r="C963" s="22">
        <v>1</v>
      </c>
      <c r="D963" s="22">
        <v>0</v>
      </c>
      <c r="E963" s="22">
        <v>2</v>
      </c>
      <c r="F963" s="22">
        <v>16</v>
      </c>
      <c r="G963" s="22" t="b">
        <v>0</v>
      </c>
      <c r="H963" s="22">
        <v>6</v>
      </c>
      <c r="I963" s="22">
        <v>1</v>
      </c>
      <c r="J963" s="22">
        <v>0.34</v>
      </c>
      <c r="K963" s="22">
        <v>0.30299999999999999</v>
      </c>
      <c r="L963" s="22">
        <v>0.28999999999999998</v>
      </c>
      <c r="M963" s="22">
        <v>0.41789999999999999</v>
      </c>
      <c r="N963" s="22">
        <v>42</v>
      </c>
      <c r="O963" s="22">
        <v>103</v>
      </c>
      <c r="P963" s="22" t="str">
        <f t="shared" si="15"/>
        <v>High Usage</v>
      </c>
      <c r="Q963" s="22">
        <v>145</v>
      </c>
    </row>
    <row r="964" spans="1:17" x14ac:dyDescent="0.25">
      <c r="A964" s="22">
        <v>963</v>
      </c>
      <c r="B964" s="5">
        <v>40586</v>
      </c>
      <c r="C964" s="22">
        <v>1</v>
      </c>
      <c r="D964" s="22">
        <v>0</v>
      </c>
      <c r="E964" s="22">
        <v>2</v>
      </c>
      <c r="F964" s="22">
        <v>17</v>
      </c>
      <c r="G964" s="22" t="b">
        <v>0</v>
      </c>
      <c r="H964" s="22">
        <v>6</v>
      </c>
      <c r="I964" s="22">
        <v>1</v>
      </c>
      <c r="J964" s="22">
        <v>0.32</v>
      </c>
      <c r="K964" s="22">
        <v>0.28789999999999999</v>
      </c>
      <c r="L964" s="22">
        <v>0.31</v>
      </c>
      <c r="M964" s="22">
        <v>0.52239999999999998</v>
      </c>
      <c r="N964" s="22">
        <v>24</v>
      </c>
      <c r="O964" s="22">
        <v>113</v>
      </c>
      <c r="P964" s="22" t="str">
        <f t="shared" si="15"/>
        <v>High Usage</v>
      </c>
      <c r="Q964" s="22">
        <v>137</v>
      </c>
    </row>
    <row r="965" spans="1:17" x14ac:dyDescent="0.25">
      <c r="A965" s="22">
        <v>964</v>
      </c>
      <c r="B965" s="5">
        <v>40586</v>
      </c>
      <c r="C965" s="22">
        <v>1</v>
      </c>
      <c r="D965" s="22">
        <v>0</v>
      </c>
      <c r="E965" s="22">
        <v>2</v>
      </c>
      <c r="F965" s="22">
        <v>18</v>
      </c>
      <c r="G965" s="22" t="b">
        <v>0</v>
      </c>
      <c r="H965" s="22">
        <v>6</v>
      </c>
      <c r="I965" s="22">
        <v>1</v>
      </c>
      <c r="J965" s="22">
        <v>0.28000000000000003</v>
      </c>
      <c r="K965" s="22">
        <v>0.2576</v>
      </c>
      <c r="L965" s="22">
        <v>0.38</v>
      </c>
      <c r="M965" s="22">
        <v>0.32840000000000003</v>
      </c>
      <c r="N965" s="22">
        <v>4</v>
      </c>
      <c r="O965" s="22">
        <v>60</v>
      </c>
      <c r="P965" s="22" t="str">
        <f t="shared" si="15"/>
        <v>High Usage</v>
      </c>
      <c r="Q965" s="22">
        <v>64</v>
      </c>
    </row>
    <row r="966" spans="1:17" x14ac:dyDescent="0.25">
      <c r="A966" s="22">
        <v>965</v>
      </c>
      <c r="B966" s="5">
        <v>40586</v>
      </c>
      <c r="C966" s="22">
        <v>1</v>
      </c>
      <c r="D966" s="22">
        <v>0</v>
      </c>
      <c r="E966" s="22">
        <v>2</v>
      </c>
      <c r="F966" s="22">
        <v>19</v>
      </c>
      <c r="G966" s="22" t="b">
        <v>0</v>
      </c>
      <c r="H966" s="22">
        <v>6</v>
      </c>
      <c r="I966" s="22">
        <v>1</v>
      </c>
      <c r="J966" s="22">
        <v>0.28000000000000003</v>
      </c>
      <c r="K966" s="22">
        <v>0.2727</v>
      </c>
      <c r="L966" s="22">
        <v>0.38</v>
      </c>
      <c r="M966" s="22">
        <v>0.16420000000000001</v>
      </c>
      <c r="N966" s="22">
        <v>2</v>
      </c>
      <c r="O966" s="22">
        <v>39</v>
      </c>
      <c r="P966" s="22" t="str">
        <f t="shared" si="15"/>
        <v>High Usage</v>
      </c>
      <c r="Q966" s="22">
        <v>41</v>
      </c>
    </row>
    <row r="967" spans="1:17" x14ac:dyDescent="0.25">
      <c r="A967" s="22">
        <v>966</v>
      </c>
      <c r="B967" s="5">
        <v>40586</v>
      </c>
      <c r="C967" s="22">
        <v>1</v>
      </c>
      <c r="D967" s="22">
        <v>0</v>
      </c>
      <c r="E967" s="22">
        <v>2</v>
      </c>
      <c r="F967" s="22">
        <v>20</v>
      </c>
      <c r="G967" s="22" t="b">
        <v>0</v>
      </c>
      <c r="H967" s="22">
        <v>6</v>
      </c>
      <c r="I967" s="22">
        <v>1</v>
      </c>
      <c r="J967" s="22">
        <v>0.26</v>
      </c>
      <c r="K967" s="22">
        <v>0.2576</v>
      </c>
      <c r="L967" s="22">
        <v>0.41</v>
      </c>
      <c r="M967" s="22">
        <v>0.22389999999999999</v>
      </c>
      <c r="N967" s="22">
        <v>1</v>
      </c>
      <c r="O967" s="22">
        <v>39</v>
      </c>
      <c r="P967" s="22" t="str">
        <f t="shared" si="15"/>
        <v>High Usage</v>
      </c>
      <c r="Q967" s="22">
        <v>40</v>
      </c>
    </row>
    <row r="968" spans="1:17" x14ac:dyDescent="0.25">
      <c r="A968" s="22">
        <v>967</v>
      </c>
      <c r="B968" s="5">
        <v>40586</v>
      </c>
      <c r="C968" s="22">
        <v>1</v>
      </c>
      <c r="D968" s="22">
        <v>0</v>
      </c>
      <c r="E968" s="22">
        <v>2</v>
      </c>
      <c r="F968" s="22">
        <v>21</v>
      </c>
      <c r="G968" s="22" t="b">
        <v>0</v>
      </c>
      <c r="H968" s="22">
        <v>6</v>
      </c>
      <c r="I968" s="22">
        <v>1</v>
      </c>
      <c r="J968" s="22">
        <v>0.26</v>
      </c>
      <c r="K968" s="22">
        <v>0.30299999999999999</v>
      </c>
      <c r="L968" s="22">
        <v>0.41</v>
      </c>
      <c r="M968" s="22">
        <v>0</v>
      </c>
      <c r="N968" s="22">
        <v>9</v>
      </c>
      <c r="O968" s="22">
        <v>42</v>
      </c>
      <c r="P968" s="22" t="str">
        <f t="shared" si="15"/>
        <v>High Usage</v>
      </c>
      <c r="Q968" s="22">
        <v>51</v>
      </c>
    </row>
    <row r="969" spans="1:17" x14ac:dyDescent="0.25">
      <c r="A969" s="22">
        <v>968</v>
      </c>
      <c r="B969" s="5">
        <v>40586</v>
      </c>
      <c r="C969" s="22">
        <v>1</v>
      </c>
      <c r="D969" s="22">
        <v>0</v>
      </c>
      <c r="E969" s="22">
        <v>2</v>
      </c>
      <c r="F969" s="22">
        <v>22</v>
      </c>
      <c r="G969" s="22" t="b">
        <v>0</v>
      </c>
      <c r="H969" s="22">
        <v>6</v>
      </c>
      <c r="I969" s="22">
        <v>1</v>
      </c>
      <c r="J969" s="22">
        <v>0.24</v>
      </c>
      <c r="K969" s="22">
        <v>0.2576</v>
      </c>
      <c r="L969" s="22">
        <v>0.44</v>
      </c>
      <c r="M969" s="22">
        <v>8.9599999999999999E-2</v>
      </c>
      <c r="N969" s="22">
        <v>6</v>
      </c>
      <c r="O969" s="22">
        <v>39</v>
      </c>
      <c r="P969" s="22" t="str">
        <f t="shared" si="15"/>
        <v>High Usage</v>
      </c>
      <c r="Q969" s="22">
        <v>45</v>
      </c>
    </row>
    <row r="970" spans="1:17" x14ac:dyDescent="0.25">
      <c r="A970" s="22">
        <v>969</v>
      </c>
      <c r="B970" s="5">
        <v>40586</v>
      </c>
      <c r="C970" s="22">
        <v>1</v>
      </c>
      <c r="D970" s="22">
        <v>0</v>
      </c>
      <c r="E970" s="22">
        <v>2</v>
      </c>
      <c r="F970" s="22">
        <v>23</v>
      </c>
      <c r="G970" s="22" t="b">
        <v>0</v>
      </c>
      <c r="H970" s="22">
        <v>6</v>
      </c>
      <c r="I970" s="22">
        <v>1</v>
      </c>
      <c r="J970" s="22">
        <v>0.22</v>
      </c>
      <c r="K970" s="22">
        <v>0.2273</v>
      </c>
      <c r="L970" s="22">
        <v>0.51</v>
      </c>
      <c r="M970" s="22">
        <v>0.1343</v>
      </c>
      <c r="N970" s="22">
        <v>1</v>
      </c>
      <c r="O970" s="22">
        <v>31</v>
      </c>
      <c r="P970" s="22" t="str">
        <f t="shared" si="15"/>
        <v>High Usage</v>
      </c>
      <c r="Q970" s="22">
        <v>32</v>
      </c>
    </row>
    <row r="971" spans="1:17" x14ac:dyDescent="0.25">
      <c r="A971" s="22">
        <v>970</v>
      </c>
      <c r="B971" s="5">
        <v>40587</v>
      </c>
      <c r="C971" s="22">
        <v>1</v>
      </c>
      <c r="D971" s="22">
        <v>0</v>
      </c>
      <c r="E971" s="22">
        <v>2</v>
      </c>
      <c r="F971" s="22">
        <v>0</v>
      </c>
      <c r="G971" s="22" t="b">
        <v>0</v>
      </c>
      <c r="H971" s="22">
        <v>0</v>
      </c>
      <c r="I971" s="22">
        <v>1</v>
      </c>
      <c r="J971" s="22">
        <v>0.2</v>
      </c>
      <c r="K971" s="22">
        <v>0.2273</v>
      </c>
      <c r="L971" s="22">
        <v>0.64</v>
      </c>
      <c r="M971" s="22">
        <v>0.1045</v>
      </c>
      <c r="N971" s="22">
        <v>5</v>
      </c>
      <c r="O971" s="22">
        <v>34</v>
      </c>
      <c r="P971" s="22" t="str">
        <f t="shared" si="15"/>
        <v>High Usage</v>
      </c>
      <c r="Q971" s="22">
        <v>39</v>
      </c>
    </row>
    <row r="972" spans="1:17" x14ac:dyDescent="0.25">
      <c r="A972" s="22">
        <v>971</v>
      </c>
      <c r="B972" s="5">
        <v>40587</v>
      </c>
      <c r="C972" s="22">
        <v>1</v>
      </c>
      <c r="D972" s="22">
        <v>0</v>
      </c>
      <c r="E972" s="22">
        <v>2</v>
      </c>
      <c r="F972" s="22">
        <v>1</v>
      </c>
      <c r="G972" s="22" t="b">
        <v>0</v>
      </c>
      <c r="H972" s="22">
        <v>0</v>
      </c>
      <c r="I972" s="22">
        <v>1</v>
      </c>
      <c r="J972" s="22">
        <v>0.2</v>
      </c>
      <c r="K972" s="22">
        <v>0.2273</v>
      </c>
      <c r="L972" s="22">
        <v>0.59</v>
      </c>
      <c r="M972" s="22">
        <v>8.9599999999999999E-2</v>
      </c>
      <c r="N972" s="22">
        <v>1</v>
      </c>
      <c r="O972" s="22">
        <v>23</v>
      </c>
      <c r="P972" s="22" t="str">
        <f t="shared" si="15"/>
        <v>Normal</v>
      </c>
      <c r="Q972" s="22">
        <v>24</v>
      </c>
    </row>
    <row r="973" spans="1:17" x14ac:dyDescent="0.25">
      <c r="A973" s="22">
        <v>972</v>
      </c>
      <c r="B973" s="5">
        <v>40587</v>
      </c>
      <c r="C973" s="22">
        <v>1</v>
      </c>
      <c r="D973" s="22">
        <v>0</v>
      </c>
      <c r="E973" s="22">
        <v>2</v>
      </c>
      <c r="F973" s="22">
        <v>2</v>
      </c>
      <c r="G973" s="22" t="b">
        <v>0</v>
      </c>
      <c r="H973" s="22">
        <v>0</v>
      </c>
      <c r="I973" s="22">
        <v>2</v>
      </c>
      <c r="J973" s="22">
        <v>0.2</v>
      </c>
      <c r="K973" s="22">
        <v>0.2273</v>
      </c>
      <c r="L973" s="22">
        <v>0.75</v>
      </c>
      <c r="M973" s="22">
        <v>8.9599999999999999E-2</v>
      </c>
      <c r="N973" s="22">
        <v>1</v>
      </c>
      <c r="O973" s="22">
        <v>19</v>
      </c>
      <c r="P973" s="22" t="str">
        <f t="shared" si="15"/>
        <v>Normal</v>
      </c>
      <c r="Q973" s="22">
        <v>20</v>
      </c>
    </row>
    <row r="974" spans="1:17" x14ac:dyDescent="0.25">
      <c r="A974" s="22">
        <v>973</v>
      </c>
      <c r="B974" s="5">
        <v>40587</v>
      </c>
      <c r="C974" s="22">
        <v>1</v>
      </c>
      <c r="D974" s="22">
        <v>0</v>
      </c>
      <c r="E974" s="22">
        <v>2</v>
      </c>
      <c r="F974" s="22">
        <v>3</v>
      </c>
      <c r="G974" s="22" t="b">
        <v>0</v>
      </c>
      <c r="H974" s="22">
        <v>0</v>
      </c>
      <c r="I974" s="22">
        <v>2</v>
      </c>
      <c r="J974" s="22">
        <v>0.2</v>
      </c>
      <c r="K974" s="22">
        <v>0.2273</v>
      </c>
      <c r="L974" s="22">
        <v>0.69</v>
      </c>
      <c r="M974" s="22">
        <v>0.1045</v>
      </c>
      <c r="N974" s="22">
        <v>4</v>
      </c>
      <c r="O974" s="22">
        <v>8</v>
      </c>
      <c r="P974" s="22" t="str">
        <f t="shared" si="15"/>
        <v>Normal</v>
      </c>
      <c r="Q974" s="22">
        <v>12</v>
      </c>
    </row>
    <row r="975" spans="1:17" x14ac:dyDescent="0.25">
      <c r="A975" s="22">
        <v>974</v>
      </c>
      <c r="B975" s="5">
        <v>40587</v>
      </c>
      <c r="C975" s="22">
        <v>1</v>
      </c>
      <c r="D975" s="22">
        <v>0</v>
      </c>
      <c r="E975" s="22">
        <v>2</v>
      </c>
      <c r="F975" s="22">
        <v>4</v>
      </c>
      <c r="G975" s="22" t="b">
        <v>0</v>
      </c>
      <c r="H975" s="22">
        <v>0</v>
      </c>
      <c r="I975" s="22">
        <v>2</v>
      </c>
      <c r="J975" s="22">
        <v>0.2</v>
      </c>
      <c r="K975" s="22">
        <v>0.21210000000000001</v>
      </c>
      <c r="L975" s="22">
        <v>0.69</v>
      </c>
      <c r="M975" s="22">
        <v>0.16420000000000001</v>
      </c>
      <c r="N975" s="22">
        <v>0</v>
      </c>
      <c r="O975" s="22">
        <v>2</v>
      </c>
      <c r="P975" s="22" t="str">
        <f t="shared" si="15"/>
        <v>Normal</v>
      </c>
      <c r="Q975" s="22">
        <v>2</v>
      </c>
    </row>
    <row r="976" spans="1:17" x14ac:dyDescent="0.25">
      <c r="A976" s="22">
        <v>975</v>
      </c>
      <c r="B976" s="5">
        <v>40587</v>
      </c>
      <c r="C976" s="22">
        <v>1</v>
      </c>
      <c r="D976" s="22">
        <v>0</v>
      </c>
      <c r="E976" s="22">
        <v>2</v>
      </c>
      <c r="F976" s="22">
        <v>6</v>
      </c>
      <c r="G976" s="22" t="b">
        <v>0</v>
      </c>
      <c r="H976" s="22">
        <v>0</v>
      </c>
      <c r="I976" s="22">
        <v>2</v>
      </c>
      <c r="J976" s="22">
        <v>0.2</v>
      </c>
      <c r="K976" s="22">
        <v>0.21210000000000001</v>
      </c>
      <c r="L976" s="22">
        <v>0.69</v>
      </c>
      <c r="M976" s="22">
        <v>0.1343</v>
      </c>
      <c r="N976" s="22">
        <v>2</v>
      </c>
      <c r="O976" s="22">
        <v>3</v>
      </c>
      <c r="P976" s="22" t="str">
        <f t="shared" si="15"/>
        <v>Normal</v>
      </c>
      <c r="Q976" s="22">
        <v>5</v>
      </c>
    </row>
    <row r="977" spans="1:17" x14ac:dyDescent="0.25">
      <c r="A977" s="22">
        <v>976</v>
      </c>
      <c r="B977" s="5">
        <v>40587</v>
      </c>
      <c r="C977" s="22">
        <v>1</v>
      </c>
      <c r="D977" s="22">
        <v>0</v>
      </c>
      <c r="E977" s="22">
        <v>2</v>
      </c>
      <c r="F977" s="22">
        <v>7</v>
      </c>
      <c r="G977" s="22" t="b">
        <v>0</v>
      </c>
      <c r="H977" s="22">
        <v>0</v>
      </c>
      <c r="I977" s="22">
        <v>2</v>
      </c>
      <c r="J977" s="22">
        <v>0.22</v>
      </c>
      <c r="K977" s="22">
        <v>0.2727</v>
      </c>
      <c r="L977" s="22">
        <v>0.55000000000000004</v>
      </c>
      <c r="M977" s="22">
        <v>0</v>
      </c>
      <c r="N977" s="22">
        <v>0</v>
      </c>
      <c r="O977" s="22">
        <v>3</v>
      </c>
      <c r="P977" s="22" t="str">
        <f t="shared" si="15"/>
        <v>Normal</v>
      </c>
      <c r="Q977" s="22">
        <v>3</v>
      </c>
    </row>
    <row r="978" spans="1:17" x14ac:dyDescent="0.25">
      <c r="A978" s="22">
        <v>977</v>
      </c>
      <c r="B978" s="5">
        <v>40587</v>
      </c>
      <c r="C978" s="22">
        <v>1</v>
      </c>
      <c r="D978" s="22">
        <v>0</v>
      </c>
      <c r="E978" s="22">
        <v>2</v>
      </c>
      <c r="F978" s="22">
        <v>8</v>
      </c>
      <c r="G978" s="22" t="b">
        <v>0</v>
      </c>
      <c r="H978" s="22">
        <v>0</v>
      </c>
      <c r="I978" s="22">
        <v>2</v>
      </c>
      <c r="J978" s="22">
        <v>0.22</v>
      </c>
      <c r="K978" s="22">
        <v>0.2273</v>
      </c>
      <c r="L978" s="22">
        <v>0.64</v>
      </c>
      <c r="M978" s="22">
        <v>0.19400000000000001</v>
      </c>
      <c r="N978" s="22">
        <v>1</v>
      </c>
      <c r="O978" s="22">
        <v>11</v>
      </c>
      <c r="P978" s="22" t="str">
        <f t="shared" si="15"/>
        <v>Normal</v>
      </c>
      <c r="Q978" s="22">
        <v>12</v>
      </c>
    </row>
    <row r="979" spans="1:17" x14ac:dyDescent="0.25">
      <c r="A979" s="22">
        <v>978</v>
      </c>
      <c r="B979" s="5">
        <v>40587</v>
      </c>
      <c r="C979" s="22">
        <v>1</v>
      </c>
      <c r="D979" s="22">
        <v>0</v>
      </c>
      <c r="E979" s="22">
        <v>2</v>
      </c>
      <c r="F979" s="22">
        <v>9</v>
      </c>
      <c r="G979" s="22" t="b">
        <v>0</v>
      </c>
      <c r="H979" s="22">
        <v>0</v>
      </c>
      <c r="I979" s="22">
        <v>2</v>
      </c>
      <c r="J979" s="22">
        <v>0.24</v>
      </c>
      <c r="K979" s="22">
        <v>0.2273</v>
      </c>
      <c r="L979" s="22">
        <v>0.6</v>
      </c>
      <c r="M979" s="22">
        <v>0.22389999999999999</v>
      </c>
      <c r="N979" s="22">
        <v>12</v>
      </c>
      <c r="O979" s="22">
        <v>35</v>
      </c>
      <c r="P979" s="22" t="str">
        <f t="shared" si="15"/>
        <v>High Usage</v>
      </c>
      <c r="Q979" s="22">
        <v>47</v>
      </c>
    </row>
    <row r="980" spans="1:17" x14ac:dyDescent="0.25">
      <c r="A980" s="22">
        <v>979</v>
      </c>
      <c r="B980" s="5">
        <v>40587</v>
      </c>
      <c r="C980" s="22">
        <v>1</v>
      </c>
      <c r="D980" s="22">
        <v>0</v>
      </c>
      <c r="E980" s="22">
        <v>2</v>
      </c>
      <c r="F980" s="22">
        <v>10</v>
      </c>
      <c r="G980" s="22" t="b">
        <v>0</v>
      </c>
      <c r="H980" s="22">
        <v>0</v>
      </c>
      <c r="I980" s="22">
        <v>1</v>
      </c>
      <c r="J980" s="22">
        <v>0.3</v>
      </c>
      <c r="K980" s="22">
        <v>0.2727</v>
      </c>
      <c r="L980" s="22">
        <v>0.45</v>
      </c>
      <c r="M980" s="22">
        <v>0.32840000000000003</v>
      </c>
      <c r="N980" s="22">
        <v>19</v>
      </c>
      <c r="O980" s="22">
        <v>86</v>
      </c>
      <c r="P980" s="22" t="str">
        <f t="shared" si="15"/>
        <v>High Usage</v>
      </c>
      <c r="Q980" s="22">
        <v>105</v>
      </c>
    </row>
    <row r="981" spans="1:17" x14ac:dyDescent="0.25">
      <c r="A981" s="22">
        <v>980</v>
      </c>
      <c r="B981" s="5">
        <v>40587</v>
      </c>
      <c r="C981" s="22">
        <v>1</v>
      </c>
      <c r="D981" s="22">
        <v>0</v>
      </c>
      <c r="E981" s="22">
        <v>2</v>
      </c>
      <c r="F981" s="22">
        <v>11</v>
      </c>
      <c r="G981" s="22" t="b">
        <v>0</v>
      </c>
      <c r="H981" s="22">
        <v>0</v>
      </c>
      <c r="I981" s="22">
        <v>1</v>
      </c>
      <c r="J981" s="22">
        <v>0.32</v>
      </c>
      <c r="K981" s="22">
        <v>0.28789999999999999</v>
      </c>
      <c r="L981" s="22">
        <v>0.39</v>
      </c>
      <c r="M981" s="22">
        <v>0.44779999999999998</v>
      </c>
      <c r="N981" s="22">
        <v>26</v>
      </c>
      <c r="O981" s="22">
        <v>86</v>
      </c>
      <c r="P981" s="22" t="str">
        <f t="shared" si="15"/>
        <v>High Usage</v>
      </c>
      <c r="Q981" s="22">
        <v>112</v>
      </c>
    </row>
    <row r="982" spans="1:17" x14ac:dyDescent="0.25">
      <c r="A982" s="22">
        <v>981</v>
      </c>
      <c r="B982" s="5">
        <v>40587</v>
      </c>
      <c r="C982" s="22">
        <v>1</v>
      </c>
      <c r="D982" s="22">
        <v>0</v>
      </c>
      <c r="E982" s="22">
        <v>2</v>
      </c>
      <c r="F982" s="22">
        <v>12</v>
      </c>
      <c r="G982" s="22" t="b">
        <v>0</v>
      </c>
      <c r="H982" s="22">
        <v>0</v>
      </c>
      <c r="I982" s="22">
        <v>1</v>
      </c>
      <c r="J982" s="22">
        <v>0.36</v>
      </c>
      <c r="K982" s="22">
        <v>0.31819999999999998</v>
      </c>
      <c r="L982" s="22">
        <v>0.32</v>
      </c>
      <c r="M982" s="22">
        <v>0.4627</v>
      </c>
      <c r="N982" s="22">
        <v>58</v>
      </c>
      <c r="O982" s="22">
        <v>94</v>
      </c>
      <c r="P982" s="22" t="str">
        <f t="shared" si="15"/>
        <v>High Usage</v>
      </c>
      <c r="Q982" s="22">
        <v>152</v>
      </c>
    </row>
    <row r="983" spans="1:17" x14ac:dyDescent="0.25">
      <c r="A983" s="22">
        <v>982</v>
      </c>
      <c r="B983" s="5">
        <v>40587</v>
      </c>
      <c r="C983" s="22">
        <v>1</v>
      </c>
      <c r="D983" s="22">
        <v>0</v>
      </c>
      <c r="E983" s="22">
        <v>2</v>
      </c>
      <c r="F983" s="22">
        <v>13</v>
      </c>
      <c r="G983" s="22" t="b">
        <v>0</v>
      </c>
      <c r="H983" s="22">
        <v>0</v>
      </c>
      <c r="I983" s="22">
        <v>1</v>
      </c>
      <c r="J983" s="22">
        <v>0.38</v>
      </c>
      <c r="K983" s="22">
        <v>0.39389999999999997</v>
      </c>
      <c r="L983" s="22">
        <v>0.28999999999999998</v>
      </c>
      <c r="M983" s="22">
        <v>0.35820000000000002</v>
      </c>
      <c r="N983" s="22">
        <v>62</v>
      </c>
      <c r="O983" s="22">
        <v>92</v>
      </c>
      <c r="P983" s="22" t="str">
        <f t="shared" si="15"/>
        <v>High Usage</v>
      </c>
      <c r="Q983" s="22">
        <v>154</v>
      </c>
    </row>
    <row r="984" spans="1:17" x14ac:dyDescent="0.25">
      <c r="A984" s="22">
        <v>983</v>
      </c>
      <c r="B984" s="5">
        <v>40587</v>
      </c>
      <c r="C984" s="22">
        <v>1</v>
      </c>
      <c r="D984" s="22">
        <v>0</v>
      </c>
      <c r="E984" s="22">
        <v>2</v>
      </c>
      <c r="F984" s="22">
        <v>14</v>
      </c>
      <c r="G984" s="22" t="b">
        <v>0</v>
      </c>
      <c r="H984" s="22">
        <v>0</v>
      </c>
      <c r="I984" s="22">
        <v>2</v>
      </c>
      <c r="J984" s="22">
        <v>0.4</v>
      </c>
      <c r="K984" s="22">
        <v>0.40910000000000002</v>
      </c>
      <c r="L984" s="22">
        <v>0.3</v>
      </c>
      <c r="M984" s="22">
        <v>0.41789999999999999</v>
      </c>
      <c r="N984" s="22">
        <v>51</v>
      </c>
      <c r="O984" s="22">
        <v>110</v>
      </c>
      <c r="P984" s="22" t="str">
        <f t="shared" si="15"/>
        <v>High Usage</v>
      </c>
      <c r="Q984" s="22">
        <v>161</v>
      </c>
    </row>
    <row r="985" spans="1:17" x14ac:dyDescent="0.25">
      <c r="A985" s="22">
        <v>984</v>
      </c>
      <c r="B985" s="5">
        <v>40587</v>
      </c>
      <c r="C985" s="22">
        <v>1</v>
      </c>
      <c r="D985" s="22">
        <v>0</v>
      </c>
      <c r="E985" s="22">
        <v>2</v>
      </c>
      <c r="F985" s="22">
        <v>15</v>
      </c>
      <c r="G985" s="22" t="b">
        <v>0</v>
      </c>
      <c r="H985" s="22">
        <v>0</v>
      </c>
      <c r="I985" s="22">
        <v>2</v>
      </c>
      <c r="J985" s="22">
        <v>0.4</v>
      </c>
      <c r="K985" s="22">
        <v>0.40910000000000002</v>
      </c>
      <c r="L985" s="22">
        <v>0.3</v>
      </c>
      <c r="M985" s="22">
        <v>0.29849999999999999</v>
      </c>
      <c r="N985" s="22">
        <v>40</v>
      </c>
      <c r="O985" s="22">
        <v>122</v>
      </c>
      <c r="P985" s="22" t="str">
        <f t="shared" si="15"/>
        <v>High Usage</v>
      </c>
      <c r="Q985" s="22">
        <v>162</v>
      </c>
    </row>
    <row r="986" spans="1:17" x14ac:dyDescent="0.25">
      <c r="A986" s="22">
        <v>985</v>
      </c>
      <c r="B986" s="5">
        <v>40587</v>
      </c>
      <c r="C986" s="22">
        <v>1</v>
      </c>
      <c r="D986" s="22">
        <v>0</v>
      </c>
      <c r="E986" s="22">
        <v>2</v>
      </c>
      <c r="F986" s="22">
        <v>16</v>
      </c>
      <c r="G986" s="22" t="b">
        <v>0</v>
      </c>
      <c r="H986" s="22">
        <v>0</v>
      </c>
      <c r="I986" s="22">
        <v>2</v>
      </c>
      <c r="J986" s="22">
        <v>0.42</v>
      </c>
      <c r="K986" s="22">
        <v>0.42420000000000002</v>
      </c>
      <c r="L986" s="22">
        <v>0.28000000000000003</v>
      </c>
      <c r="M986" s="22">
        <v>0.32840000000000003</v>
      </c>
      <c r="N986" s="22">
        <v>28</v>
      </c>
      <c r="O986" s="22">
        <v>106</v>
      </c>
      <c r="P986" s="22" t="str">
        <f t="shared" si="15"/>
        <v>High Usage</v>
      </c>
      <c r="Q986" s="22">
        <v>134</v>
      </c>
    </row>
    <row r="987" spans="1:17" x14ac:dyDescent="0.25">
      <c r="A987" s="22">
        <v>986</v>
      </c>
      <c r="B987" s="5">
        <v>40587</v>
      </c>
      <c r="C987" s="22">
        <v>1</v>
      </c>
      <c r="D987" s="22">
        <v>0</v>
      </c>
      <c r="E987" s="22">
        <v>2</v>
      </c>
      <c r="F987" s="22">
        <v>17</v>
      </c>
      <c r="G987" s="22" t="b">
        <v>0</v>
      </c>
      <c r="H987" s="22">
        <v>0</v>
      </c>
      <c r="I987" s="22">
        <v>1</v>
      </c>
      <c r="J987" s="22">
        <v>0.42</v>
      </c>
      <c r="K987" s="22">
        <v>0.42420000000000002</v>
      </c>
      <c r="L987" s="22">
        <v>0.28000000000000003</v>
      </c>
      <c r="M987" s="22">
        <v>0.32840000000000003</v>
      </c>
      <c r="N987" s="22">
        <v>30</v>
      </c>
      <c r="O987" s="22">
        <v>95</v>
      </c>
      <c r="P987" s="22" t="str">
        <f t="shared" si="15"/>
        <v>High Usage</v>
      </c>
      <c r="Q987" s="22">
        <v>125</v>
      </c>
    </row>
    <row r="988" spans="1:17" x14ac:dyDescent="0.25">
      <c r="A988" s="22">
        <v>987</v>
      </c>
      <c r="B988" s="5">
        <v>40587</v>
      </c>
      <c r="C988" s="22">
        <v>1</v>
      </c>
      <c r="D988" s="22">
        <v>0</v>
      </c>
      <c r="E988" s="22">
        <v>2</v>
      </c>
      <c r="F988" s="22">
        <v>18</v>
      </c>
      <c r="G988" s="22" t="b">
        <v>0</v>
      </c>
      <c r="H988" s="22">
        <v>0</v>
      </c>
      <c r="I988" s="22">
        <v>1</v>
      </c>
      <c r="J988" s="22">
        <v>0.4</v>
      </c>
      <c r="K988" s="22">
        <v>0.40910000000000002</v>
      </c>
      <c r="L988" s="22">
        <v>0.32</v>
      </c>
      <c r="M988" s="22">
        <v>0.29849999999999999</v>
      </c>
      <c r="N988" s="22">
        <v>17</v>
      </c>
      <c r="O988" s="22">
        <v>78</v>
      </c>
      <c r="P988" s="22" t="str">
        <f t="shared" si="15"/>
        <v>High Usage</v>
      </c>
      <c r="Q988" s="22">
        <v>95</v>
      </c>
    </row>
    <row r="989" spans="1:17" x14ac:dyDescent="0.25">
      <c r="A989" s="22">
        <v>988</v>
      </c>
      <c r="B989" s="5">
        <v>40587</v>
      </c>
      <c r="C989" s="22">
        <v>1</v>
      </c>
      <c r="D989" s="22">
        <v>0</v>
      </c>
      <c r="E989" s="22">
        <v>2</v>
      </c>
      <c r="F989" s="22">
        <v>19</v>
      </c>
      <c r="G989" s="22" t="b">
        <v>0</v>
      </c>
      <c r="H989" s="22">
        <v>0</v>
      </c>
      <c r="I989" s="22">
        <v>1</v>
      </c>
      <c r="J989" s="22">
        <v>0.4</v>
      </c>
      <c r="K989" s="22">
        <v>0.40910000000000002</v>
      </c>
      <c r="L989" s="22">
        <v>0.35</v>
      </c>
      <c r="M989" s="22">
        <v>0.28360000000000002</v>
      </c>
      <c r="N989" s="22">
        <v>11</v>
      </c>
      <c r="O989" s="22">
        <v>50</v>
      </c>
      <c r="P989" s="22" t="str">
        <f t="shared" si="15"/>
        <v>High Usage</v>
      </c>
      <c r="Q989" s="22">
        <v>61</v>
      </c>
    </row>
    <row r="990" spans="1:17" x14ac:dyDescent="0.25">
      <c r="A990" s="22">
        <v>989</v>
      </c>
      <c r="B990" s="5">
        <v>40587</v>
      </c>
      <c r="C990" s="22">
        <v>1</v>
      </c>
      <c r="D990" s="22">
        <v>0</v>
      </c>
      <c r="E990" s="22">
        <v>2</v>
      </c>
      <c r="F990" s="22">
        <v>20</v>
      </c>
      <c r="G990" s="22" t="b">
        <v>0</v>
      </c>
      <c r="H990" s="22">
        <v>0</v>
      </c>
      <c r="I990" s="22">
        <v>1</v>
      </c>
      <c r="J990" s="22">
        <v>0.4</v>
      </c>
      <c r="K990" s="22">
        <v>0.40910000000000002</v>
      </c>
      <c r="L990" s="22">
        <v>0.35</v>
      </c>
      <c r="M990" s="22">
        <v>0.32840000000000003</v>
      </c>
      <c r="N990" s="22">
        <v>15</v>
      </c>
      <c r="O990" s="22">
        <v>32</v>
      </c>
      <c r="P990" s="22" t="str">
        <f t="shared" si="15"/>
        <v>High Usage</v>
      </c>
      <c r="Q990" s="22">
        <v>47</v>
      </c>
    </row>
    <row r="991" spans="1:17" x14ac:dyDescent="0.25">
      <c r="A991" s="22">
        <v>990</v>
      </c>
      <c r="B991" s="5">
        <v>40587</v>
      </c>
      <c r="C991" s="22">
        <v>1</v>
      </c>
      <c r="D991" s="22">
        <v>0</v>
      </c>
      <c r="E991" s="22">
        <v>2</v>
      </c>
      <c r="F991" s="22">
        <v>21</v>
      </c>
      <c r="G991" s="22" t="b">
        <v>0</v>
      </c>
      <c r="H991" s="22">
        <v>0</v>
      </c>
      <c r="I991" s="22">
        <v>1</v>
      </c>
      <c r="J991" s="22">
        <v>0.4</v>
      </c>
      <c r="K991" s="22">
        <v>0.40910000000000002</v>
      </c>
      <c r="L991" s="22">
        <v>0.35</v>
      </c>
      <c r="M991" s="22">
        <v>0.35820000000000002</v>
      </c>
      <c r="N991" s="22">
        <v>6</v>
      </c>
      <c r="O991" s="22">
        <v>45</v>
      </c>
      <c r="P991" s="22" t="str">
        <f t="shared" si="15"/>
        <v>High Usage</v>
      </c>
      <c r="Q991" s="22">
        <v>51</v>
      </c>
    </row>
    <row r="992" spans="1:17" x14ac:dyDescent="0.25">
      <c r="A992" s="22">
        <v>991</v>
      </c>
      <c r="B992" s="5">
        <v>40587</v>
      </c>
      <c r="C992" s="22">
        <v>1</v>
      </c>
      <c r="D992" s="22">
        <v>0</v>
      </c>
      <c r="E992" s="22">
        <v>2</v>
      </c>
      <c r="F992" s="22">
        <v>22</v>
      </c>
      <c r="G992" s="22" t="b">
        <v>0</v>
      </c>
      <c r="H992" s="22">
        <v>0</v>
      </c>
      <c r="I992" s="22">
        <v>1</v>
      </c>
      <c r="J992" s="22">
        <v>0.4</v>
      </c>
      <c r="K992" s="22">
        <v>0.40910000000000002</v>
      </c>
      <c r="L992" s="22">
        <v>0.35</v>
      </c>
      <c r="M992" s="22">
        <v>0.29849999999999999</v>
      </c>
      <c r="N992" s="22">
        <v>5</v>
      </c>
      <c r="O992" s="22">
        <v>31</v>
      </c>
      <c r="P992" s="22" t="str">
        <f t="shared" si="15"/>
        <v>High Usage</v>
      </c>
      <c r="Q992" s="22">
        <v>36</v>
      </c>
    </row>
    <row r="993" spans="1:17" x14ac:dyDescent="0.25">
      <c r="A993" s="22">
        <v>992</v>
      </c>
      <c r="B993" s="5">
        <v>40587</v>
      </c>
      <c r="C993" s="22">
        <v>1</v>
      </c>
      <c r="D993" s="22">
        <v>0</v>
      </c>
      <c r="E993" s="22">
        <v>2</v>
      </c>
      <c r="F993" s="22">
        <v>23</v>
      </c>
      <c r="G993" s="22" t="b">
        <v>0</v>
      </c>
      <c r="H993" s="22">
        <v>0</v>
      </c>
      <c r="I993" s="22">
        <v>1</v>
      </c>
      <c r="J993" s="22">
        <v>0.4</v>
      </c>
      <c r="K993" s="22">
        <v>0.40910000000000002</v>
      </c>
      <c r="L993" s="22">
        <v>0.35</v>
      </c>
      <c r="M993" s="22">
        <v>0.35820000000000002</v>
      </c>
      <c r="N993" s="22">
        <v>3</v>
      </c>
      <c r="O993" s="22">
        <v>27</v>
      </c>
      <c r="P993" s="22" t="str">
        <f t="shared" si="15"/>
        <v>Normal</v>
      </c>
      <c r="Q993" s="22">
        <v>30</v>
      </c>
    </row>
    <row r="994" spans="1:17" x14ac:dyDescent="0.25">
      <c r="A994" s="22">
        <v>993</v>
      </c>
      <c r="B994" s="5">
        <v>40588</v>
      </c>
      <c r="C994" s="22">
        <v>1</v>
      </c>
      <c r="D994" s="22">
        <v>0</v>
      </c>
      <c r="E994" s="22">
        <v>2</v>
      </c>
      <c r="F994" s="22">
        <v>0</v>
      </c>
      <c r="G994" s="22" t="b">
        <v>0</v>
      </c>
      <c r="H994" s="22">
        <v>1</v>
      </c>
      <c r="I994" s="22">
        <v>1</v>
      </c>
      <c r="J994" s="22">
        <v>0.38</v>
      </c>
      <c r="K994" s="22">
        <v>0.39389999999999997</v>
      </c>
      <c r="L994" s="22">
        <v>0.37</v>
      </c>
      <c r="M994" s="22">
        <v>0.35820000000000002</v>
      </c>
      <c r="N994" s="22">
        <v>3</v>
      </c>
      <c r="O994" s="22">
        <v>8</v>
      </c>
      <c r="P994" s="22" t="str">
        <f t="shared" si="15"/>
        <v>Normal</v>
      </c>
      <c r="Q994" s="22">
        <v>11</v>
      </c>
    </row>
    <row r="995" spans="1:17" x14ac:dyDescent="0.25">
      <c r="A995" s="22">
        <v>994</v>
      </c>
      <c r="B995" s="5">
        <v>40588</v>
      </c>
      <c r="C995" s="22">
        <v>1</v>
      </c>
      <c r="D995" s="22">
        <v>0</v>
      </c>
      <c r="E995" s="22">
        <v>2</v>
      </c>
      <c r="F995" s="22">
        <v>1</v>
      </c>
      <c r="G995" s="22" t="b">
        <v>0</v>
      </c>
      <c r="H995" s="22">
        <v>1</v>
      </c>
      <c r="I995" s="22">
        <v>1</v>
      </c>
      <c r="J995" s="22">
        <v>0.38</v>
      </c>
      <c r="K995" s="22">
        <v>0.39389999999999997</v>
      </c>
      <c r="L995" s="22">
        <v>0.37</v>
      </c>
      <c r="M995" s="22">
        <v>0.35820000000000002</v>
      </c>
      <c r="N995" s="22">
        <v>1</v>
      </c>
      <c r="O995" s="22">
        <v>6</v>
      </c>
      <c r="P995" s="22" t="str">
        <f t="shared" si="15"/>
        <v>Normal</v>
      </c>
      <c r="Q995" s="22">
        <v>7</v>
      </c>
    </row>
    <row r="996" spans="1:17" x14ac:dyDescent="0.25">
      <c r="A996" s="22">
        <v>995</v>
      </c>
      <c r="B996" s="5">
        <v>40588</v>
      </c>
      <c r="C996" s="22">
        <v>1</v>
      </c>
      <c r="D996" s="22">
        <v>0</v>
      </c>
      <c r="E996" s="22">
        <v>2</v>
      </c>
      <c r="F996" s="22">
        <v>2</v>
      </c>
      <c r="G996" s="22" t="b">
        <v>0</v>
      </c>
      <c r="H996" s="22">
        <v>1</v>
      </c>
      <c r="I996" s="22">
        <v>1</v>
      </c>
      <c r="J996" s="22">
        <v>0.36</v>
      </c>
      <c r="K996" s="22">
        <v>0.33329999999999999</v>
      </c>
      <c r="L996" s="22">
        <v>0.4</v>
      </c>
      <c r="M996" s="22">
        <v>0.29849999999999999</v>
      </c>
      <c r="N996" s="22">
        <v>0</v>
      </c>
      <c r="O996" s="22">
        <v>2</v>
      </c>
      <c r="P996" s="22" t="str">
        <f t="shared" si="15"/>
        <v>Normal</v>
      </c>
      <c r="Q996" s="22">
        <v>2</v>
      </c>
    </row>
    <row r="997" spans="1:17" x14ac:dyDescent="0.25">
      <c r="A997" s="22">
        <v>996</v>
      </c>
      <c r="B997" s="5">
        <v>40588</v>
      </c>
      <c r="C997" s="22">
        <v>1</v>
      </c>
      <c r="D997" s="22">
        <v>0</v>
      </c>
      <c r="E997" s="22">
        <v>2</v>
      </c>
      <c r="F997" s="22">
        <v>3</v>
      </c>
      <c r="G997" s="22" t="b">
        <v>0</v>
      </c>
      <c r="H997" s="22">
        <v>1</v>
      </c>
      <c r="I997" s="22">
        <v>1</v>
      </c>
      <c r="J997" s="22">
        <v>0.34</v>
      </c>
      <c r="K997" s="22">
        <v>0.31819999999999998</v>
      </c>
      <c r="L997" s="22">
        <v>0.46</v>
      </c>
      <c r="M997" s="22">
        <v>0.22389999999999999</v>
      </c>
      <c r="N997" s="22">
        <v>1</v>
      </c>
      <c r="O997" s="22">
        <v>1</v>
      </c>
      <c r="P997" s="22" t="str">
        <f t="shared" si="15"/>
        <v>Normal</v>
      </c>
      <c r="Q997" s="22">
        <v>2</v>
      </c>
    </row>
    <row r="998" spans="1:17" x14ac:dyDescent="0.25">
      <c r="A998" s="22">
        <v>997</v>
      </c>
      <c r="B998" s="5">
        <v>40588</v>
      </c>
      <c r="C998" s="22">
        <v>1</v>
      </c>
      <c r="D998" s="22">
        <v>0</v>
      </c>
      <c r="E998" s="22">
        <v>2</v>
      </c>
      <c r="F998" s="22">
        <v>4</v>
      </c>
      <c r="G998" s="22" t="b">
        <v>0</v>
      </c>
      <c r="H998" s="22">
        <v>1</v>
      </c>
      <c r="I998" s="22">
        <v>1</v>
      </c>
      <c r="J998" s="22">
        <v>0.32</v>
      </c>
      <c r="K998" s="22">
        <v>0.30299999999999999</v>
      </c>
      <c r="L998" s="22">
        <v>0.53</v>
      </c>
      <c r="M998" s="22">
        <v>0.28360000000000002</v>
      </c>
      <c r="N998" s="22">
        <v>0</v>
      </c>
      <c r="O998" s="22">
        <v>2</v>
      </c>
      <c r="P998" s="22" t="str">
        <f t="shared" si="15"/>
        <v>Normal</v>
      </c>
      <c r="Q998" s="22">
        <v>2</v>
      </c>
    </row>
    <row r="999" spans="1:17" x14ac:dyDescent="0.25">
      <c r="A999" s="22">
        <v>998</v>
      </c>
      <c r="B999" s="5">
        <v>40588</v>
      </c>
      <c r="C999" s="22">
        <v>1</v>
      </c>
      <c r="D999" s="22">
        <v>0</v>
      </c>
      <c r="E999" s="22">
        <v>2</v>
      </c>
      <c r="F999" s="22">
        <v>5</v>
      </c>
      <c r="G999" s="22" t="b">
        <v>0</v>
      </c>
      <c r="H999" s="22">
        <v>1</v>
      </c>
      <c r="I999" s="22">
        <v>1</v>
      </c>
      <c r="J999" s="22">
        <v>0.32</v>
      </c>
      <c r="K999" s="22">
        <v>0.30299999999999999</v>
      </c>
      <c r="L999" s="22">
        <v>0.53</v>
      </c>
      <c r="M999" s="22">
        <v>0.28360000000000002</v>
      </c>
      <c r="N999" s="22">
        <v>0</v>
      </c>
      <c r="O999" s="22">
        <v>3</v>
      </c>
      <c r="P999" s="22" t="str">
        <f t="shared" si="15"/>
        <v>Normal</v>
      </c>
      <c r="Q999" s="22">
        <v>3</v>
      </c>
    </row>
    <row r="1000" spans="1:17" x14ac:dyDescent="0.25">
      <c r="A1000" s="22">
        <v>999</v>
      </c>
      <c r="B1000" s="5">
        <v>40588</v>
      </c>
      <c r="C1000" s="22">
        <v>1</v>
      </c>
      <c r="D1000" s="22">
        <v>0</v>
      </c>
      <c r="E1000" s="22">
        <v>2</v>
      </c>
      <c r="F1000" s="22">
        <v>6</v>
      </c>
      <c r="G1000" s="22" t="b">
        <v>0</v>
      </c>
      <c r="H1000" s="22">
        <v>1</v>
      </c>
      <c r="I1000" s="22">
        <v>1</v>
      </c>
      <c r="J1000" s="22">
        <v>0.34</v>
      </c>
      <c r="K1000" s="22">
        <v>0.30299999999999999</v>
      </c>
      <c r="L1000" s="22">
        <v>0.46</v>
      </c>
      <c r="M1000" s="22">
        <v>0.29849999999999999</v>
      </c>
      <c r="N1000" s="22">
        <v>1</v>
      </c>
      <c r="O1000" s="22">
        <v>25</v>
      </c>
      <c r="P1000" s="22" t="str">
        <f t="shared" si="15"/>
        <v>Normal</v>
      </c>
      <c r="Q1000" s="22">
        <v>26</v>
      </c>
    </row>
    <row r="1001" spans="1:17" x14ac:dyDescent="0.25">
      <c r="A1001" s="22">
        <v>1000</v>
      </c>
      <c r="B1001" s="5">
        <v>40588</v>
      </c>
      <c r="C1001" s="22">
        <v>1</v>
      </c>
      <c r="D1001" s="22">
        <v>0</v>
      </c>
      <c r="E1001" s="22">
        <v>2</v>
      </c>
      <c r="F1001" s="22">
        <v>7</v>
      </c>
      <c r="G1001" s="22" t="b">
        <v>0</v>
      </c>
      <c r="H1001" s="22">
        <v>1</v>
      </c>
      <c r="I1001" s="22">
        <v>1</v>
      </c>
      <c r="J1001" s="22">
        <v>0.34</v>
      </c>
      <c r="K1001" s="22">
        <v>0.30299999999999999</v>
      </c>
      <c r="L1001" s="22">
        <v>0.46</v>
      </c>
      <c r="M1001" s="22">
        <v>0.29849999999999999</v>
      </c>
      <c r="N1001" s="22">
        <v>2</v>
      </c>
      <c r="O1001" s="22">
        <v>96</v>
      </c>
      <c r="P1001" s="22" t="str">
        <f t="shared" si="15"/>
        <v>High Usage</v>
      </c>
      <c r="Q1001" s="22">
        <v>98</v>
      </c>
    </row>
  </sheetData>
  <conditionalFormatting sqref="B612:B1001">
    <cfRule type="expression" dxfId="24" priority="1">
      <formula>$F613&gt;30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A2EB-18DF-4F60-81A1-5ABCD9180677}">
  <sheetPr codeName="Sheet5"/>
  <dimension ref="A1:V1001"/>
  <sheetViews>
    <sheetView workbookViewId="0">
      <selection activeCell="K2" sqref="K2"/>
    </sheetView>
  </sheetViews>
  <sheetFormatPr defaultRowHeight="13.2" x14ac:dyDescent="0.25"/>
  <cols>
    <col min="2" max="2" width="11.44140625" customWidth="1"/>
    <col min="8" max="8" width="13.33203125" customWidth="1"/>
    <col min="9" max="9" width="12.6640625" customWidth="1"/>
    <col min="10" max="11" width="15.44140625" customWidth="1"/>
    <col min="12" max="12" width="13.44140625" customWidth="1"/>
    <col min="18" max="18" width="13" customWidth="1"/>
    <col min="21" max="21" width="18.109375" customWidth="1"/>
    <col min="22" max="22" width="22.88671875" customWidth="1"/>
  </cols>
  <sheetData>
    <row r="1" spans="1:22" x14ac:dyDescent="0.25">
      <c r="A1" s="24" t="s">
        <v>1</v>
      </c>
      <c r="B1" s="24" t="s">
        <v>2</v>
      </c>
      <c r="C1" s="24" t="s">
        <v>3</v>
      </c>
      <c r="D1" s="24" t="s">
        <v>4</v>
      </c>
      <c r="E1" s="24" t="s">
        <v>5</v>
      </c>
      <c r="F1" s="24" t="s">
        <v>6</v>
      </c>
      <c r="G1" s="24" t="s">
        <v>7</v>
      </c>
      <c r="H1" s="24" t="s">
        <v>19</v>
      </c>
      <c r="I1" s="24" t="s">
        <v>8</v>
      </c>
      <c r="J1" s="24" t="s">
        <v>9</v>
      </c>
      <c r="K1" s="24" t="s">
        <v>20</v>
      </c>
      <c r="L1" s="24" t="s">
        <v>10</v>
      </c>
      <c r="M1" s="24" t="s">
        <v>11</v>
      </c>
      <c r="N1" s="24" t="s">
        <v>12</v>
      </c>
      <c r="O1" s="24" t="s">
        <v>13</v>
      </c>
      <c r="P1" s="24" t="s">
        <v>14</v>
      </c>
      <c r="Q1" s="24" t="s">
        <v>15</v>
      </c>
      <c r="R1" s="25" t="s">
        <v>18</v>
      </c>
      <c r="S1" s="24" t="s">
        <v>17</v>
      </c>
      <c r="U1" s="28" t="s">
        <v>9</v>
      </c>
      <c r="V1" s="29" t="s">
        <v>25</v>
      </c>
    </row>
    <row r="2" spans="1:22" x14ac:dyDescent="0.25">
      <c r="A2" s="22">
        <v>1</v>
      </c>
      <c r="B2" s="5">
        <v>40544</v>
      </c>
      <c r="C2" s="22">
        <v>1</v>
      </c>
      <c r="D2" s="22">
        <v>0</v>
      </c>
      <c r="E2" s="22">
        <v>1</v>
      </c>
      <c r="F2" s="22">
        <v>0</v>
      </c>
      <c r="G2" s="22" t="b">
        <v>0</v>
      </c>
      <c r="H2" s="22" t="str">
        <f>IF(OR(Query27[[#This Row],[Weekday]]=1, Query27[[#This Row],[Weekday]]=2, Query27[[#This Row],[Weekday]]=3, Query27[[#This Row],[Weekday]]=4, Query27[[#This Row],[Weekday]]=5), "Weekday", "Weekend")</f>
        <v>Weekend</v>
      </c>
      <c r="I2" s="22">
        <v>6</v>
      </c>
      <c r="J2" s="22">
        <v>1</v>
      </c>
      <c r="K2" s="22" t="str">
        <f>INDEX(V2:V5,MATCH(J2,U2:U5,0))</f>
        <v>Clear</v>
      </c>
      <c r="L2" s="22">
        <v>0.24</v>
      </c>
      <c r="M2" s="22">
        <v>0.28789999999999999</v>
      </c>
      <c r="N2" s="22">
        <v>0.81</v>
      </c>
      <c r="O2" s="22">
        <v>0</v>
      </c>
      <c r="P2" s="22">
        <v>3</v>
      </c>
      <c r="Q2" s="22">
        <v>13</v>
      </c>
      <c r="R2" s="22" t="str">
        <f t="shared" ref="R2:R65" si="0">IF(S2&gt;30, "High Usage", "Normal")</f>
        <v>Normal</v>
      </c>
      <c r="S2" s="22">
        <v>16</v>
      </c>
      <c r="U2" s="26">
        <v>1</v>
      </c>
      <c r="V2" s="27" t="s">
        <v>21</v>
      </c>
    </row>
    <row r="3" spans="1:22" x14ac:dyDescent="0.25">
      <c r="A3" s="22">
        <v>2</v>
      </c>
      <c r="B3" s="5">
        <v>40544</v>
      </c>
      <c r="C3" s="22">
        <v>1</v>
      </c>
      <c r="D3" s="22">
        <v>0</v>
      </c>
      <c r="E3" s="22">
        <v>1</v>
      </c>
      <c r="F3" s="22">
        <v>1</v>
      </c>
      <c r="G3" s="22" t="b">
        <v>0</v>
      </c>
      <c r="H3" s="22" t="str">
        <f>IF(OR(Query27[[#This Row],[Weekday]]=1, Query27[[#This Row],[Weekday]]=2, Query27[[#This Row],[Weekday]]=3, Query27[[#This Row],[Weekday]]=4, Query27[[#This Row],[Weekday]]=5), "Weekday", "Weekend")</f>
        <v>Weekend</v>
      </c>
      <c r="I3" s="22">
        <v>6</v>
      </c>
      <c r="J3" s="22">
        <v>1</v>
      </c>
      <c r="K3" s="22" t="str">
        <f>INDEX(V2:V5,MATCH(J3,U2:U5,0))</f>
        <v>Clear</v>
      </c>
      <c r="L3" s="22">
        <v>0.22</v>
      </c>
      <c r="M3" s="22">
        <v>0.2727</v>
      </c>
      <c r="N3" s="22">
        <v>0.8</v>
      </c>
      <c r="O3" s="22">
        <v>0</v>
      </c>
      <c r="P3" s="22">
        <v>8</v>
      </c>
      <c r="Q3" s="22">
        <v>32</v>
      </c>
      <c r="R3" s="22" t="str">
        <f>IF(S3&gt;30, "High Usage", "Normal")</f>
        <v>High Usage</v>
      </c>
      <c r="S3" s="22">
        <v>40</v>
      </c>
      <c r="U3" s="26">
        <v>2</v>
      </c>
      <c r="V3" s="27" t="s">
        <v>22</v>
      </c>
    </row>
    <row r="4" spans="1:22" x14ac:dyDescent="0.25">
      <c r="A4" s="22">
        <v>3</v>
      </c>
      <c r="B4" s="5">
        <v>40544</v>
      </c>
      <c r="C4" s="22">
        <v>1</v>
      </c>
      <c r="D4" s="22">
        <v>0</v>
      </c>
      <c r="E4" s="22">
        <v>1</v>
      </c>
      <c r="F4" s="22">
        <v>2</v>
      </c>
      <c r="G4" s="22" t="b">
        <v>0</v>
      </c>
      <c r="H4" s="22" t="str">
        <f>IF(OR(Query27[[#This Row],[Weekday]]=1, Query27[[#This Row],[Weekday]]=2, Query27[[#This Row],[Weekday]]=3, Query27[[#This Row],[Weekday]]=4, Query27[[#This Row],[Weekday]]=5), "Weekday", "Weekend")</f>
        <v>Weekend</v>
      </c>
      <c r="I4" s="22">
        <v>6</v>
      </c>
      <c r="J4" s="22">
        <v>1</v>
      </c>
      <c r="K4" s="22" t="str">
        <f>INDEX(Table2[Description],MATCH(J4,Table2[Weathersit],0))</f>
        <v>Clear</v>
      </c>
      <c r="L4" s="22">
        <v>0.22</v>
      </c>
      <c r="M4" s="22">
        <v>0.2727</v>
      </c>
      <c r="N4" s="22">
        <v>0.8</v>
      </c>
      <c r="O4" s="22">
        <v>0</v>
      </c>
      <c r="P4" s="22">
        <v>5</v>
      </c>
      <c r="Q4" s="22">
        <v>27</v>
      </c>
      <c r="R4" s="22" t="str">
        <f t="shared" si="0"/>
        <v>High Usage</v>
      </c>
      <c r="S4" s="22">
        <v>32</v>
      </c>
      <c r="U4" s="26">
        <v>3</v>
      </c>
      <c r="V4" s="27" t="s">
        <v>23</v>
      </c>
    </row>
    <row r="5" spans="1:22" x14ac:dyDescent="0.25">
      <c r="A5" s="22">
        <v>4</v>
      </c>
      <c r="B5" s="5">
        <v>40544</v>
      </c>
      <c r="C5" s="22">
        <v>1</v>
      </c>
      <c r="D5" s="22">
        <v>0</v>
      </c>
      <c r="E5" s="22">
        <v>1</v>
      </c>
      <c r="F5" s="22">
        <v>3</v>
      </c>
      <c r="G5" s="22" t="b">
        <v>0</v>
      </c>
      <c r="H5" s="22" t="str">
        <f>IF(OR(Query27[[#This Row],[Weekday]]=1, Query27[[#This Row],[Weekday]]=2, Query27[[#This Row],[Weekday]]=3, Query27[[#This Row],[Weekday]]=4, Query27[[#This Row],[Weekday]]=5), "Weekday", "Weekend")</f>
        <v>Weekend</v>
      </c>
      <c r="I5" s="22">
        <v>6</v>
      </c>
      <c r="J5" s="22">
        <v>1</v>
      </c>
      <c r="K5" s="22" t="str">
        <f>INDEX(Table2[Description],MATCH(J5,Table2[Weathersit],0))</f>
        <v>Clear</v>
      </c>
      <c r="L5" s="22">
        <v>0.24</v>
      </c>
      <c r="M5" s="22">
        <v>0.28789999999999999</v>
      </c>
      <c r="N5" s="22">
        <v>0.75</v>
      </c>
      <c r="O5" s="22">
        <v>0</v>
      </c>
      <c r="P5" s="22">
        <v>3</v>
      </c>
      <c r="Q5" s="22">
        <v>10</v>
      </c>
      <c r="R5" s="22" t="str">
        <f t="shared" si="0"/>
        <v>Normal</v>
      </c>
      <c r="S5" s="22">
        <v>13</v>
      </c>
      <c r="U5" s="30">
        <v>4</v>
      </c>
      <c r="V5" s="31" t="s">
        <v>24</v>
      </c>
    </row>
    <row r="6" spans="1:22" x14ac:dyDescent="0.25">
      <c r="A6" s="22">
        <v>5</v>
      </c>
      <c r="B6" s="5">
        <v>40544</v>
      </c>
      <c r="C6" s="22">
        <v>1</v>
      </c>
      <c r="D6" s="22">
        <v>0</v>
      </c>
      <c r="E6" s="22">
        <v>1</v>
      </c>
      <c r="F6" s="22">
        <v>4</v>
      </c>
      <c r="G6" s="22" t="b">
        <v>0</v>
      </c>
      <c r="H6" s="22" t="str">
        <f>IF(OR(Query27[[#This Row],[Weekday]]=1, Query27[[#This Row],[Weekday]]=2, Query27[[#This Row],[Weekday]]=3, Query27[[#This Row],[Weekday]]=4, Query27[[#This Row],[Weekday]]=5), "Weekday", "Weekend")</f>
        <v>Weekend</v>
      </c>
      <c r="I6" s="22">
        <v>6</v>
      </c>
      <c r="J6" s="22">
        <v>1</v>
      </c>
      <c r="K6" s="22" t="str">
        <f>INDEX(Table2[Description],MATCH(J6,Table2[Weathersit],0))</f>
        <v>Clear</v>
      </c>
      <c r="L6" s="22">
        <v>0.24</v>
      </c>
      <c r="M6" s="22">
        <v>0.28789999999999999</v>
      </c>
      <c r="N6" s="22">
        <v>0.75</v>
      </c>
      <c r="O6" s="22">
        <v>0</v>
      </c>
      <c r="P6" s="22">
        <v>0</v>
      </c>
      <c r="Q6" s="22">
        <v>1</v>
      </c>
      <c r="R6" s="22" t="str">
        <f t="shared" si="0"/>
        <v>Normal</v>
      </c>
      <c r="S6" s="22">
        <v>1</v>
      </c>
    </row>
    <row r="7" spans="1:22" x14ac:dyDescent="0.25">
      <c r="A7" s="22">
        <v>6</v>
      </c>
      <c r="B7" s="5">
        <v>40544</v>
      </c>
      <c r="C7" s="22">
        <v>1</v>
      </c>
      <c r="D7" s="22">
        <v>0</v>
      </c>
      <c r="E7" s="22">
        <v>1</v>
      </c>
      <c r="F7" s="22">
        <v>5</v>
      </c>
      <c r="G7" s="22" t="b">
        <v>0</v>
      </c>
      <c r="H7" s="22" t="str">
        <f>IF(OR(Query27[[#This Row],[Weekday]]=1, Query27[[#This Row],[Weekday]]=2, Query27[[#This Row],[Weekday]]=3, Query27[[#This Row],[Weekday]]=4, Query27[[#This Row],[Weekday]]=5), "Weekday", "Weekend")</f>
        <v>Weekend</v>
      </c>
      <c r="I7" s="22">
        <v>6</v>
      </c>
      <c r="J7" s="22">
        <v>2</v>
      </c>
      <c r="K7" s="22" t="str">
        <f>INDEX(Table2[Description],MATCH(J7,Table2[Weathersit],0))</f>
        <v>Mist + Cloudy</v>
      </c>
      <c r="L7" s="22">
        <v>0.24</v>
      </c>
      <c r="M7" s="22">
        <v>0.2576</v>
      </c>
      <c r="N7" s="22">
        <v>0.75</v>
      </c>
      <c r="O7" s="22">
        <v>8.9599999999999999E-2</v>
      </c>
      <c r="P7" s="22">
        <v>0</v>
      </c>
      <c r="Q7" s="22">
        <v>1</v>
      </c>
      <c r="R7" s="22" t="str">
        <f t="shared" si="0"/>
        <v>Normal</v>
      </c>
      <c r="S7" s="22">
        <v>1</v>
      </c>
    </row>
    <row r="8" spans="1:22" ht="15" customHeight="1" x14ac:dyDescent="0.25">
      <c r="A8" s="22">
        <v>7</v>
      </c>
      <c r="B8" s="5">
        <v>40544</v>
      </c>
      <c r="C8" s="22">
        <v>1</v>
      </c>
      <c r="D8" s="22">
        <v>0</v>
      </c>
      <c r="E8" s="22">
        <v>1</v>
      </c>
      <c r="F8" s="22">
        <v>6</v>
      </c>
      <c r="G8" s="22" t="b">
        <v>0</v>
      </c>
      <c r="H8" s="22" t="str">
        <f>IF(OR(Query27[[#This Row],[Weekday]]=1, Query27[[#This Row],[Weekday]]=2, Query27[[#This Row],[Weekday]]=3, Query27[[#This Row],[Weekday]]=4, Query27[[#This Row],[Weekday]]=5), "Weekday", "Weekend")</f>
        <v>Weekend</v>
      </c>
      <c r="I8" s="22">
        <v>6</v>
      </c>
      <c r="J8" s="22">
        <v>1</v>
      </c>
      <c r="K8" s="22" t="str">
        <f>INDEX(Table2[Description],MATCH(J8,Table2[Weathersit],0))</f>
        <v>Clear</v>
      </c>
      <c r="L8" s="22">
        <v>0.22</v>
      </c>
      <c r="M8" s="22">
        <v>0.2727</v>
      </c>
      <c r="N8" s="22">
        <v>0.8</v>
      </c>
      <c r="O8" s="22">
        <v>0</v>
      </c>
      <c r="P8" s="22">
        <v>2</v>
      </c>
      <c r="Q8" s="22">
        <v>0</v>
      </c>
      <c r="R8" s="22" t="str">
        <f t="shared" si="0"/>
        <v>Normal</v>
      </c>
      <c r="S8" s="22">
        <v>2</v>
      </c>
    </row>
    <row r="9" spans="1:22" x14ac:dyDescent="0.25">
      <c r="A9" s="22">
        <v>8</v>
      </c>
      <c r="B9" s="5">
        <v>40544</v>
      </c>
      <c r="C9" s="22">
        <v>1</v>
      </c>
      <c r="D9" s="22">
        <v>0</v>
      </c>
      <c r="E9" s="22">
        <v>1</v>
      </c>
      <c r="F9" s="22">
        <v>7</v>
      </c>
      <c r="G9" s="22" t="b">
        <v>0</v>
      </c>
      <c r="H9" s="22" t="str">
        <f>IF(OR(Query27[[#This Row],[Weekday]]=1, Query27[[#This Row],[Weekday]]=2, Query27[[#This Row],[Weekday]]=3, Query27[[#This Row],[Weekday]]=4, Query27[[#This Row],[Weekday]]=5), "Weekday", "Weekend")</f>
        <v>Weekend</v>
      </c>
      <c r="I9" s="22">
        <v>6</v>
      </c>
      <c r="J9" s="22">
        <v>1</v>
      </c>
      <c r="K9" s="22" t="str">
        <f>INDEX(Table2[Description],MATCH(J9,Table2[Weathersit],0))</f>
        <v>Clear</v>
      </c>
      <c r="L9" s="22">
        <v>0.2</v>
      </c>
      <c r="M9" s="22">
        <v>0.2576</v>
      </c>
      <c r="N9" s="22">
        <v>0.86</v>
      </c>
      <c r="O9" s="22">
        <v>0</v>
      </c>
      <c r="P9" s="22">
        <v>1</v>
      </c>
      <c r="Q9" s="22">
        <v>2</v>
      </c>
      <c r="R9" s="22" t="str">
        <f t="shared" si="0"/>
        <v>Normal</v>
      </c>
      <c r="S9" s="22">
        <v>3</v>
      </c>
    </row>
    <row r="10" spans="1:22" ht="14.4" customHeight="1" x14ac:dyDescent="0.25">
      <c r="A10" s="22">
        <v>9</v>
      </c>
      <c r="B10" s="5">
        <v>40544</v>
      </c>
      <c r="C10" s="22">
        <v>1</v>
      </c>
      <c r="D10" s="22">
        <v>0</v>
      </c>
      <c r="E10" s="22">
        <v>1</v>
      </c>
      <c r="F10" s="22">
        <v>8</v>
      </c>
      <c r="G10" s="22" t="b">
        <v>0</v>
      </c>
      <c r="H10" s="22" t="str">
        <f>IF(OR(Query27[[#This Row],[Weekday]]=1, Query27[[#This Row],[Weekday]]=2, Query27[[#This Row],[Weekday]]=3, Query27[[#This Row],[Weekday]]=4, Query27[[#This Row],[Weekday]]=5), "Weekday", "Weekend")</f>
        <v>Weekend</v>
      </c>
      <c r="I10" s="22">
        <v>6</v>
      </c>
      <c r="J10" s="22">
        <v>1</v>
      </c>
      <c r="K10" s="22" t="str">
        <f>INDEX(Table2[Description],MATCH(J10,Table2[Weathersit],0))</f>
        <v>Clear</v>
      </c>
      <c r="L10" s="22">
        <v>0.24</v>
      </c>
      <c r="M10" s="22">
        <v>0.27274999999999999</v>
      </c>
      <c r="N10" s="22">
        <v>0.75</v>
      </c>
      <c r="O10" s="22">
        <v>0</v>
      </c>
      <c r="P10" s="22">
        <v>1</v>
      </c>
      <c r="Q10" s="22">
        <v>7</v>
      </c>
      <c r="R10" s="22" t="str">
        <f t="shared" si="0"/>
        <v>Normal</v>
      </c>
      <c r="S10" s="22">
        <v>8</v>
      </c>
    </row>
    <row r="11" spans="1:22" ht="15" customHeight="1" x14ac:dyDescent="0.25">
      <c r="A11" s="22">
        <v>10</v>
      </c>
      <c r="B11" s="5">
        <v>40544</v>
      </c>
      <c r="C11" s="22">
        <v>1</v>
      </c>
      <c r="D11" s="22">
        <v>0</v>
      </c>
      <c r="E11" s="22">
        <v>1</v>
      </c>
      <c r="F11" s="22">
        <v>9</v>
      </c>
      <c r="G11" s="22" t="b">
        <v>0</v>
      </c>
      <c r="H11" s="22" t="str">
        <f>IF(OR(Query27[[#This Row],[Weekday]]=1, Query27[[#This Row],[Weekday]]=2, Query27[[#This Row],[Weekday]]=3, Query27[[#This Row],[Weekday]]=4, Query27[[#This Row],[Weekday]]=5), "Weekday", "Weekend")</f>
        <v>Weekend</v>
      </c>
      <c r="I11" s="22">
        <v>6</v>
      </c>
      <c r="J11" s="22">
        <v>1</v>
      </c>
      <c r="K11" s="22" t="str">
        <f>INDEX(Table2[Description],MATCH(J11,Table2[Weathersit],0))</f>
        <v>Clear</v>
      </c>
      <c r="L11" s="22">
        <v>0.32</v>
      </c>
      <c r="M11" s="22">
        <v>0.34849999999999998</v>
      </c>
      <c r="N11" s="22">
        <v>0.76</v>
      </c>
      <c r="O11" s="22">
        <v>0</v>
      </c>
      <c r="P11" s="22">
        <v>8</v>
      </c>
      <c r="Q11" s="22">
        <v>6</v>
      </c>
      <c r="R11" s="22" t="str">
        <f t="shared" si="0"/>
        <v>Normal</v>
      </c>
      <c r="S11" s="22">
        <v>14</v>
      </c>
    </row>
    <row r="12" spans="1:22" ht="15.6" customHeight="1" x14ac:dyDescent="0.25">
      <c r="A12" s="22">
        <v>11</v>
      </c>
      <c r="B12" s="5">
        <v>40544</v>
      </c>
      <c r="C12" s="22">
        <v>1</v>
      </c>
      <c r="D12" s="22">
        <v>0</v>
      </c>
      <c r="E12" s="22">
        <v>1</v>
      </c>
      <c r="F12" s="22">
        <v>10</v>
      </c>
      <c r="G12" s="22" t="b">
        <v>0</v>
      </c>
      <c r="H12" s="22" t="str">
        <f>IF(OR(Query27[[#This Row],[Weekday]]=1, Query27[[#This Row],[Weekday]]=2, Query27[[#This Row],[Weekday]]=3, Query27[[#This Row],[Weekday]]=4, Query27[[#This Row],[Weekday]]=5), "Weekday", "Weekend")</f>
        <v>Weekend</v>
      </c>
      <c r="I12" s="22">
        <v>6</v>
      </c>
      <c r="J12" s="22">
        <v>1</v>
      </c>
      <c r="K12" s="22" t="str">
        <f>INDEX(Table2[Description],MATCH(J12,Table2[Weathersit],0))</f>
        <v>Clear</v>
      </c>
      <c r="L12" s="22">
        <v>0.38</v>
      </c>
      <c r="M12" s="22">
        <v>0.39389999999999997</v>
      </c>
      <c r="N12" s="22">
        <v>0.76</v>
      </c>
      <c r="O12" s="22">
        <v>0.25369999999999998</v>
      </c>
      <c r="P12" s="22">
        <v>12</v>
      </c>
      <c r="Q12" s="22">
        <v>24</v>
      </c>
      <c r="R12" s="22" t="str">
        <f t="shared" si="0"/>
        <v>High Usage</v>
      </c>
      <c r="S12" s="22">
        <v>36</v>
      </c>
    </row>
    <row r="13" spans="1:22" x14ac:dyDescent="0.25">
      <c r="A13" s="22">
        <v>12</v>
      </c>
      <c r="B13" s="5">
        <v>40544</v>
      </c>
      <c r="C13" s="22">
        <v>1</v>
      </c>
      <c r="D13" s="22">
        <v>0</v>
      </c>
      <c r="E13" s="22">
        <v>1</v>
      </c>
      <c r="F13" s="22">
        <v>11</v>
      </c>
      <c r="G13" s="22" t="b">
        <v>0</v>
      </c>
      <c r="H13" s="22" t="str">
        <f>IF(OR(Query27[[#This Row],[Weekday]]=1, Query27[[#This Row],[Weekday]]=2, Query27[[#This Row],[Weekday]]=3, Query27[[#This Row],[Weekday]]=4, Query27[[#This Row],[Weekday]]=5), "Weekday", "Weekend")</f>
        <v>Weekend</v>
      </c>
      <c r="I13" s="22">
        <v>6</v>
      </c>
      <c r="J13" s="22">
        <v>1</v>
      </c>
      <c r="K13" s="22" t="str">
        <f>INDEX(Table2[Description],MATCH(J13,Table2[Weathersit],0))</f>
        <v>Clear</v>
      </c>
      <c r="L13" s="22">
        <v>0.36</v>
      </c>
      <c r="M13" s="22">
        <v>0.33329999999999999</v>
      </c>
      <c r="N13" s="22">
        <v>0.81</v>
      </c>
      <c r="O13" s="22">
        <v>0.28360000000000002</v>
      </c>
      <c r="P13" s="22">
        <v>26</v>
      </c>
      <c r="Q13" s="22">
        <v>30</v>
      </c>
      <c r="R13" s="22" t="str">
        <f t="shared" si="0"/>
        <v>High Usage</v>
      </c>
      <c r="S13" s="22">
        <v>56</v>
      </c>
    </row>
    <row r="14" spans="1:22" x14ac:dyDescent="0.25">
      <c r="A14" s="22">
        <v>13</v>
      </c>
      <c r="B14" s="5">
        <v>40544</v>
      </c>
      <c r="C14" s="22">
        <v>1</v>
      </c>
      <c r="D14" s="22">
        <v>0</v>
      </c>
      <c r="E14" s="22">
        <v>1</v>
      </c>
      <c r="F14" s="22">
        <v>12</v>
      </c>
      <c r="G14" s="22" t="b">
        <v>0</v>
      </c>
      <c r="H14" s="22" t="str">
        <f>IF(OR(Query27[[#This Row],[Weekday]]=1, Query27[[#This Row],[Weekday]]=2, Query27[[#This Row],[Weekday]]=3, Query27[[#This Row],[Weekday]]=4, Query27[[#This Row],[Weekday]]=5), "Weekday", "Weekend")</f>
        <v>Weekend</v>
      </c>
      <c r="I14" s="22">
        <v>6</v>
      </c>
      <c r="J14" s="22">
        <v>1</v>
      </c>
      <c r="K14" s="22" t="str">
        <f>INDEX(Table2[Description],MATCH(J14,Table2[Weathersit],0))</f>
        <v>Clear</v>
      </c>
      <c r="L14" s="22">
        <v>0.42</v>
      </c>
      <c r="M14" s="22">
        <v>0.42420000000000002</v>
      </c>
      <c r="N14" s="22">
        <v>0.77</v>
      </c>
      <c r="O14" s="22">
        <v>0.28360000000000002</v>
      </c>
      <c r="P14" s="22">
        <v>29</v>
      </c>
      <c r="Q14" s="22">
        <v>55</v>
      </c>
      <c r="R14" s="22" t="str">
        <f t="shared" si="0"/>
        <v>High Usage</v>
      </c>
      <c r="S14" s="22">
        <v>84</v>
      </c>
    </row>
    <row r="15" spans="1:22" x14ac:dyDescent="0.25">
      <c r="A15" s="22">
        <v>14</v>
      </c>
      <c r="B15" s="5">
        <v>40544</v>
      </c>
      <c r="C15" s="22">
        <v>1</v>
      </c>
      <c r="D15" s="22">
        <v>0</v>
      </c>
      <c r="E15" s="22">
        <v>1</v>
      </c>
      <c r="F15" s="22">
        <v>13</v>
      </c>
      <c r="G15" s="22" t="b">
        <v>0</v>
      </c>
      <c r="H15" s="22" t="str">
        <f>IF(OR(Query27[[#This Row],[Weekday]]=1, Query27[[#This Row],[Weekday]]=2, Query27[[#This Row],[Weekday]]=3, Query27[[#This Row],[Weekday]]=4, Query27[[#This Row],[Weekday]]=5), "Weekday", "Weekend")</f>
        <v>Weekend</v>
      </c>
      <c r="I15" s="22">
        <v>6</v>
      </c>
      <c r="J15" s="22">
        <v>2</v>
      </c>
      <c r="K15" s="22" t="str">
        <f>INDEX(Table2[Description],MATCH(J15,Table2[Weathersit],0))</f>
        <v>Mist + Cloudy</v>
      </c>
      <c r="L15" s="22">
        <v>0.46</v>
      </c>
      <c r="M15" s="22">
        <v>0.45450000000000002</v>
      </c>
      <c r="N15" s="22">
        <v>0.72</v>
      </c>
      <c r="O15" s="22">
        <v>0.29849999999999999</v>
      </c>
      <c r="P15" s="22">
        <v>47</v>
      </c>
      <c r="Q15" s="22">
        <v>47</v>
      </c>
      <c r="R15" s="22" t="str">
        <f t="shared" si="0"/>
        <v>High Usage</v>
      </c>
      <c r="S15" s="22">
        <v>94</v>
      </c>
    </row>
    <row r="16" spans="1:22" x14ac:dyDescent="0.25">
      <c r="A16" s="22">
        <v>15</v>
      </c>
      <c r="B16" s="5">
        <v>40544</v>
      </c>
      <c r="C16" s="22">
        <v>1</v>
      </c>
      <c r="D16" s="22">
        <v>0</v>
      </c>
      <c r="E16" s="22">
        <v>1</v>
      </c>
      <c r="F16" s="22">
        <v>14</v>
      </c>
      <c r="G16" s="22" t="b">
        <v>0</v>
      </c>
      <c r="H16" s="22" t="str">
        <f>IF(OR(Query27[[#This Row],[Weekday]]=1, Query27[[#This Row],[Weekday]]=2, Query27[[#This Row],[Weekday]]=3, Query27[[#This Row],[Weekday]]=4, Query27[[#This Row],[Weekday]]=5), "Weekday", "Weekend")</f>
        <v>Weekend</v>
      </c>
      <c r="I16" s="22">
        <v>6</v>
      </c>
      <c r="J16" s="22">
        <v>2</v>
      </c>
      <c r="K16" s="22" t="str">
        <f>INDEX(Table2[Description],MATCH(J16,Table2[Weathersit],0))</f>
        <v>Mist + Cloudy</v>
      </c>
      <c r="L16" s="22">
        <v>0.46</v>
      </c>
      <c r="M16" s="22">
        <v>0.45450000000000002</v>
      </c>
      <c r="N16" s="22">
        <v>0.72</v>
      </c>
      <c r="O16" s="22">
        <v>0.28360000000000002</v>
      </c>
      <c r="P16" s="22">
        <v>35</v>
      </c>
      <c r="Q16" s="22">
        <v>71</v>
      </c>
      <c r="R16" s="22" t="str">
        <f t="shared" si="0"/>
        <v>High Usage</v>
      </c>
      <c r="S16" s="22">
        <v>106</v>
      </c>
    </row>
    <row r="17" spans="1:19" x14ac:dyDescent="0.25">
      <c r="A17" s="22">
        <v>16</v>
      </c>
      <c r="B17" s="5">
        <v>40544</v>
      </c>
      <c r="C17" s="22">
        <v>1</v>
      </c>
      <c r="D17" s="22">
        <v>0</v>
      </c>
      <c r="E17" s="22">
        <v>1</v>
      </c>
      <c r="F17" s="22">
        <v>15</v>
      </c>
      <c r="G17" s="22" t="b">
        <v>0</v>
      </c>
      <c r="H17" s="22" t="str">
        <f>IF(OR(Query27[[#This Row],[Weekday]]=1, Query27[[#This Row],[Weekday]]=2, Query27[[#This Row],[Weekday]]=3, Query27[[#This Row],[Weekday]]=4, Query27[[#This Row],[Weekday]]=5), "Weekday", "Weekend")</f>
        <v>Weekend</v>
      </c>
      <c r="I17" s="22">
        <v>6</v>
      </c>
      <c r="J17" s="22">
        <v>2</v>
      </c>
      <c r="K17" s="22" t="str">
        <f>INDEX(Table2[Description],MATCH(J17,Table2[Weathersit],0))</f>
        <v>Mist + Cloudy</v>
      </c>
      <c r="L17" s="22">
        <v>0.44</v>
      </c>
      <c r="M17" s="22">
        <v>0.43940000000000001</v>
      </c>
      <c r="N17" s="22">
        <v>0.77</v>
      </c>
      <c r="O17" s="22">
        <v>0.29849999999999999</v>
      </c>
      <c r="P17" s="22">
        <v>40</v>
      </c>
      <c r="Q17" s="22">
        <v>70</v>
      </c>
      <c r="R17" s="22" t="str">
        <f t="shared" si="0"/>
        <v>High Usage</v>
      </c>
      <c r="S17" s="22">
        <v>110</v>
      </c>
    </row>
    <row r="18" spans="1:19" x14ac:dyDescent="0.25">
      <c r="A18" s="22">
        <v>17</v>
      </c>
      <c r="B18" s="5">
        <v>40544</v>
      </c>
      <c r="C18" s="22">
        <v>1</v>
      </c>
      <c r="D18" s="22">
        <v>0</v>
      </c>
      <c r="E18" s="22">
        <v>1</v>
      </c>
      <c r="F18" s="22">
        <v>16</v>
      </c>
      <c r="G18" s="22" t="b">
        <v>0</v>
      </c>
      <c r="H18" s="22" t="str">
        <f>IF(OR(Query27[[#This Row],[Weekday]]=1, Query27[[#This Row],[Weekday]]=2, Query27[[#This Row],[Weekday]]=3, Query27[[#This Row],[Weekday]]=4, Query27[[#This Row],[Weekday]]=5), "Weekday", "Weekend")</f>
        <v>Weekend</v>
      </c>
      <c r="I18" s="22">
        <v>6</v>
      </c>
      <c r="J18" s="22">
        <v>2</v>
      </c>
      <c r="K18" s="22" t="str">
        <f>INDEX(Table2[Description],MATCH(J18,Table2[Weathersit],0))</f>
        <v>Mist + Cloudy</v>
      </c>
      <c r="L18" s="22">
        <v>0.42</v>
      </c>
      <c r="M18" s="22">
        <v>0.42420000000000002</v>
      </c>
      <c r="N18" s="22">
        <v>0.82</v>
      </c>
      <c r="O18" s="22">
        <v>0.29849999999999999</v>
      </c>
      <c r="P18" s="22">
        <v>41</v>
      </c>
      <c r="Q18" s="22">
        <v>52</v>
      </c>
      <c r="R18" s="22" t="str">
        <f t="shared" si="0"/>
        <v>High Usage</v>
      </c>
      <c r="S18" s="22">
        <v>93</v>
      </c>
    </row>
    <row r="19" spans="1:19" x14ac:dyDescent="0.25">
      <c r="A19" s="22">
        <v>18</v>
      </c>
      <c r="B19" s="5">
        <v>40544</v>
      </c>
      <c r="C19" s="22">
        <v>1</v>
      </c>
      <c r="D19" s="22">
        <v>0</v>
      </c>
      <c r="E19" s="22">
        <v>1</v>
      </c>
      <c r="F19" s="22">
        <v>17</v>
      </c>
      <c r="G19" s="22" t="b">
        <v>0</v>
      </c>
      <c r="H19" s="22" t="str">
        <f>IF(OR(Query27[[#This Row],[Weekday]]=1, Query27[[#This Row],[Weekday]]=2, Query27[[#This Row],[Weekday]]=3, Query27[[#This Row],[Weekday]]=4, Query27[[#This Row],[Weekday]]=5), "Weekday", "Weekend")</f>
        <v>Weekend</v>
      </c>
      <c r="I19" s="22">
        <v>6</v>
      </c>
      <c r="J19" s="22">
        <v>2</v>
      </c>
      <c r="K19" s="22" t="str">
        <f>INDEX(Table2[Description],MATCH(J19,Table2[Weathersit],0))</f>
        <v>Mist + Cloudy</v>
      </c>
      <c r="L19" s="22">
        <v>0.44</v>
      </c>
      <c r="M19" s="22">
        <v>0.34849999999999998</v>
      </c>
      <c r="N19" s="22">
        <v>0.82</v>
      </c>
      <c r="O19" s="22">
        <v>0.28360000000000002</v>
      </c>
      <c r="P19" s="22">
        <v>15</v>
      </c>
      <c r="Q19" s="22">
        <v>52</v>
      </c>
      <c r="R19" s="22" t="str">
        <f t="shared" si="0"/>
        <v>High Usage</v>
      </c>
      <c r="S19" s="22">
        <v>67</v>
      </c>
    </row>
    <row r="20" spans="1:19" x14ac:dyDescent="0.25">
      <c r="A20" s="22">
        <v>19</v>
      </c>
      <c r="B20" s="5">
        <v>40544</v>
      </c>
      <c r="C20" s="22">
        <v>1</v>
      </c>
      <c r="D20" s="22">
        <v>0</v>
      </c>
      <c r="E20" s="22">
        <v>1</v>
      </c>
      <c r="F20" s="22">
        <v>18</v>
      </c>
      <c r="G20" s="22" t="b">
        <v>0</v>
      </c>
      <c r="H20" s="22" t="str">
        <f>IF(OR(Query27[[#This Row],[Weekday]]=1, Query27[[#This Row],[Weekday]]=2, Query27[[#This Row],[Weekday]]=3, Query27[[#This Row],[Weekday]]=4, Query27[[#This Row],[Weekday]]=5), "Weekday", "Weekend")</f>
        <v>Weekend</v>
      </c>
      <c r="I20" s="22">
        <v>6</v>
      </c>
      <c r="J20" s="22">
        <v>3</v>
      </c>
      <c r="K20" s="22" t="str">
        <f>INDEX(Table2[Description],MATCH(J20,Table2[Weathersit],0))</f>
        <v>Light Snow/Rain</v>
      </c>
      <c r="L20" s="22">
        <v>0.42</v>
      </c>
      <c r="M20" s="22">
        <v>0.42420000000000002</v>
      </c>
      <c r="N20" s="22">
        <v>0.88</v>
      </c>
      <c r="O20" s="22">
        <v>0.25369999999999998</v>
      </c>
      <c r="P20" s="22">
        <v>9</v>
      </c>
      <c r="Q20" s="22">
        <v>26</v>
      </c>
      <c r="R20" s="22" t="str">
        <f t="shared" si="0"/>
        <v>High Usage</v>
      </c>
      <c r="S20" s="22">
        <v>35</v>
      </c>
    </row>
    <row r="21" spans="1:19" x14ac:dyDescent="0.25">
      <c r="A21" s="22">
        <v>20</v>
      </c>
      <c r="B21" s="5">
        <v>40544</v>
      </c>
      <c r="C21" s="22">
        <v>1</v>
      </c>
      <c r="D21" s="22">
        <v>0</v>
      </c>
      <c r="E21" s="22">
        <v>1</v>
      </c>
      <c r="F21" s="22">
        <v>19</v>
      </c>
      <c r="G21" s="22" t="b">
        <v>0</v>
      </c>
      <c r="H21" s="22" t="str">
        <f>IF(OR(Query27[[#This Row],[Weekday]]=1, Query27[[#This Row],[Weekday]]=2, Query27[[#This Row],[Weekday]]=3, Query27[[#This Row],[Weekday]]=4, Query27[[#This Row],[Weekday]]=5), "Weekday", "Weekend")</f>
        <v>Weekend</v>
      </c>
      <c r="I21" s="22">
        <v>6</v>
      </c>
      <c r="J21" s="22">
        <v>3</v>
      </c>
      <c r="K21" s="22" t="str">
        <f>INDEX(Table2[Description],MATCH(J21,Table2[Weathersit],0))</f>
        <v>Light Snow/Rain</v>
      </c>
      <c r="L21" s="22">
        <v>0.42</v>
      </c>
      <c r="M21" s="22">
        <v>0.42420000000000002</v>
      </c>
      <c r="N21" s="22">
        <v>0.88</v>
      </c>
      <c r="O21" s="22">
        <v>0.25369999999999998</v>
      </c>
      <c r="P21" s="22">
        <v>6</v>
      </c>
      <c r="Q21" s="22">
        <v>31</v>
      </c>
      <c r="R21" s="22" t="str">
        <f t="shared" si="0"/>
        <v>High Usage</v>
      </c>
      <c r="S21" s="22">
        <v>37</v>
      </c>
    </row>
    <row r="22" spans="1:19" x14ac:dyDescent="0.25">
      <c r="A22" s="22">
        <v>21</v>
      </c>
      <c r="B22" s="5">
        <v>40544</v>
      </c>
      <c r="C22" s="22">
        <v>1</v>
      </c>
      <c r="D22" s="22">
        <v>0</v>
      </c>
      <c r="E22" s="22">
        <v>1</v>
      </c>
      <c r="F22" s="22">
        <v>20</v>
      </c>
      <c r="G22" s="22" t="b">
        <v>0</v>
      </c>
      <c r="H22" s="22" t="str">
        <f>IF(OR(Query27[[#This Row],[Weekday]]=1, Query27[[#This Row],[Weekday]]=2, Query27[[#This Row],[Weekday]]=3, Query27[[#This Row],[Weekday]]=4, Query27[[#This Row],[Weekday]]=5), "Weekday", "Weekend")</f>
        <v>Weekend</v>
      </c>
      <c r="I22" s="22">
        <v>6</v>
      </c>
      <c r="J22" s="22">
        <v>2</v>
      </c>
      <c r="K22" s="22" t="str">
        <f>INDEX(Table2[Description],MATCH(J22,Table2[Weathersit],0))</f>
        <v>Mist + Cloudy</v>
      </c>
      <c r="L22" s="22">
        <v>0.4</v>
      </c>
      <c r="M22" s="22">
        <v>0.40910000000000002</v>
      </c>
      <c r="N22" s="22">
        <v>0.87</v>
      </c>
      <c r="O22" s="22">
        <v>0.25369999999999998</v>
      </c>
      <c r="P22" s="22">
        <v>11</v>
      </c>
      <c r="Q22" s="22">
        <v>25</v>
      </c>
      <c r="R22" s="22" t="str">
        <f t="shared" si="0"/>
        <v>High Usage</v>
      </c>
      <c r="S22" s="22">
        <v>36</v>
      </c>
    </row>
    <row r="23" spans="1:19" x14ac:dyDescent="0.25">
      <c r="A23" s="22">
        <v>22</v>
      </c>
      <c r="B23" s="5">
        <v>40544</v>
      </c>
      <c r="C23" s="22">
        <v>1</v>
      </c>
      <c r="D23" s="22">
        <v>0</v>
      </c>
      <c r="E23" s="22">
        <v>1</v>
      </c>
      <c r="F23" s="22">
        <v>21</v>
      </c>
      <c r="G23" s="22" t="b">
        <v>0</v>
      </c>
      <c r="H23" s="22" t="str">
        <f>IF(OR(Query27[[#This Row],[Weekday]]=1, Query27[[#This Row],[Weekday]]=2, Query27[[#This Row],[Weekday]]=3, Query27[[#This Row],[Weekday]]=4, Query27[[#This Row],[Weekday]]=5), "Weekday", "Weekend")</f>
        <v>Weekend</v>
      </c>
      <c r="I23" s="22">
        <v>6</v>
      </c>
      <c r="J23" s="22">
        <v>2</v>
      </c>
      <c r="K23" s="22" t="str">
        <f>INDEX(Table2[Description],MATCH(J23,Table2[Weathersit],0))</f>
        <v>Mist + Cloudy</v>
      </c>
      <c r="L23" s="22">
        <v>0.4</v>
      </c>
      <c r="M23" s="22">
        <v>0.40910000000000002</v>
      </c>
      <c r="N23" s="22">
        <v>0.87</v>
      </c>
      <c r="O23" s="22">
        <v>0.19400000000000001</v>
      </c>
      <c r="P23" s="22">
        <v>3</v>
      </c>
      <c r="Q23" s="22">
        <v>31</v>
      </c>
      <c r="R23" s="22" t="str">
        <f t="shared" si="0"/>
        <v>High Usage</v>
      </c>
      <c r="S23" s="22">
        <v>34</v>
      </c>
    </row>
    <row r="24" spans="1:19" x14ac:dyDescent="0.25">
      <c r="A24" s="22">
        <v>23</v>
      </c>
      <c r="B24" s="5">
        <v>40544</v>
      </c>
      <c r="C24" s="22">
        <v>1</v>
      </c>
      <c r="D24" s="22">
        <v>0</v>
      </c>
      <c r="E24" s="22">
        <v>1</v>
      </c>
      <c r="F24" s="22">
        <v>22</v>
      </c>
      <c r="G24" s="22" t="b">
        <v>0</v>
      </c>
      <c r="H24" s="22" t="str">
        <f>IF(OR(Query27[[#This Row],[Weekday]]=1, Query27[[#This Row],[Weekday]]=2, Query27[[#This Row],[Weekday]]=3, Query27[[#This Row],[Weekday]]=4, Query27[[#This Row],[Weekday]]=5), "Weekday", "Weekend")</f>
        <v>Weekend</v>
      </c>
      <c r="I24" s="22">
        <v>6</v>
      </c>
      <c r="J24" s="22">
        <v>2</v>
      </c>
      <c r="K24" s="22" t="str">
        <f>INDEX(Table2[Description],MATCH(J24,Table2[Weathersit],0))</f>
        <v>Mist + Cloudy</v>
      </c>
      <c r="L24" s="22">
        <v>0.4</v>
      </c>
      <c r="M24" s="22">
        <v>0.40910000000000002</v>
      </c>
      <c r="N24" s="22">
        <v>0.94</v>
      </c>
      <c r="O24" s="22">
        <v>0.22389999999999999</v>
      </c>
      <c r="P24" s="22">
        <v>11</v>
      </c>
      <c r="Q24" s="22">
        <v>17</v>
      </c>
      <c r="R24" s="22" t="str">
        <f t="shared" si="0"/>
        <v>Normal</v>
      </c>
      <c r="S24" s="22">
        <v>28</v>
      </c>
    </row>
    <row r="25" spans="1:19" x14ac:dyDescent="0.25">
      <c r="A25" s="22">
        <v>24</v>
      </c>
      <c r="B25" s="5">
        <v>40544</v>
      </c>
      <c r="C25" s="22">
        <v>1</v>
      </c>
      <c r="D25" s="22">
        <v>0</v>
      </c>
      <c r="E25" s="22">
        <v>1</v>
      </c>
      <c r="F25" s="22">
        <v>23</v>
      </c>
      <c r="G25" s="22" t="b">
        <v>0</v>
      </c>
      <c r="H25" s="22" t="str">
        <f>IF(OR(Query27[[#This Row],[Weekday]]=1, Query27[[#This Row],[Weekday]]=2, Query27[[#This Row],[Weekday]]=3, Query27[[#This Row],[Weekday]]=4, Query27[[#This Row],[Weekday]]=5), "Weekday", "Weekend")</f>
        <v>Weekend</v>
      </c>
      <c r="I25" s="22">
        <v>6</v>
      </c>
      <c r="J25" s="22">
        <v>2</v>
      </c>
      <c r="K25" s="22" t="str">
        <f>INDEX(Table2[Description],MATCH(J25,Table2[Weathersit],0))</f>
        <v>Mist + Cloudy</v>
      </c>
      <c r="L25" s="22">
        <v>0.46</v>
      </c>
      <c r="M25" s="22">
        <v>0.43940000000000001</v>
      </c>
      <c r="N25" s="22">
        <v>0.88</v>
      </c>
      <c r="O25" s="22">
        <v>0.29849999999999999</v>
      </c>
      <c r="P25" s="22">
        <v>15</v>
      </c>
      <c r="Q25" s="22">
        <v>24</v>
      </c>
      <c r="R25" s="22" t="str">
        <f t="shared" si="0"/>
        <v>High Usage</v>
      </c>
      <c r="S25" s="22">
        <v>39</v>
      </c>
    </row>
    <row r="26" spans="1:19" x14ac:dyDescent="0.25">
      <c r="A26" s="22">
        <v>25</v>
      </c>
      <c r="B26" s="5">
        <v>40545</v>
      </c>
      <c r="C26" s="22">
        <v>1</v>
      </c>
      <c r="D26" s="22">
        <v>0</v>
      </c>
      <c r="E26" s="22">
        <v>1</v>
      </c>
      <c r="F26" s="22">
        <v>0</v>
      </c>
      <c r="G26" s="22" t="b">
        <v>0</v>
      </c>
      <c r="H26" s="22" t="str">
        <f>IF(OR(Query27[[#This Row],[Weekday]]=1, Query27[[#This Row],[Weekday]]=2, Query27[[#This Row],[Weekday]]=3, Query27[[#This Row],[Weekday]]=4, Query27[[#This Row],[Weekday]]=5), "Weekday", "Weekend")</f>
        <v>Weekend</v>
      </c>
      <c r="I26" s="22">
        <v>0</v>
      </c>
      <c r="J26" s="22">
        <v>2</v>
      </c>
      <c r="K26" s="22" t="str">
        <f>INDEX(Table2[Description],MATCH(J26,Table2[Weathersit],0))</f>
        <v>Mist + Cloudy</v>
      </c>
      <c r="L26" s="22">
        <v>0.46</v>
      </c>
      <c r="M26" s="22">
        <v>0.45450000000000002</v>
      </c>
      <c r="N26" s="22">
        <v>0.88</v>
      </c>
      <c r="O26" s="22">
        <v>0.29849999999999999</v>
      </c>
      <c r="P26" s="22">
        <v>4</v>
      </c>
      <c r="Q26" s="22">
        <v>13</v>
      </c>
      <c r="R26" s="22" t="str">
        <f t="shared" si="0"/>
        <v>Normal</v>
      </c>
      <c r="S26" s="22">
        <v>17</v>
      </c>
    </row>
    <row r="27" spans="1:19" x14ac:dyDescent="0.25">
      <c r="A27" s="22">
        <v>26</v>
      </c>
      <c r="B27" s="5">
        <v>40545</v>
      </c>
      <c r="C27" s="22">
        <v>1</v>
      </c>
      <c r="D27" s="22">
        <v>0</v>
      </c>
      <c r="E27" s="22">
        <v>1</v>
      </c>
      <c r="F27" s="22">
        <v>1</v>
      </c>
      <c r="G27" s="22" t="b">
        <v>0</v>
      </c>
      <c r="H27" s="22" t="str">
        <f>IF(OR(Query27[[#This Row],[Weekday]]=1, Query27[[#This Row],[Weekday]]=2, Query27[[#This Row],[Weekday]]=3, Query27[[#This Row],[Weekday]]=4, Query27[[#This Row],[Weekday]]=5), "Weekday", "Weekend")</f>
        <v>Weekend</v>
      </c>
      <c r="I27" s="22">
        <v>0</v>
      </c>
      <c r="J27" s="22">
        <v>2</v>
      </c>
      <c r="K27" s="22" t="str">
        <f>INDEX(Table2[Description],MATCH(J27,Table2[Weathersit],0))</f>
        <v>Mist + Cloudy</v>
      </c>
      <c r="L27" s="22">
        <v>0.44</v>
      </c>
      <c r="M27" s="22">
        <v>0.43940000000000001</v>
      </c>
      <c r="N27" s="22">
        <v>0.94</v>
      </c>
      <c r="O27" s="22">
        <v>0.25369999999999998</v>
      </c>
      <c r="P27" s="22">
        <v>1</v>
      </c>
      <c r="Q27" s="22">
        <v>16</v>
      </c>
      <c r="R27" s="22" t="str">
        <f t="shared" si="0"/>
        <v>Normal</v>
      </c>
      <c r="S27" s="22">
        <v>17</v>
      </c>
    </row>
    <row r="28" spans="1:19" x14ac:dyDescent="0.25">
      <c r="A28" s="22">
        <v>27</v>
      </c>
      <c r="B28" s="5">
        <v>40545</v>
      </c>
      <c r="C28" s="22">
        <v>1</v>
      </c>
      <c r="D28" s="22">
        <v>0</v>
      </c>
      <c r="E28" s="22">
        <v>1</v>
      </c>
      <c r="F28" s="22">
        <v>2</v>
      </c>
      <c r="G28" s="22" t="b">
        <v>0</v>
      </c>
      <c r="H28" s="22" t="str">
        <f>IF(OR(Query27[[#This Row],[Weekday]]=1, Query27[[#This Row],[Weekday]]=2, Query27[[#This Row],[Weekday]]=3, Query27[[#This Row],[Weekday]]=4, Query27[[#This Row],[Weekday]]=5), "Weekday", "Weekend")</f>
        <v>Weekend</v>
      </c>
      <c r="I28" s="22">
        <v>0</v>
      </c>
      <c r="J28" s="22">
        <v>2</v>
      </c>
      <c r="K28" s="22" t="str">
        <f>INDEX(Table2[Description],MATCH(J28,Table2[Weathersit],0))</f>
        <v>Mist + Cloudy</v>
      </c>
      <c r="L28" s="22">
        <v>0.42</v>
      </c>
      <c r="M28" s="22">
        <v>0.42420000000000002</v>
      </c>
      <c r="N28" s="22">
        <v>1</v>
      </c>
      <c r="O28" s="22">
        <v>0.28360000000000002</v>
      </c>
      <c r="P28" s="22">
        <v>1</v>
      </c>
      <c r="Q28" s="22">
        <v>8</v>
      </c>
      <c r="R28" s="22" t="str">
        <f t="shared" si="0"/>
        <v>Normal</v>
      </c>
      <c r="S28" s="22">
        <v>9</v>
      </c>
    </row>
    <row r="29" spans="1:19" x14ac:dyDescent="0.25">
      <c r="A29" s="22">
        <v>28</v>
      </c>
      <c r="B29" s="5">
        <v>40545</v>
      </c>
      <c r="C29" s="22">
        <v>1</v>
      </c>
      <c r="D29" s="22">
        <v>0</v>
      </c>
      <c r="E29" s="22">
        <v>1</v>
      </c>
      <c r="F29" s="22">
        <v>3</v>
      </c>
      <c r="G29" s="22" t="b">
        <v>0</v>
      </c>
      <c r="H29" s="22" t="str">
        <f>IF(OR(Query27[[#This Row],[Weekday]]=1, Query27[[#This Row],[Weekday]]=2, Query27[[#This Row],[Weekday]]=3, Query27[[#This Row],[Weekday]]=4, Query27[[#This Row],[Weekday]]=5), "Weekday", "Weekend")</f>
        <v>Weekend</v>
      </c>
      <c r="I29" s="22">
        <v>0</v>
      </c>
      <c r="J29" s="22">
        <v>2</v>
      </c>
      <c r="K29" s="22" t="str">
        <f>INDEX(Table2[Description],MATCH(J29,Table2[Weathersit],0))</f>
        <v>Mist + Cloudy</v>
      </c>
      <c r="L29" s="22">
        <v>0.46</v>
      </c>
      <c r="M29" s="22">
        <v>0.45450000000000002</v>
      </c>
      <c r="N29" s="22">
        <v>0.94</v>
      </c>
      <c r="O29" s="22">
        <v>0.19400000000000001</v>
      </c>
      <c r="P29" s="22">
        <v>2</v>
      </c>
      <c r="Q29" s="22">
        <v>4</v>
      </c>
      <c r="R29" s="22" t="str">
        <f t="shared" si="0"/>
        <v>Normal</v>
      </c>
      <c r="S29" s="22">
        <v>6</v>
      </c>
    </row>
    <row r="30" spans="1:19" x14ac:dyDescent="0.25">
      <c r="A30" s="22">
        <v>29</v>
      </c>
      <c r="B30" s="5">
        <v>40545</v>
      </c>
      <c r="C30" s="22">
        <v>1</v>
      </c>
      <c r="D30" s="22">
        <v>0</v>
      </c>
      <c r="E30" s="22">
        <v>1</v>
      </c>
      <c r="F30" s="22">
        <v>4</v>
      </c>
      <c r="G30" s="22" t="b">
        <v>0</v>
      </c>
      <c r="H30" s="22" t="str">
        <f>IF(OR(Query27[[#This Row],[Weekday]]=1, Query27[[#This Row],[Weekday]]=2, Query27[[#This Row],[Weekday]]=3, Query27[[#This Row],[Weekday]]=4, Query27[[#This Row],[Weekday]]=5), "Weekday", "Weekend")</f>
        <v>Weekend</v>
      </c>
      <c r="I30" s="22">
        <v>0</v>
      </c>
      <c r="J30" s="22">
        <v>2</v>
      </c>
      <c r="K30" s="22" t="str">
        <f>INDEX(Table2[Description],MATCH(J30,Table2[Weathersit],0))</f>
        <v>Mist + Cloudy</v>
      </c>
      <c r="L30" s="22">
        <v>0.46</v>
      </c>
      <c r="M30" s="22">
        <v>0.40910000000000002</v>
      </c>
      <c r="N30" s="22">
        <v>0.94</v>
      </c>
      <c r="O30" s="22">
        <v>0.19400000000000001</v>
      </c>
      <c r="P30" s="22">
        <v>2</v>
      </c>
      <c r="Q30" s="22">
        <v>1</v>
      </c>
      <c r="R30" s="22" t="str">
        <f t="shared" si="0"/>
        <v>Normal</v>
      </c>
      <c r="S30" s="22">
        <v>3</v>
      </c>
    </row>
    <row r="31" spans="1:19" x14ac:dyDescent="0.25">
      <c r="A31" s="22">
        <v>30</v>
      </c>
      <c r="B31" s="5">
        <v>40545</v>
      </c>
      <c r="C31" s="22">
        <v>1</v>
      </c>
      <c r="D31" s="22">
        <v>0</v>
      </c>
      <c r="E31" s="22">
        <v>1</v>
      </c>
      <c r="F31" s="22">
        <v>6</v>
      </c>
      <c r="G31" s="22" t="b">
        <v>0</v>
      </c>
      <c r="H31" s="22" t="str">
        <f>IF(OR(Query27[[#This Row],[Weekday]]=1, Query27[[#This Row],[Weekday]]=2, Query27[[#This Row],[Weekday]]=3, Query27[[#This Row],[Weekday]]=4, Query27[[#This Row],[Weekday]]=5), "Weekday", "Weekend")</f>
        <v>Weekend</v>
      </c>
      <c r="I31" s="22">
        <v>0</v>
      </c>
      <c r="J31" s="22">
        <v>3</v>
      </c>
      <c r="K31" s="22" t="str">
        <f>INDEX(Table2[Description],MATCH(J31,Table2[Weathersit],0))</f>
        <v>Light Snow/Rain</v>
      </c>
      <c r="L31" s="22">
        <v>0.42</v>
      </c>
      <c r="M31" s="22">
        <v>0.42420000000000002</v>
      </c>
      <c r="N31" s="22">
        <v>0.77</v>
      </c>
      <c r="O31" s="22">
        <v>0.29849999999999999</v>
      </c>
      <c r="P31" s="22">
        <v>0</v>
      </c>
      <c r="Q31" s="22">
        <v>2</v>
      </c>
      <c r="R31" s="22" t="str">
        <f t="shared" si="0"/>
        <v>Normal</v>
      </c>
      <c r="S31" s="22">
        <v>2</v>
      </c>
    </row>
    <row r="32" spans="1:19" x14ac:dyDescent="0.25">
      <c r="A32" s="22">
        <v>31</v>
      </c>
      <c r="B32" s="5">
        <v>40545</v>
      </c>
      <c r="C32" s="22">
        <v>1</v>
      </c>
      <c r="D32" s="22">
        <v>0</v>
      </c>
      <c r="E32" s="22">
        <v>1</v>
      </c>
      <c r="F32" s="22">
        <v>7</v>
      </c>
      <c r="G32" s="22" t="b">
        <v>0</v>
      </c>
      <c r="H32" s="22" t="str">
        <f>IF(OR(Query27[[#This Row],[Weekday]]=1, Query27[[#This Row],[Weekday]]=2, Query27[[#This Row],[Weekday]]=3, Query27[[#This Row],[Weekday]]=4, Query27[[#This Row],[Weekday]]=5), "Weekday", "Weekend")</f>
        <v>Weekend</v>
      </c>
      <c r="I32" s="22">
        <v>0</v>
      </c>
      <c r="J32" s="22">
        <v>2</v>
      </c>
      <c r="K32" s="22" t="str">
        <f>INDEX(Table2[Description],MATCH(J32,Table2[Weathersit],0))</f>
        <v>Mist + Cloudy</v>
      </c>
      <c r="L32" s="22">
        <v>0.4</v>
      </c>
      <c r="M32" s="22">
        <v>0.40910000000000002</v>
      </c>
      <c r="N32" s="22">
        <v>0.76</v>
      </c>
      <c r="O32" s="22">
        <v>0.19400000000000001</v>
      </c>
      <c r="P32" s="22">
        <v>0</v>
      </c>
      <c r="Q32" s="22">
        <v>1</v>
      </c>
      <c r="R32" s="22" t="str">
        <f t="shared" si="0"/>
        <v>Normal</v>
      </c>
      <c r="S32" s="22">
        <v>1</v>
      </c>
    </row>
    <row r="33" spans="1:19" x14ac:dyDescent="0.25">
      <c r="A33" s="22">
        <v>32</v>
      </c>
      <c r="B33" s="5">
        <v>40545</v>
      </c>
      <c r="C33" s="22">
        <v>1</v>
      </c>
      <c r="D33" s="22">
        <v>0</v>
      </c>
      <c r="E33" s="22">
        <v>1</v>
      </c>
      <c r="F33" s="22">
        <v>8</v>
      </c>
      <c r="G33" s="22" t="b">
        <v>0</v>
      </c>
      <c r="H33" s="22" t="str">
        <f>IF(OR(Query27[[#This Row],[Weekday]]=1, Query27[[#This Row],[Weekday]]=2, Query27[[#This Row],[Weekday]]=3, Query27[[#This Row],[Weekday]]=4, Query27[[#This Row],[Weekday]]=5), "Weekday", "Weekend")</f>
        <v>Weekend</v>
      </c>
      <c r="I33" s="22">
        <v>0</v>
      </c>
      <c r="J33" s="22">
        <v>3</v>
      </c>
      <c r="K33" s="22" t="str">
        <f>INDEX(Table2[Description],MATCH(J33,Table2[Weathersit],0))</f>
        <v>Light Snow/Rain</v>
      </c>
      <c r="L33" s="22">
        <v>0.4</v>
      </c>
      <c r="M33" s="22">
        <v>0.40910000000000002</v>
      </c>
      <c r="N33" s="22">
        <v>0.71</v>
      </c>
      <c r="O33" s="22">
        <v>0.22389999999999999</v>
      </c>
      <c r="P33" s="22">
        <v>0</v>
      </c>
      <c r="Q33" s="22">
        <v>8</v>
      </c>
      <c r="R33" s="22" t="str">
        <f t="shared" si="0"/>
        <v>Normal</v>
      </c>
      <c r="S33" s="22">
        <v>8</v>
      </c>
    </row>
    <row r="34" spans="1:19" x14ac:dyDescent="0.25">
      <c r="A34" s="22">
        <v>33</v>
      </c>
      <c r="B34" s="5">
        <v>40545</v>
      </c>
      <c r="C34" s="22">
        <v>1</v>
      </c>
      <c r="D34" s="22">
        <v>0</v>
      </c>
      <c r="E34" s="22">
        <v>1</v>
      </c>
      <c r="F34" s="22">
        <v>9</v>
      </c>
      <c r="G34" s="22" t="b">
        <v>0</v>
      </c>
      <c r="H34" s="22" t="str">
        <f>IF(OR(Query27[[#This Row],[Weekday]]=1, Query27[[#This Row],[Weekday]]=2, Query27[[#This Row],[Weekday]]=3, Query27[[#This Row],[Weekday]]=4, Query27[[#This Row],[Weekday]]=5), "Weekday", "Weekend")</f>
        <v>Weekend</v>
      </c>
      <c r="I34" s="22">
        <v>0</v>
      </c>
      <c r="J34" s="22">
        <v>2</v>
      </c>
      <c r="K34" s="22" t="str">
        <f>INDEX(Table2[Description],MATCH(J34,Table2[Weathersit],0))</f>
        <v>Mist + Cloudy</v>
      </c>
      <c r="L34" s="22">
        <v>0.38</v>
      </c>
      <c r="M34" s="22">
        <v>0.45450000000000002</v>
      </c>
      <c r="N34" s="22">
        <v>0.76</v>
      </c>
      <c r="O34" s="22">
        <v>0.22389999999999999</v>
      </c>
      <c r="P34" s="22">
        <v>1</v>
      </c>
      <c r="Q34" s="22">
        <v>19</v>
      </c>
      <c r="R34" s="22" t="str">
        <f t="shared" si="0"/>
        <v>Normal</v>
      </c>
      <c r="S34" s="22">
        <v>20</v>
      </c>
    </row>
    <row r="35" spans="1:19" x14ac:dyDescent="0.25">
      <c r="A35" s="22">
        <v>34</v>
      </c>
      <c r="B35" s="5">
        <v>40545</v>
      </c>
      <c r="C35" s="22">
        <v>1</v>
      </c>
      <c r="D35" s="22">
        <v>0</v>
      </c>
      <c r="E35" s="22">
        <v>1</v>
      </c>
      <c r="F35" s="22">
        <v>10</v>
      </c>
      <c r="G35" s="22" t="b">
        <v>0</v>
      </c>
      <c r="H35" s="22" t="str">
        <f>IF(OR(Query27[[#This Row],[Weekday]]=1, Query27[[#This Row],[Weekday]]=2, Query27[[#This Row],[Weekday]]=3, Query27[[#This Row],[Weekday]]=4, Query27[[#This Row],[Weekday]]=5), "Weekday", "Weekend")</f>
        <v>Weekend</v>
      </c>
      <c r="I35" s="22">
        <v>0</v>
      </c>
      <c r="J35" s="22">
        <v>2</v>
      </c>
      <c r="K35" s="22" t="str">
        <f>INDEX(Table2[Description],MATCH(J35,Table2[Weathersit],0))</f>
        <v>Mist + Cloudy</v>
      </c>
      <c r="L35" s="22">
        <v>0.36</v>
      </c>
      <c r="M35" s="22">
        <v>0.34849999999999998</v>
      </c>
      <c r="N35" s="22">
        <v>0.81</v>
      </c>
      <c r="O35" s="22">
        <v>0.22389999999999999</v>
      </c>
      <c r="P35" s="22">
        <v>7</v>
      </c>
      <c r="Q35" s="22">
        <v>46</v>
      </c>
      <c r="R35" s="22" t="str">
        <f t="shared" si="0"/>
        <v>High Usage</v>
      </c>
      <c r="S35" s="22">
        <v>53</v>
      </c>
    </row>
    <row r="36" spans="1:19" x14ac:dyDescent="0.25">
      <c r="A36" s="22">
        <v>35</v>
      </c>
      <c r="B36" s="5">
        <v>40545</v>
      </c>
      <c r="C36" s="22">
        <v>1</v>
      </c>
      <c r="D36" s="22">
        <v>0</v>
      </c>
      <c r="E36" s="22">
        <v>1</v>
      </c>
      <c r="F36" s="22">
        <v>11</v>
      </c>
      <c r="G36" s="22" t="b">
        <v>0</v>
      </c>
      <c r="H36" s="22" t="str">
        <f>IF(OR(Query27[[#This Row],[Weekday]]=1, Query27[[#This Row],[Weekday]]=2, Query27[[#This Row],[Weekday]]=3, Query27[[#This Row],[Weekday]]=4, Query27[[#This Row],[Weekday]]=5), "Weekday", "Weekend")</f>
        <v>Weekend</v>
      </c>
      <c r="I36" s="22">
        <v>0</v>
      </c>
      <c r="J36" s="22">
        <v>2</v>
      </c>
      <c r="K36" s="22" t="str">
        <f>INDEX(Table2[Description],MATCH(J36,Table2[Weathersit],0))</f>
        <v>Mist + Cloudy</v>
      </c>
      <c r="L36" s="22">
        <v>0.36</v>
      </c>
      <c r="M36" s="22">
        <v>0.33329999999999999</v>
      </c>
      <c r="N36" s="22">
        <v>0.71</v>
      </c>
      <c r="O36" s="22">
        <v>0.25369999999999998</v>
      </c>
      <c r="P36" s="22">
        <v>16</v>
      </c>
      <c r="Q36" s="22">
        <v>54</v>
      </c>
      <c r="R36" s="22" t="str">
        <f t="shared" si="0"/>
        <v>High Usage</v>
      </c>
      <c r="S36" s="22">
        <v>70</v>
      </c>
    </row>
    <row r="37" spans="1:19" x14ac:dyDescent="0.25">
      <c r="A37" s="22">
        <v>36</v>
      </c>
      <c r="B37" s="5">
        <v>40545</v>
      </c>
      <c r="C37" s="22">
        <v>1</v>
      </c>
      <c r="D37" s="22">
        <v>0</v>
      </c>
      <c r="E37" s="22">
        <v>1</v>
      </c>
      <c r="F37" s="22">
        <v>12</v>
      </c>
      <c r="G37" s="22" t="b">
        <v>0</v>
      </c>
      <c r="H37" s="22" t="str">
        <f>IF(OR(Query27[[#This Row],[Weekday]]=1, Query27[[#This Row],[Weekday]]=2, Query27[[#This Row],[Weekday]]=3, Query27[[#This Row],[Weekday]]=4, Query27[[#This Row],[Weekday]]=5), "Weekday", "Weekend")</f>
        <v>Weekend</v>
      </c>
      <c r="I37" s="22">
        <v>0</v>
      </c>
      <c r="J37" s="22">
        <v>2</v>
      </c>
      <c r="K37" s="22" t="str">
        <f>INDEX(Table2[Description],MATCH(J37,Table2[Weathersit],0))</f>
        <v>Mist + Cloudy</v>
      </c>
      <c r="L37" s="22">
        <v>0.36</v>
      </c>
      <c r="M37" s="22">
        <v>0.33329999999999999</v>
      </c>
      <c r="N37" s="22">
        <v>0.66</v>
      </c>
      <c r="O37" s="22">
        <v>0.29849999999999999</v>
      </c>
      <c r="P37" s="22">
        <v>20</v>
      </c>
      <c r="Q37" s="22">
        <v>73</v>
      </c>
      <c r="R37" s="22" t="str">
        <f t="shared" si="0"/>
        <v>High Usage</v>
      </c>
      <c r="S37" s="22">
        <v>93</v>
      </c>
    </row>
    <row r="38" spans="1:19" x14ac:dyDescent="0.25">
      <c r="A38" s="22">
        <v>37</v>
      </c>
      <c r="B38" s="5">
        <v>40545</v>
      </c>
      <c r="C38" s="22">
        <v>1</v>
      </c>
      <c r="D38" s="22">
        <v>0</v>
      </c>
      <c r="E38" s="22">
        <v>1</v>
      </c>
      <c r="F38" s="22">
        <v>13</v>
      </c>
      <c r="G38" s="22" t="b">
        <v>0</v>
      </c>
      <c r="H38" s="22" t="str">
        <f>IF(OR(Query27[[#This Row],[Weekday]]=1, Query27[[#This Row],[Weekday]]=2, Query27[[#This Row],[Weekday]]=3, Query27[[#This Row],[Weekday]]=4, Query27[[#This Row],[Weekday]]=5), "Weekday", "Weekend")</f>
        <v>Weekend</v>
      </c>
      <c r="I38" s="22">
        <v>0</v>
      </c>
      <c r="J38" s="22">
        <v>2</v>
      </c>
      <c r="K38" s="22" t="str">
        <f>INDEX(Table2[Description],MATCH(J38,Table2[Weathersit],0))</f>
        <v>Mist + Cloudy</v>
      </c>
      <c r="L38" s="22">
        <v>0.36</v>
      </c>
      <c r="M38" s="22">
        <v>0.34849999999999998</v>
      </c>
      <c r="N38" s="22">
        <v>0.66</v>
      </c>
      <c r="O38" s="22">
        <v>0.1343</v>
      </c>
      <c r="P38" s="22">
        <v>11</v>
      </c>
      <c r="Q38" s="22">
        <v>64</v>
      </c>
      <c r="R38" s="22" t="str">
        <f t="shared" si="0"/>
        <v>High Usage</v>
      </c>
      <c r="S38" s="22">
        <v>75</v>
      </c>
    </row>
    <row r="39" spans="1:19" x14ac:dyDescent="0.25">
      <c r="A39" s="22">
        <v>38</v>
      </c>
      <c r="B39" s="5">
        <v>40545</v>
      </c>
      <c r="C39" s="22">
        <v>1</v>
      </c>
      <c r="D39" s="22">
        <v>0</v>
      </c>
      <c r="E39" s="22">
        <v>1</v>
      </c>
      <c r="F39" s="22">
        <v>14</v>
      </c>
      <c r="G39" s="22" t="b">
        <v>0</v>
      </c>
      <c r="H39" s="22" t="str">
        <f>IF(OR(Query27[[#This Row],[Weekday]]=1, Query27[[#This Row],[Weekday]]=2, Query27[[#This Row],[Weekday]]=3, Query27[[#This Row],[Weekday]]=4, Query27[[#This Row],[Weekday]]=5), "Weekday", "Weekend")</f>
        <v>Weekend</v>
      </c>
      <c r="I39" s="22">
        <v>0</v>
      </c>
      <c r="J39" s="22">
        <v>3</v>
      </c>
      <c r="K39" s="22" t="str">
        <f>INDEX(Table2[Description],MATCH(J39,Table2[Weathersit],0))</f>
        <v>Light Snow/Rain</v>
      </c>
      <c r="L39" s="22">
        <v>0.36</v>
      </c>
      <c r="M39" s="22">
        <v>0.42420000000000002</v>
      </c>
      <c r="N39" s="22">
        <v>0.76</v>
      </c>
      <c r="O39" s="22">
        <v>0.19400000000000001</v>
      </c>
      <c r="P39" s="22">
        <v>4</v>
      </c>
      <c r="Q39" s="22">
        <v>55</v>
      </c>
      <c r="R39" s="22" t="str">
        <f t="shared" si="0"/>
        <v>High Usage</v>
      </c>
      <c r="S39" s="22">
        <v>59</v>
      </c>
    </row>
    <row r="40" spans="1:19" x14ac:dyDescent="0.25">
      <c r="A40" s="22">
        <v>39</v>
      </c>
      <c r="B40" s="5">
        <v>40545</v>
      </c>
      <c r="C40" s="22">
        <v>1</v>
      </c>
      <c r="D40" s="22">
        <v>0</v>
      </c>
      <c r="E40" s="22">
        <v>1</v>
      </c>
      <c r="F40" s="22">
        <v>15</v>
      </c>
      <c r="G40" s="22" t="b">
        <v>0</v>
      </c>
      <c r="H40" s="22" t="str">
        <f>IF(OR(Query27[[#This Row],[Weekday]]=1, Query27[[#This Row],[Weekday]]=2, Query27[[#This Row],[Weekday]]=3, Query27[[#This Row],[Weekday]]=4, Query27[[#This Row],[Weekday]]=5), "Weekday", "Weekend")</f>
        <v>Weekend</v>
      </c>
      <c r="I40" s="22">
        <v>0</v>
      </c>
      <c r="J40" s="22">
        <v>3</v>
      </c>
      <c r="K40" s="22" t="str">
        <f>INDEX(Table2[Description],MATCH(J40,Table2[Weathersit],0))</f>
        <v>Light Snow/Rain</v>
      </c>
      <c r="L40" s="22">
        <v>0.34</v>
      </c>
      <c r="M40" s="22">
        <v>0.33329999999999999</v>
      </c>
      <c r="N40" s="22">
        <v>0.81</v>
      </c>
      <c r="O40" s="22">
        <v>0.16420000000000001</v>
      </c>
      <c r="P40" s="22">
        <v>19</v>
      </c>
      <c r="Q40" s="22">
        <v>55</v>
      </c>
      <c r="R40" s="22" t="str">
        <f t="shared" si="0"/>
        <v>High Usage</v>
      </c>
      <c r="S40" s="22">
        <v>74</v>
      </c>
    </row>
    <row r="41" spans="1:19" x14ac:dyDescent="0.25">
      <c r="A41" s="22">
        <v>40</v>
      </c>
      <c r="B41" s="5">
        <v>40545</v>
      </c>
      <c r="C41" s="22">
        <v>1</v>
      </c>
      <c r="D41" s="22">
        <v>0</v>
      </c>
      <c r="E41" s="22">
        <v>1</v>
      </c>
      <c r="F41" s="22">
        <v>16</v>
      </c>
      <c r="G41" s="22" t="b">
        <v>0</v>
      </c>
      <c r="H41" s="22" t="str">
        <f>IF(OR(Query27[[#This Row],[Weekday]]=1, Query27[[#This Row],[Weekday]]=2, Query27[[#This Row],[Weekday]]=3, Query27[[#This Row],[Weekday]]=4, Query27[[#This Row],[Weekday]]=5), "Weekday", "Weekend")</f>
        <v>Weekend</v>
      </c>
      <c r="I41" s="22">
        <v>0</v>
      </c>
      <c r="J41" s="22">
        <v>3</v>
      </c>
      <c r="K41" s="22" t="str">
        <f>INDEX(Table2[Description],MATCH(J41,Table2[Weathersit],0))</f>
        <v>Light Snow/Rain</v>
      </c>
      <c r="L41" s="22">
        <v>0.34</v>
      </c>
      <c r="M41" s="22">
        <v>0.33329999999999999</v>
      </c>
      <c r="N41" s="22">
        <v>0.71</v>
      </c>
      <c r="O41" s="22">
        <v>0.16420000000000001</v>
      </c>
      <c r="P41" s="22">
        <v>9</v>
      </c>
      <c r="Q41" s="22">
        <v>67</v>
      </c>
      <c r="R41" s="22" t="str">
        <f t="shared" si="0"/>
        <v>High Usage</v>
      </c>
      <c r="S41" s="22">
        <v>76</v>
      </c>
    </row>
    <row r="42" spans="1:19" x14ac:dyDescent="0.25">
      <c r="A42" s="22">
        <v>41</v>
      </c>
      <c r="B42" s="5">
        <v>40545</v>
      </c>
      <c r="C42" s="22">
        <v>1</v>
      </c>
      <c r="D42" s="22">
        <v>0</v>
      </c>
      <c r="E42" s="22">
        <v>1</v>
      </c>
      <c r="F42" s="22">
        <v>17</v>
      </c>
      <c r="G42" s="22" t="b">
        <v>0</v>
      </c>
      <c r="H42" s="22" t="str">
        <f>IF(OR(Query27[[#This Row],[Weekday]]=1, Query27[[#This Row],[Weekday]]=2, Query27[[#This Row],[Weekday]]=3, Query27[[#This Row],[Weekday]]=4, Query27[[#This Row],[Weekday]]=5), "Weekday", "Weekend")</f>
        <v>Weekend</v>
      </c>
      <c r="I42" s="22">
        <v>0</v>
      </c>
      <c r="J42" s="22">
        <v>1</v>
      </c>
      <c r="K42" s="22" t="str">
        <f>INDEX(Table2[Description],MATCH(J42,Table2[Weathersit],0))</f>
        <v>Clear</v>
      </c>
      <c r="L42" s="22">
        <v>0.34</v>
      </c>
      <c r="M42" s="22">
        <v>0.33329999999999999</v>
      </c>
      <c r="N42" s="22">
        <v>0.56999999999999995</v>
      </c>
      <c r="O42" s="22">
        <v>0.19400000000000001</v>
      </c>
      <c r="P42" s="22">
        <v>7</v>
      </c>
      <c r="Q42" s="22">
        <v>58</v>
      </c>
      <c r="R42" s="22" t="str">
        <f t="shared" si="0"/>
        <v>High Usage</v>
      </c>
      <c r="S42" s="22">
        <v>65</v>
      </c>
    </row>
    <row r="43" spans="1:19" x14ac:dyDescent="0.25">
      <c r="A43" s="22">
        <v>42</v>
      </c>
      <c r="B43" s="5">
        <v>40545</v>
      </c>
      <c r="C43" s="22">
        <v>1</v>
      </c>
      <c r="D43" s="22">
        <v>0</v>
      </c>
      <c r="E43" s="22">
        <v>1</v>
      </c>
      <c r="F43" s="22">
        <v>18</v>
      </c>
      <c r="G43" s="22" t="b">
        <v>0</v>
      </c>
      <c r="H43" s="22" t="str">
        <f>IF(OR(Query27[[#This Row],[Weekday]]=1, Query27[[#This Row],[Weekday]]=2, Query27[[#This Row],[Weekday]]=3, Query27[[#This Row],[Weekday]]=4, Query27[[#This Row],[Weekday]]=5), "Weekday", "Weekend")</f>
        <v>Weekend</v>
      </c>
      <c r="I43" s="22">
        <v>0</v>
      </c>
      <c r="J43" s="22">
        <v>2</v>
      </c>
      <c r="K43" s="22" t="str">
        <f>INDEX(Table2[Description],MATCH(J43,Table2[Weathersit],0))</f>
        <v>Mist + Cloudy</v>
      </c>
      <c r="L43" s="22">
        <v>0.36</v>
      </c>
      <c r="M43" s="22">
        <v>0.33329999999999999</v>
      </c>
      <c r="N43" s="22">
        <v>0.46</v>
      </c>
      <c r="O43" s="22">
        <v>0.32840000000000003</v>
      </c>
      <c r="P43" s="22">
        <v>10</v>
      </c>
      <c r="Q43" s="22">
        <v>43</v>
      </c>
      <c r="R43" s="22" t="str">
        <f t="shared" si="0"/>
        <v>High Usage</v>
      </c>
      <c r="S43" s="22">
        <v>53</v>
      </c>
    </row>
    <row r="44" spans="1:19" x14ac:dyDescent="0.25">
      <c r="A44" s="22">
        <v>43</v>
      </c>
      <c r="B44" s="5">
        <v>40545</v>
      </c>
      <c r="C44" s="22">
        <v>1</v>
      </c>
      <c r="D44" s="22">
        <v>0</v>
      </c>
      <c r="E44" s="22">
        <v>1</v>
      </c>
      <c r="F44" s="22">
        <v>19</v>
      </c>
      <c r="G44" s="22" t="b">
        <v>0</v>
      </c>
      <c r="H44" s="22" t="str">
        <f>IF(OR(Query27[[#This Row],[Weekday]]=1, Query27[[#This Row],[Weekday]]=2, Query27[[#This Row],[Weekday]]=3, Query27[[#This Row],[Weekday]]=4, Query27[[#This Row],[Weekday]]=5), "Weekday", "Weekend")</f>
        <v>Weekend</v>
      </c>
      <c r="I44" s="22">
        <v>0</v>
      </c>
      <c r="J44" s="22">
        <v>1</v>
      </c>
      <c r="K44" s="22" t="str">
        <f>INDEX(Table2[Description],MATCH(J44,Table2[Weathersit],0))</f>
        <v>Clear</v>
      </c>
      <c r="L44" s="22">
        <v>0.32</v>
      </c>
      <c r="M44" s="22">
        <v>0.28789999999999999</v>
      </c>
      <c r="N44" s="22">
        <v>0.42</v>
      </c>
      <c r="O44" s="22">
        <v>0.44779999999999998</v>
      </c>
      <c r="P44" s="22">
        <v>1</v>
      </c>
      <c r="Q44" s="22">
        <v>29</v>
      </c>
      <c r="R44" s="22" t="str">
        <f t="shared" si="0"/>
        <v>Normal</v>
      </c>
      <c r="S44" s="22">
        <v>30</v>
      </c>
    </row>
    <row r="45" spans="1:19" x14ac:dyDescent="0.25">
      <c r="A45" s="22">
        <v>44</v>
      </c>
      <c r="B45" s="5">
        <v>40545</v>
      </c>
      <c r="C45" s="22">
        <v>1</v>
      </c>
      <c r="D45" s="22">
        <v>0</v>
      </c>
      <c r="E45" s="22">
        <v>1</v>
      </c>
      <c r="F45" s="22">
        <v>20</v>
      </c>
      <c r="G45" s="22" t="b">
        <v>0</v>
      </c>
      <c r="H45" s="22" t="str">
        <f>IF(OR(Query27[[#This Row],[Weekday]]=1, Query27[[#This Row],[Weekday]]=2, Query27[[#This Row],[Weekday]]=3, Query27[[#This Row],[Weekday]]=4, Query27[[#This Row],[Weekday]]=5), "Weekday", "Weekend")</f>
        <v>Weekend</v>
      </c>
      <c r="I45" s="22">
        <v>0</v>
      </c>
      <c r="J45" s="22">
        <v>1</v>
      </c>
      <c r="K45" s="22" t="str">
        <f>INDEX(Table2[Description],MATCH(J45,Table2[Weathersit],0))</f>
        <v>Clear</v>
      </c>
      <c r="L45" s="22">
        <v>0.3</v>
      </c>
      <c r="M45" s="22">
        <v>0.33329999999999999</v>
      </c>
      <c r="N45" s="22">
        <v>0.39</v>
      </c>
      <c r="O45" s="22">
        <v>0.35820000000000002</v>
      </c>
      <c r="P45" s="22">
        <v>5</v>
      </c>
      <c r="Q45" s="22">
        <v>17</v>
      </c>
      <c r="R45" s="22" t="str">
        <f t="shared" si="0"/>
        <v>Normal</v>
      </c>
      <c r="S45" s="22">
        <v>22</v>
      </c>
    </row>
    <row r="46" spans="1:19" x14ac:dyDescent="0.25">
      <c r="A46" s="22">
        <v>45</v>
      </c>
      <c r="B46" s="5">
        <v>40545</v>
      </c>
      <c r="C46" s="22">
        <v>1</v>
      </c>
      <c r="D46" s="22">
        <v>0</v>
      </c>
      <c r="E46" s="22">
        <v>1</v>
      </c>
      <c r="F46" s="22">
        <v>21</v>
      </c>
      <c r="G46" s="22" t="b">
        <v>0</v>
      </c>
      <c r="H46" s="22" t="str">
        <f>IF(OR(Query27[[#This Row],[Weekday]]=1, Query27[[#This Row],[Weekday]]=2, Query27[[#This Row],[Weekday]]=3, Query27[[#This Row],[Weekday]]=4, Query27[[#This Row],[Weekday]]=5), "Weekday", "Weekend")</f>
        <v>Weekend</v>
      </c>
      <c r="I46" s="22">
        <v>0</v>
      </c>
      <c r="J46" s="22">
        <v>1</v>
      </c>
      <c r="K46" s="22" t="str">
        <f>INDEX(Table2[Description],MATCH(J46,Table2[Weathersit],0))</f>
        <v>Clear</v>
      </c>
      <c r="L46" s="22">
        <v>0.26</v>
      </c>
      <c r="M46" s="22">
        <v>0.2273</v>
      </c>
      <c r="N46" s="22">
        <v>0.44</v>
      </c>
      <c r="O46" s="22">
        <v>0.32840000000000003</v>
      </c>
      <c r="P46" s="22">
        <v>11</v>
      </c>
      <c r="Q46" s="22">
        <v>20</v>
      </c>
      <c r="R46" s="22" t="str">
        <f t="shared" si="0"/>
        <v>High Usage</v>
      </c>
      <c r="S46" s="22">
        <v>31</v>
      </c>
    </row>
    <row r="47" spans="1:19" x14ac:dyDescent="0.25">
      <c r="A47" s="22">
        <v>46</v>
      </c>
      <c r="B47" s="5">
        <v>40545</v>
      </c>
      <c r="C47" s="22">
        <v>1</v>
      </c>
      <c r="D47" s="22">
        <v>0</v>
      </c>
      <c r="E47" s="22">
        <v>1</v>
      </c>
      <c r="F47" s="22">
        <v>22</v>
      </c>
      <c r="G47" s="22" t="b">
        <v>0</v>
      </c>
      <c r="H47" s="22" t="str">
        <f>IF(OR(Query27[[#This Row],[Weekday]]=1, Query27[[#This Row],[Weekday]]=2, Query27[[#This Row],[Weekday]]=3, Query27[[#This Row],[Weekday]]=4, Query27[[#This Row],[Weekday]]=5), "Weekday", "Weekend")</f>
        <v>Weekend</v>
      </c>
      <c r="I47" s="22">
        <v>0</v>
      </c>
      <c r="J47" s="22">
        <v>1</v>
      </c>
      <c r="K47" s="22" t="str">
        <f>INDEX(Table2[Description],MATCH(J47,Table2[Weathersit],0))</f>
        <v>Clear</v>
      </c>
      <c r="L47" s="22">
        <v>0.24</v>
      </c>
      <c r="M47" s="22">
        <v>0.21210000000000001</v>
      </c>
      <c r="N47" s="22">
        <v>0.44</v>
      </c>
      <c r="O47" s="22">
        <v>0.29849999999999999</v>
      </c>
      <c r="P47" s="22">
        <v>0</v>
      </c>
      <c r="Q47" s="22">
        <v>9</v>
      </c>
      <c r="R47" s="22" t="str">
        <f t="shared" si="0"/>
        <v>Normal</v>
      </c>
      <c r="S47" s="22">
        <v>9</v>
      </c>
    </row>
    <row r="48" spans="1:19" x14ac:dyDescent="0.25">
      <c r="A48" s="22">
        <v>47</v>
      </c>
      <c r="B48" s="5">
        <v>40545</v>
      </c>
      <c r="C48" s="22">
        <v>1</v>
      </c>
      <c r="D48" s="22">
        <v>0</v>
      </c>
      <c r="E48" s="22">
        <v>1</v>
      </c>
      <c r="F48" s="22">
        <v>23</v>
      </c>
      <c r="G48" s="22" t="b">
        <v>0</v>
      </c>
      <c r="H48" s="22" t="str">
        <f>IF(OR(Query27[[#This Row],[Weekday]]=1, Query27[[#This Row],[Weekday]]=2, Query27[[#This Row],[Weekday]]=3, Query27[[#This Row],[Weekday]]=4, Query27[[#This Row],[Weekday]]=5), "Weekday", "Weekend")</f>
        <v>Weekend</v>
      </c>
      <c r="I48" s="22">
        <v>0</v>
      </c>
      <c r="J48" s="22">
        <v>1</v>
      </c>
      <c r="K48" s="22" t="str">
        <f>INDEX(Table2[Description],MATCH(J48,Table2[Weathersit],0))</f>
        <v>Clear</v>
      </c>
      <c r="L48" s="22">
        <v>0.22</v>
      </c>
      <c r="M48" s="22">
        <v>0.2273</v>
      </c>
      <c r="N48" s="22">
        <v>0.47</v>
      </c>
      <c r="O48" s="22">
        <v>0.16420000000000001</v>
      </c>
      <c r="P48" s="22">
        <v>0</v>
      </c>
      <c r="Q48" s="22">
        <v>8</v>
      </c>
      <c r="R48" s="22" t="str">
        <f t="shared" si="0"/>
        <v>Normal</v>
      </c>
      <c r="S48" s="22">
        <v>8</v>
      </c>
    </row>
    <row r="49" spans="1:19" x14ac:dyDescent="0.25">
      <c r="A49" s="22">
        <v>48</v>
      </c>
      <c r="B49" s="5">
        <v>40546</v>
      </c>
      <c r="C49" s="22">
        <v>1</v>
      </c>
      <c r="D49" s="22">
        <v>0</v>
      </c>
      <c r="E49" s="22">
        <v>1</v>
      </c>
      <c r="F49" s="22">
        <v>0</v>
      </c>
      <c r="G49" s="22" t="b">
        <v>0</v>
      </c>
      <c r="H49" s="22" t="str">
        <f>IF(OR(Query27[[#This Row],[Weekday]]=1, Query27[[#This Row],[Weekday]]=2, Query27[[#This Row],[Weekday]]=3, Query27[[#This Row],[Weekday]]=4, Query27[[#This Row],[Weekday]]=5), "Weekday", "Weekend")</f>
        <v>Weekday</v>
      </c>
      <c r="I49" s="22">
        <v>1</v>
      </c>
      <c r="J49" s="22">
        <v>1</v>
      </c>
      <c r="K49" s="22" t="str">
        <f>INDEX(Table2[Description],MATCH(J49,Table2[Weathersit],0))</f>
        <v>Clear</v>
      </c>
      <c r="L49" s="22">
        <v>0.22</v>
      </c>
      <c r="M49" s="22">
        <v>0.19700000000000001</v>
      </c>
      <c r="N49" s="22">
        <v>0.44</v>
      </c>
      <c r="O49" s="22">
        <v>0.35820000000000002</v>
      </c>
      <c r="P49" s="22">
        <v>0</v>
      </c>
      <c r="Q49" s="22">
        <v>5</v>
      </c>
      <c r="R49" s="22" t="str">
        <f t="shared" si="0"/>
        <v>Normal</v>
      </c>
      <c r="S49" s="22">
        <v>5</v>
      </c>
    </row>
    <row r="50" spans="1:19" x14ac:dyDescent="0.25">
      <c r="A50" s="22">
        <v>49</v>
      </c>
      <c r="B50" s="5">
        <v>40546</v>
      </c>
      <c r="C50" s="22">
        <v>1</v>
      </c>
      <c r="D50" s="22">
        <v>0</v>
      </c>
      <c r="E50" s="22">
        <v>1</v>
      </c>
      <c r="F50" s="22">
        <v>1</v>
      </c>
      <c r="G50" s="22" t="b">
        <v>0</v>
      </c>
      <c r="H50" s="22" t="str">
        <f>IF(OR(Query27[[#This Row],[Weekday]]=1, Query27[[#This Row],[Weekday]]=2, Query27[[#This Row],[Weekday]]=3, Query27[[#This Row],[Weekday]]=4, Query27[[#This Row],[Weekday]]=5), "Weekday", "Weekend")</f>
        <v>Weekday</v>
      </c>
      <c r="I50" s="22">
        <v>1</v>
      </c>
      <c r="J50" s="22">
        <v>1</v>
      </c>
      <c r="K50" s="22" t="str">
        <f>INDEX(Table2[Description],MATCH(J50,Table2[Weathersit],0))</f>
        <v>Clear</v>
      </c>
      <c r="L50" s="22">
        <v>0.2</v>
      </c>
      <c r="M50" s="22">
        <v>0.33329999999999999</v>
      </c>
      <c r="N50" s="22">
        <v>0.44</v>
      </c>
      <c r="O50" s="22">
        <v>0.41789999999999999</v>
      </c>
      <c r="P50" s="22">
        <v>0</v>
      </c>
      <c r="Q50" s="22">
        <v>2</v>
      </c>
      <c r="R50" s="22" t="str">
        <f t="shared" si="0"/>
        <v>Normal</v>
      </c>
      <c r="S50" s="22">
        <v>2</v>
      </c>
    </row>
    <row r="51" spans="1:19" x14ac:dyDescent="0.25">
      <c r="A51" s="22">
        <v>50</v>
      </c>
      <c r="B51" s="5">
        <v>40546</v>
      </c>
      <c r="C51" s="22">
        <v>1</v>
      </c>
      <c r="D51" s="22">
        <v>0</v>
      </c>
      <c r="E51" s="22">
        <v>1</v>
      </c>
      <c r="F51" s="22">
        <v>4</v>
      </c>
      <c r="G51" s="22" t="b">
        <v>0</v>
      </c>
      <c r="H51" s="22" t="str">
        <f>IF(OR(Query27[[#This Row],[Weekday]]=1, Query27[[#This Row],[Weekday]]=2, Query27[[#This Row],[Weekday]]=3, Query27[[#This Row],[Weekday]]=4, Query27[[#This Row],[Weekday]]=5), "Weekday", "Weekend")</f>
        <v>Weekday</v>
      </c>
      <c r="I51" s="22">
        <v>1</v>
      </c>
      <c r="J51" s="22">
        <v>1</v>
      </c>
      <c r="K51" s="22" t="str">
        <f>INDEX(Table2[Description],MATCH(J51,Table2[Weathersit],0))</f>
        <v>Clear</v>
      </c>
      <c r="L51" s="22">
        <v>0.16</v>
      </c>
      <c r="M51" s="22">
        <v>0.13639999999999999</v>
      </c>
      <c r="N51" s="22">
        <v>0.47</v>
      </c>
      <c r="O51" s="22">
        <v>0.3881</v>
      </c>
      <c r="P51" s="22">
        <v>0</v>
      </c>
      <c r="Q51" s="22">
        <v>1</v>
      </c>
      <c r="R51" s="22" t="str">
        <f t="shared" si="0"/>
        <v>Normal</v>
      </c>
      <c r="S51" s="22">
        <v>1</v>
      </c>
    </row>
    <row r="52" spans="1:19" x14ac:dyDescent="0.25">
      <c r="A52" s="22">
        <v>51</v>
      </c>
      <c r="B52" s="5">
        <v>40546</v>
      </c>
      <c r="C52" s="22">
        <v>1</v>
      </c>
      <c r="D52" s="22">
        <v>0</v>
      </c>
      <c r="E52" s="22">
        <v>1</v>
      </c>
      <c r="F52" s="22">
        <v>5</v>
      </c>
      <c r="G52" s="22" t="b">
        <v>0</v>
      </c>
      <c r="H52" s="22" t="str">
        <f>IF(OR(Query27[[#This Row],[Weekday]]=1, Query27[[#This Row],[Weekday]]=2, Query27[[#This Row],[Weekday]]=3, Query27[[#This Row],[Weekday]]=4, Query27[[#This Row],[Weekday]]=5), "Weekday", "Weekend")</f>
        <v>Weekday</v>
      </c>
      <c r="I52" s="22">
        <v>1</v>
      </c>
      <c r="J52" s="22">
        <v>1</v>
      </c>
      <c r="K52" s="22" t="str">
        <f>INDEX(Table2[Description],MATCH(J52,Table2[Weathersit],0))</f>
        <v>Clear</v>
      </c>
      <c r="L52" s="22">
        <v>0.16</v>
      </c>
      <c r="M52" s="22">
        <v>0.13639999999999999</v>
      </c>
      <c r="N52" s="22">
        <v>0.47</v>
      </c>
      <c r="O52" s="22">
        <v>0.28360000000000002</v>
      </c>
      <c r="P52" s="22">
        <v>0</v>
      </c>
      <c r="Q52" s="22">
        <v>3</v>
      </c>
      <c r="R52" s="22" t="str">
        <f t="shared" si="0"/>
        <v>Normal</v>
      </c>
      <c r="S52" s="22">
        <v>3</v>
      </c>
    </row>
    <row r="53" spans="1:19" x14ac:dyDescent="0.25">
      <c r="A53" s="22">
        <v>52</v>
      </c>
      <c r="B53" s="5">
        <v>40546</v>
      </c>
      <c r="C53" s="22">
        <v>1</v>
      </c>
      <c r="D53" s="22">
        <v>0</v>
      </c>
      <c r="E53" s="22">
        <v>1</v>
      </c>
      <c r="F53" s="22">
        <v>6</v>
      </c>
      <c r="G53" s="22" t="b">
        <v>0</v>
      </c>
      <c r="H53" s="22" t="str">
        <f>IF(OR(Query27[[#This Row],[Weekday]]=1, Query27[[#This Row],[Weekday]]=2, Query27[[#This Row],[Weekday]]=3, Query27[[#This Row],[Weekday]]=4, Query27[[#This Row],[Weekday]]=5), "Weekday", "Weekend")</f>
        <v>Weekday</v>
      </c>
      <c r="I53" s="22">
        <v>1</v>
      </c>
      <c r="J53" s="22">
        <v>1</v>
      </c>
      <c r="K53" s="22" t="str">
        <f>INDEX(Table2[Description],MATCH(J53,Table2[Weathersit],0))</f>
        <v>Clear</v>
      </c>
      <c r="L53" s="22">
        <v>0.14000000000000001</v>
      </c>
      <c r="M53" s="22">
        <v>0.1061</v>
      </c>
      <c r="N53" s="22">
        <v>0.5</v>
      </c>
      <c r="O53" s="22">
        <v>0.3881</v>
      </c>
      <c r="P53" s="22">
        <v>0</v>
      </c>
      <c r="Q53" s="22">
        <v>30</v>
      </c>
      <c r="R53" s="22" t="str">
        <f t="shared" si="0"/>
        <v>Normal</v>
      </c>
      <c r="S53" s="22">
        <v>30</v>
      </c>
    </row>
    <row r="54" spans="1:19" x14ac:dyDescent="0.25">
      <c r="A54" s="22">
        <v>53</v>
      </c>
      <c r="B54" s="5">
        <v>40546</v>
      </c>
      <c r="C54" s="22">
        <v>1</v>
      </c>
      <c r="D54" s="22">
        <v>0</v>
      </c>
      <c r="E54" s="22">
        <v>1</v>
      </c>
      <c r="F54" s="22">
        <v>7</v>
      </c>
      <c r="G54" s="22" t="b">
        <v>0</v>
      </c>
      <c r="H54" s="22" t="str">
        <f>IF(OR(Query27[[#This Row],[Weekday]]=1, Query27[[#This Row],[Weekday]]=2, Query27[[#This Row],[Weekday]]=3, Query27[[#This Row],[Weekday]]=4, Query27[[#This Row],[Weekday]]=5), "Weekday", "Weekend")</f>
        <v>Weekday</v>
      </c>
      <c r="I54" s="22">
        <v>1</v>
      </c>
      <c r="J54" s="22">
        <v>1</v>
      </c>
      <c r="K54" s="22" t="str">
        <f>INDEX(Table2[Description],MATCH(J54,Table2[Weathersit],0))</f>
        <v>Clear</v>
      </c>
      <c r="L54" s="22">
        <v>0.14000000000000001</v>
      </c>
      <c r="M54" s="22">
        <v>0.13639999999999999</v>
      </c>
      <c r="N54" s="22">
        <v>0.5</v>
      </c>
      <c r="O54" s="22">
        <v>0.19400000000000001</v>
      </c>
      <c r="P54" s="22">
        <v>1</v>
      </c>
      <c r="Q54" s="22">
        <v>63</v>
      </c>
      <c r="R54" s="22" t="str">
        <f t="shared" si="0"/>
        <v>High Usage</v>
      </c>
      <c r="S54" s="22">
        <v>64</v>
      </c>
    </row>
    <row r="55" spans="1:19" x14ac:dyDescent="0.25">
      <c r="A55" s="22">
        <v>54</v>
      </c>
      <c r="B55" s="5">
        <v>40546</v>
      </c>
      <c r="C55" s="22">
        <v>1</v>
      </c>
      <c r="D55" s="22">
        <v>0</v>
      </c>
      <c r="E55" s="22">
        <v>1</v>
      </c>
      <c r="F55" s="22">
        <v>8</v>
      </c>
      <c r="G55" s="22" t="b">
        <v>0</v>
      </c>
      <c r="H55" s="22" t="str">
        <f>IF(OR(Query27[[#This Row],[Weekday]]=1, Query27[[#This Row],[Weekday]]=2, Query27[[#This Row],[Weekday]]=3, Query27[[#This Row],[Weekday]]=4, Query27[[#This Row],[Weekday]]=5), "Weekday", "Weekend")</f>
        <v>Weekday</v>
      </c>
      <c r="I55" s="22">
        <v>1</v>
      </c>
      <c r="J55" s="22">
        <v>1</v>
      </c>
      <c r="K55" s="22" t="str">
        <f>INDEX(Table2[Description],MATCH(J55,Table2[Weathersit],0))</f>
        <v>Clear</v>
      </c>
      <c r="L55" s="22">
        <v>0.14000000000000001</v>
      </c>
      <c r="M55" s="22">
        <v>0.1212</v>
      </c>
      <c r="N55" s="22">
        <v>0.5</v>
      </c>
      <c r="O55" s="22">
        <v>0.28360000000000002</v>
      </c>
      <c r="P55" s="22">
        <v>1</v>
      </c>
      <c r="Q55" s="22">
        <v>153</v>
      </c>
      <c r="R55" s="22" t="str">
        <f t="shared" si="0"/>
        <v>High Usage</v>
      </c>
      <c r="S55" s="22">
        <v>154</v>
      </c>
    </row>
    <row r="56" spans="1:19" x14ac:dyDescent="0.25">
      <c r="A56" s="22">
        <v>55</v>
      </c>
      <c r="B56" s="5">
        <v>40546</v>
      </c>
      <c r="C56" s="22">
        <v>1</v>
      </c>
      <c r="D56" s="22">
        <v>0</v>
      </c>
      <c r="E56" s="22">
        <v>1</v>
      </c>
      <c r="F56" s="22">
        <v>9</v>
      </c>
      <c r="G56" s="22" t="b">
        <v>0</v>
      </c>
      <c r="H56" s="22" t="str">
        <f>IF(OR(Query27[[#This Row],[Weekday]]=1, Query27[[#This Row],[Weekday]]=2, Query27[[#This Row],[Weekday]]=3, Query27[[#This Row],[Weekday]]=4, Query27[[#This Row],[Weekday]]=5), "Weekday", "Weekend")</f>
        <v>Weekday</v>
      </c>
      <c r="I56" s="22">
        <v>1</v>
      </c>
      <c r="J56" s="22">
        <v>1</v>
      </c>
      <c r="K56" s="22" t="str">
        <f>INDEX(Table2[Description],MATCH(J56,Table2[Weathersit],0))</f>
        <v>Clear</v>
      </c>
      <c r="L56" s="22">
        <v>0.16</v>
      </c>
      <c r="M56" s="22">
        <v>0.13639999999999999</v>
      </c>
      <c r="N56" s="22">
        <v>0.43</v>
      </c>
      <c r="O56" s="22">
        <v>0.3881</v>
      </c>
      <c r="P56" s="22">
        <v>7</v>
      </c>
      <c r="Q56" s="22">
        <v>81</v>
      </c>
      <c r="R56" s="22" t="str">
        <f t="shared" si="0"/>
        <v>High Usage</v>
      </c>
      <c r="S56" s="22">
        <v>88</v>
      </c>
    </row>
    <row r="57" spans="1:19" x14ac:dyDescent="0.25">
      <c r="A57" s="22">
        <v>56</v>
      </c>
      <c r="B57" s="5">
        <v>40546</v>
      </c>
      <c r="C57" s="22">
        <v>1</v>
      </c>
      <c r="D57" s="22">
        <v>0</v>
      </c>
      <c r="E57" s="22">
        <v>1</v>
      </c>
      <c r="F57" s="22">
        <v>10</v>
      </c>
      <c r="G57" s="22" t="b">
        <v>0</v>
      </c>
      <c r="H57" s="22" t="str">
        <f>IF(OR(Query27[[#This Row],[Weekday]]=1, Query27[[#This Row],[Weekday]]=2, Query27[[#This Row],[Weekday]]=3, Query27[[#This Row],[Weekday]]=4, Query27[[#This Row],[Weekday]]=5), "Weekday", "Weekend")</f>
        <v>Weekday</v>
      </c>
      <c r="I57" s="22">
        <v>1</v>
      </c>
      <c r="J57" s="22">
        <v>1</v>
      </c>
      <c r="K57" s="22" t="str">
        <f>INDEX(Table2[Description],MATCH(J57,Table2[Weathersit],0))</f>
        <v>Clear</v>
      </c>
      <c r="L57" s="22">
        <v>0.18</v>
      </c>
      <c r="M57" s="22">
        <v>0.16669999999999999</v>
      </c>
      <c r="N57" s="22">
        <v>0.43</v>
      </c>
      <c r="O57" s="22">
        <v>0.25369999999999998</v>
      </c>
      <c r="P57" s="22">
        <v>11</v>
      </c>
      <c r="Q57" s="22">
        <v>33</v>
      </c>
      <c r="R57" s="22" t="str">
        <f t="shared" si="0"/>
        <v>High Usage</v>
      </c>
      <c r="S57" s="22">
        <v>44</v>
      </c>
    </row>
    <row r="58" spans="1:19" x14ac:dyDescent="0.25">
      <c r="A58" s="22">
        <v>57</v>
      </c>
      <c r="B58" s="5">
        <v>40546</v>
      </c>
      <c r="C58" s="22">
        <v>1</v>
      </c>
      <c r="D58" s="22">
        <v>0</v>
      </c>
      <c r="E58" s="22">
        <v>1</v>
      </c>
      <c r="F58" s="22">
        <v>11</v>
      </c>
      <c r="G58" s="22" t="b">
        <v>0</v>
      </c>
      <c r="H58" s="22" t="str">
        <f>IF(OR(Query27[[#This Row],[Weekday]]=1, Query27[[#This Row],[Weekday]]=2, Query27[[#This Row],[Weekday]]=3, Query27[[#This Row],[Weekday]]=4, Query27[[#This Row],[Weekday]]=5), "Weekday", "Weekend")</f>
        <v>Weekday</v>
      </c>
      <c r="I58" s="22">
        <v>1</v>
      </c>
      <c r="J58" s="22">
        <v>1</v>
      </c>
      <c r="K58" s="22" t="str">
        <f>INDEX(Table2[Description],MATCH(J58,Table2[Weathersit],0))</f>
        <v>Clear</v>
      </c>
      <c r="L58" s="22">
        <v>0.2</v>
      </c>
      <c r="M58" s="22">
        <v>0.18179999999999999</v>
      </c>
      <c r="N58" s="22">
        <v>0.4</v>
      </c>
      <c r="O58" s="22">
        <v>0.32840000000000003</v>
      </c>
      <c r="P58" s="22">
        <v>10</v>
      </c>
      <c r="Q58" s="22">
        <v>41</v>
      </c>
      <c r="R58" s="22" t="str">
        <f t="shared" si="0"/>
        <v>High Usage</v>
      </c>
      <c r="S58" s="22">
        <v>51</v>
      </c>
    </row>
    <row r="59" spans="1:19" x14ac:dyDescent="0.25">
      <c r="A59" s="22">
        <v>58</v>
      </c>
      <c r="B59" s="5">
        <v>40546</v>
      </c>
      <c r="C59" s="22">
        <v>1</v>
      </c>
      <c r="D59" s="22">
        <v>0</v>
      </c>
      <c r="E59" s="22">
        <v>1</v>
      </c>
      <c r="F59" s="22">
        <v>12</v>
      </c>
      <c r="G59" s="22" t="b">
        <v>0</v>
      </c>
      <c r="H59" s="22" t="str">
        <f>IF(OR(Query27[[#This Row],[Weekday]]=1, Query27[[#This Row],[Weekday]]=2, Query27[[#This Row],[Weekday]]=3, Query27[[#This Row],[Weekday]]=4, Query27[[#This Row],[Weekday]]=5), "Weekday", "Weekend")</f>
        <v>Weekday</v>
      </c>
      <c r="I59" s="22">
        <v>1</v>
      </c>
      <c r="J59" s="22">
        <v>1</v>
      </c>
      <c r="K59" s="22" t="str">
        <f>INDEX(Table2[Description],MATCH(J59,Table2[Weathersit],0))</f>
        <v>Clear</v>
      </c>
      <c r="L59" s="22">
        <v>0.22</v>
      </c>
      <c r="M59" s="22">
        <v>0.21210000000000001</v>
      </c>
      <c r="N59" s="22">
        <v>0.35</v>
      </c>
      <c r="O59" s="22">
        <v>0.29849999999999999</v>
      </c>
      <c r="P59" s="22">
        <v>13</v>
      </c>
      <c r="Q59" s="22">
        <v>48</v>
      </c>
      <c r="R59" s="22" t="str">
        <f t="shared" si="0"/>
        <v>High Usage</v>
      </c>
      <c r="S59" s="22">
        <v>61</v>
      </c>
    </row>
    <row r="60" spans="1:19" x14ac:dyDescent="0.25">
      <c r="A60" s="22">
        <v>59</v>
      </c>
      <c r="B60" s="5">
        <v>40546</v>
      </c>
      <c r="C60" s="22">
        <v>1</v>
      </c>
      <c r="D60" s="22">
        <v>0</v>
      </c>
      <c r="E60" s="22">
        <v>1</v>
      </c>
      <c r="F60" s="22">
        <v>13</v>
      </c>
      <c r="G60" s="22" t="b">
        <v>0</v>
      </c>
      <c r="H60" s="22" t="str">
        <f>IF(OR(Query27[[#This Row],[Weekday]]=1, Query27[[#This Row],[Weekday]]=2, Query27[[#This Row],[Weekday]]=3, Query27[[#This Row],[Weekday]]=4, Query27[[#This Row],[Weekday]]=5), "Weekday", "Weekend")</f>
        <v>Weekday</v>
      </c>
      <c r="I60" s="22">
        <v>1</v>
      </c>
      <c r="J60" s="22">
        <v>1</v>
      </c>
      <c r="K60" s="22" t="str">
        <f>INDEX(Table2[Description],MATCH(J60,Table2[Weathersit],0))</f>
        <v>Clear</v>
      </c>
      <c r="L60" s="22">
        <v>0.24</v>
      </c>
      <c r="M60" s="22">
        <v>0.13639999999999999</v>
      </c>
      <c r="N60" s="22">
        <v>0.35</v>
      </c>
      <c r="O60" s="22">
        <v>0.28360000000000002</v>
      </c>
      <c r="P60" s="22">
        <v>8</v>
      </c>
      <c r="Q60" s="22">
        <v>53</v>
      </c>
      <c r="R60" s="22" t="str">
        <f t="shared" si="0"/>
        <v>High Usage</v>
      </c>
      <c r="S60" s="22">
        <v>61</v>
      </c>
    </row>
    <row r="61" spans="1:19" x14ac:dyDescent="0.25">
      <c r="A61" s="22">
        <v>60</v>
      </c>
      <c r="B61" s="5">
        <v>40546</v>
      </c>
      <c r="C61" s="22">
        <v>1</v>
      </c>
      <c r="D61" s="22">
        <v>0</v>
      </c>
      <c r="E61" s="22">
        <v>1</v>
      </c>
      <c r="F61" s="22">
        <v>14</v>
      </c>
      <c r="G61" s="22" t="b">
        <v>0</v>
      </c>
      <c r="H61" s="22" t="str">
        <f>IF(OR(Query27[[#This Row],[Weekday]]=1, Query27[[#This Row],[Weekday]]=2, Query27[[#This Row],[Weekday]]=3, Query27[[#This Row],[Weekday]]=4, Query27[[#This Row],[Weekday]]=5), "Weekday", "Weekend")</f>
        <v>Weekday</v>
      </c>
      <c r="I61" s="22">
        <v>1</v>
      </c>
      <c r="J61" s="22">
        <v>1</v>
      </c>
      <c r="K61" s="22" t="str">
        <f>INDEX(Table2[Description],MATCH(J61,Table2[Weathersit],0))</f>
        <v>Clear</v>
      </c>
      <c r="L61" s="22">
        <v>0.26</v>
      </c>
      <c r="M61" s="22">
        <v>0.2424</v>
      </c>
      <c r="N61" s="22">
        <v>0.3</v>
      </c>
      <c r="O61" s="22">
        <v>0.28360000000000002</v>
      </c>
      <c r="P61" s="22">
        <v>11</v>
      </c>
      <c r="Q61" s="22">
        <v>66</v>
      </c>
      <c r="R61" s="22" t="str">
        <f t="shared" si="0"/>
        <v>High Usage</v>
      </c>
      <c r="S61" s="22">
        <v>77</v>
      </c>
    </row>
    <row r="62" spans="1:19" x14ac:dyDescent="0.25">
      <c r="A62" s="22">
        <v>61</v>
      </c>
      <c r="B62" s="5">
        <v>40546</v>
      </c>
      <c r="C62" s="22">
        <v>1</v>
      </c>
      <c r="D62" s="22">
        <v>0</v>
      </c>
      <c r="E62" s="22">
        <v>1</v>
      </c>
      <c r="F62" s="22">
        <v>15</v>
      </c>
      <c r="G62" s="22" t="b">
        <v>0</v>
      </c>
      <c r="H62" s="22" t="str">
        <f>IF(OR(Query27[[#This Row],[Weekday]]=1, Query27[[#This Row],[Weekday]]=2, Query27[[#This Row],[Weekday]]=3, Query27[[#This Row],[Weekday]]=4, Query27[[#This Row],[Weekday]]=5), "Weekday", "Weekend")</f>
        <v>Weekday</v>
      </c>
      <c r="I62" s="22">
        <v>1</v>
      </c>
      <c r="J62" s="22">
        <v>1</v>
      </c>
      <c r="K62" s="22" t="str">
        <f>INDEX(Table2[Description],MATCH(J62,Table2[Weathersit],0))</f>
        <v>Clear</v>
      </c>
      <c r="L62" s="22">
        <v>0.26</v>
      </c>
      <c r="M62" s="22">
        <v>0.2424</v>
      </c>
      <c r="N62" s="22">
        <v>0.3</v>
      </c>
      <c r="O62" s="22">
        <v>0.25369999999999998</v>
      </c>
      <c r="P62" s="22">
        <v>14</v>
      </c>
      <c r="Q62" s="22">
        <v>58</v>
      </c>
      <c r="R62" s="22" t="str">
        <f t="shared" si="0"/>
        <v>High Usage</v>
      </c>
      <c r="S62" s="22">
        <v>72</v>
      </c>
    </row>
    <row r="63" spans="1:19" x14ac:dyDescent="0.25">
      <c r="A63" s="22">
        <v>62</v>
      </c>
      <c r="B63" s="5">
        <v>40546</v>
      </c>
      <c r="C63" s="22">
        <v>1</v>
      </c>
      <c r="D63" s="22">
        <v>0</v>
      </c>
      <c r="E63" s="22">
        <v>1</v>
      </c>
      <c r="F63" s="22">
        <v>16</v>
      </c>
      <c r="G63" s="22" t="b">
        <v>0</v>
      </c>
      <c r="H63" s="22" t="str">
        <f>IF(OR(Query27[[#This Row],[Weekday]]=1, Query27[[#This Row],[Weekday]]=2, Query27[[#This Row],[Weekday]]=3, Query27[[#This Row],[Weekday]]=4, Query27[[#This Row],[Weekday]]=5), "Weekday", "Weekend")</f>
        <v>Weekday</v>
      </c>
      <c r="I63" s="22">
        <v>1</v>
      </c>
      <c r="J63" s="22">
        <v>1</v>
      </c>
      <c r="K63" s="22" t="str">
        <f>INDEX(Table2[Description],MATCH(J63,Table2[Weathersit],0))</f>
        <v>Clear</v>
      </c>
      <c r="L63" s="22">
        <v>0.26</v>
      </c>
      <c r="M63" s="22">
        <v>0.2424</v>
      </c>
      <c r="N63" s="22">
        <v>0.3</v>
      </c>
      <c r="O63" s="22">
        <v>0.25369999999999998</v>
      </c>
      <c r="P63" s="22">
        <v>9</v>
      </c>
      <c r="Q63" s="22">
        <v>67</v>
      </c>
      <c r="R63" s="22" t="str">
        <f t="shared" si="0"/>
        <v>High Usage</v>
      </c>
      <c r="S63" s="22">
        <v>76</v>
      </c>
    </row>
    <row r="64" spans="1:19" x14ac:dyDescent="0.25">
      <c r="A64" s="22">
        <v>63</v>
      </c>
      <c r="B64" s="5">
        <v>40546</v>
      </c>
      <c r="C64" s="22">
        <v>1</v>
      </c>
      <c r="D64" s="22">
        <v>0</v>
      </c>
      <c r="E64" s="22">
        <v>1</v>
      </c>
      <c r="F64" s="22">
        <v>17</v>
      </c>
      <c r="G64" s="22" t="b">
        <v>0</v>
      </c>
      <c r="H64" s="22" t="str">
        <f>IF(OR(Query27[[#This Row],[Weekday]]=1, Query27[[#This Row],[Weekday]]=2, Query27[[#This Row],[Weekday]]=3, Query27[[#This Row],[Weekday]]=4, Query27[[#This Row],[Weekday]]=5), "Weekday", "Weekend")</f>
        <v>Weekday</v>
      </c>
      <c r="I64" s="22">
        <v>1</v>
      </c>
      <c r="J64" s="22">
        <v>1</v>
      </c>
      <c r="K64" s="22" t="str">
        <f>INDEX(Table2[Description],MATCH(J64,Table2[Weathersit],0))</f>
        <v>Clear</v>
      </c>
      <c r="L64" s="22">
        <v>0.24</v>
      </c>
      <c r="M64" s="22">
        <v>0.2273</v>
      </c>
      <c r="N64" s="22">
        <v>0.3</v>
      </c>
      <c r="O64" s="22">
        <v>0.22389999999999999</v>
      </c>
      <c r="P64" s="22">
        <v>11</v>
      </c>
      <c r="Q64" s="22">
        <v>146</v>
      </c>
      <c r="R64" s="22" t="str">
        <f t="shared" si="0"/>
        <v>High Usage</v>
      </c>
      <c r="S64" s="22">
        <v>157</v>
      </c>
    </row>
    <row r="65" spans="1:19" x14ac:dyDescent="0.25">
      <c r="A65" s="22">
        <v>64</v>
      </c>
      <c r="B65" s="5">
        <v>40546</v>
      </c>
      <c r="C65" s="22">
        <v>1</v>
      </c>
      <c r="D65" s="22">
        <v>0</v>
      </c>
      <c r="E65" s="22">
        <v>1</v>
      </c>
      <c r="F65" s="22">
        <v>18</v>
      </c>
      <c r="G65" s="22" t="b">
        <v>0</v>
      </c>
      <c r="H65" s="22" t="str">
        <f>IF(OR(Query27[[#This Row],[Weekday]]=1, Query27[[#This Row],[Weekday]]=2, Query27[[#This Row],[Weekday]]=3, Query27[[#This Row],[Weekday]]=4, Query27[[#This Row],[Weekday]]=5), "Weekday", "Weekend")</f>
        <v>Weekday</v>
      </c>
      <c r="I65" s="22">
        <v>1</v>
      </c>
      <c r="J65" s="22">
        <v>1</v>
      </c>
      <c r="K65" s="22" t="str">
        <f>INDEX(Table2[Description],MATCH(J65,Table2[Weathersit],0))</f>
        <v>Clear</v>
      </c>
      <c r="L65" s="22">
        <v>0.24</v>
      </c>
      <c r="M65" s="22">
        <v>0.2576</v>
      </c>
      <c r="N65" s="22">
        <v>0.32</v>
      </c>
      <c r="O65" s="22">
        <v>0.1045</v>
      </c>
      <c r="P65" s="22">
        <v>9</v>
      </c>
      <c r="Q65" s="22">
        <v>148</v>
      </c>
      <c r="R65" s="22" t="str">
        <f t="shared" si="0"/>
        <v>High Usage</v>
      </c>
      <c r="S65" s="22">
        <v>157</v>
      </c>
    </row>
    <row r="66" spans="1:19" x14ac:dyDescent="0.25">
      <c r="A66" s="22">
        <v>65</v>
      </c>
      <c r="B66" s="5">
        <v>40546</v>
      </c>
      <c r="C66" s="22">
        <v>1</v>
      </c>
      <c r="D66" s="22">
        <v>0</v>
      </c>
      <c r="E66" s="22">
        <v>1</v>
      </c>
      <c r="F66" s="22">
        <v>19</v>
      </c>
      <c r="G66" s="22" t="b">
        <v>0</v>
      </c>
      <c r="H66" s="22" t="str">
        <f>IF(OR(Query27[[#This Row],[Weekday]]=1, Query27[[#This Row],[Weekday]]=2, Query27[[#This Row],[Weekday]]=3, Query27[[#This Row],[Weekday]]=4, Query27[[#This Row],[Weekday]]=5), "Weekday", "Weekend")</f>
        <v>Weekday</v>
      </c>
      <c r="I66" s="22">
        <v>1</v>
      </c>
      <c r="J66" s="22">
        <v>1</v>
      </c>
      <c r="K66" s="22" t="str">
        <f>INDEX(Table2[Description],MATCH(J66,Table2[Weathersit],0))</f>
        <v>Clear</v>
      </c>
      <c r="L66" s="22">
        <v>0.2</v>
      </c>
      <c r="M66" s="22">
        <v>0.2576</v>
      </c>
      <c r="N66" s="22">
        <v>0.47</v>
      </c>
      <c r="O66" s="22">
        <v>0</v>
      </c>
      <c r="P66" s="22">
        <v>8</v>
      </c>
      <c r="Q66" s="22">
        <v>102</v>
      </c>
      <c r="R66" s="22" t="str">
        <f t="shared" ref="R66:R129" si="1">IF(S66&gt;30, "High Usage", "Normal")</f>
        <v>High Usage</v>
      </c>
      <c r="S66" s="22">
        <v>110</v>
      </c>
    </row>
    <row r="67" spans="1:19" x14ac:dyDescent="0.25">
      <c r="A67" s="22">
        <v>66</v>
      </c>
      <c r="B67" s="5">
        <v>40546</v>
      </c>
      <c r="C67" s="22">
        <v>1</v>
      </c>
      <c r="D67" s="22">
        <v>0</v>
      </c>
      <c r="E67" s="22">
        <v>1</v>
      </c>
      <c r="F67" s="22">
        <v>20</v>
      </c>
      <c r="G67" s="22" t="b">
        <v>0</v>
      </c>
      <c r="H67" s="22" t="str">
        <f>IF(OR(Query27[[#This Row],[Weekday]]=1, Query27[[#This Row],[Weekday]]=2, Query27[[#This Row],[Weekday]]=3, Query27[[#This Row],[Weekday]]=4, Query27[[#This Row],[Weekday]]=5), "Weekday", "Weekend")</f>
        <v>Weekday</v>
      </c>
      <c r="I67" s="22">
        <v>1</v>
      </c>
      <c r="J67" s="22">
        <v>1</v>
      </c>
      <c r="K67" s="22" t="str">
        <f>INDEX(Table2[Description],MATCH(J67,Table2[Weathersit],0))</f>
        <v>Clear</v>
      </c>
      <c r="L67" s="22">
        <v>0.2</v>
      </c>
      <c r="M67" s="22">
        <v>0.21210000000000001</v>
      </c>
      <c r="N67" s="22">
        <v>0.47</v>
      </c>
      <c r="O67" s="22">
        <v>0.1045</v>
      </c>
      <c r="P67" s="22">
        <v>3</v>
      </c>
      <c r="Q67" s="22">
        <v>49</v>
      </c>
      <c r="R67" s="22" t="str">
        <f t="shared" si="1"/>
        <v>High Usage</v>
      </c>
      <c r="S67" s="22">
        <v>52</v>
      </c>
    </row>
    <row r="68" spans="1:19" x14ac:dyDescent="0.25">
      <c r="A68" s="22">
        <v>67</v>
      </c>
      <c r="B68" s="5">
        <v>40546</v>
      </c>
      <c r="C68" s="22">
        <v>1</v>
      </c>
      <c r="D68" s="22">
        <v>0</v>
      </c>
      <c r="E68" s="22">
        <v>1</v>
      </c>
      <c r="F68" s="22">
        <v>21</v>
      </c>
      <c r="G68" s="22" t="b">
        <v>0</v>
      </c>
      <c r="H68" s="22" t="str">
        <f>IF(OR(Query27[[#This Row],[Weekday]]=1, Query27[[#This Row],[Weekday]]=2, Query27[[#This Row],[Weekday]]=3, Query27[[#This Row],[Weekday]]=4, Query27[[#This Row],[Weekday]]=5), "Weekday", "Weekend")</f>
        <v>Weekday</v>
      </c>
      <c r="I68" s="22">
        <v>1</v>
      </c>
      <c r="J68" s="22">
        <v>1</v>
      </c>
      <c r="K68" s="22" t="str">
        <f>INDEX(Table2[Description],MATCH(J68,Table2[Weathersit],0))</f>
        <v>Clear</v>
      </c>
      <c r="L68" s="22">
        <v>0.18</v>
      </c>
      <c r="M68" s="22">
        <v>0.19700000000000001</v>
      </c>
      <c r="N68" s="22">
        <v>0.64</v>
      </c>
      <c r="O68" s="22">
        <v>0.1343</v>
      </c>
      <c r="P68" s="22">
        <v>3</v>
      </c>
      <c r="Q68" s="22">
        <v>49</v>
      </c>
      <c r="R68" s="22" t="str">
        <f t="shared" si="1"/>
        <v>High Usage</v>
      </c>
      <c r="S68" s="22">
        <v>52</v>
      </c>
    </row>
    <row r="69" spans="1:19" x14ac:dyDescent="0.25">
      <c r="A69" s="22">
        <v>68</v>
      </c>
      <c r="B69" s="5">
        <v>40546</v>
      </c>
      <c r="C69" s="22">
        <v>1</v>
      </c>
      <c r="D69" s="22">
        <v>0</v>
      </c>
      <c r="E69" s="22">
        <v>1</v>
      </c>
      <c r="F69" s="22">
        <v>22</v>
      </c>
      <c r="G69" s="22" t="b">
        <v>0</v>
      </c>
      <c r="H69" s="22" t="str">
        <f>IF(OR(Query27[[#This Row],[Weekday]]=1, Query27[[#This Row],[Weekday]]=2, Query27[[#This Row],[Weekday]]=3, Query27[[#This Row],[Weekday]]=4, Query27[[#This Row],[Weekday]]=5), "Weekday", "Weekend")</f>
        <v>Weekday</v>
      </c>
      <c r="I69" s="22">
        <v>1</v>
      </c>
      <c r="J69" s="22">
        <v>1</v>
      </c>
      <c r="K69" s="22" t="str">
        <f>INDEX(Table2[Description],MATCH(J69,Table2[Weathersit],0))</f>
        <v>Clear</v>
      </c>
      <c r="L69" s="22">
        <v>0.14000000000000001</v>
      </c>
      <c r="M69" s="22">
        <v>0.1515</v>
      </c>
      <c r="N69" s="22">
        <v>0.69</v>
      </c>
      <c r="O69" s="22">
        <v>0.1343</v>
      </c>
      <c r="P69" s="22">
        <v>0</v>
      </c>
      <c r="Q69" s="22">
        <v>20</v>
      </c>
      <c r="R69" s="22" t="str">
        <f t="shared" si="1"/>
        <v>Normal</v>
      </c>
      <c r="S69" s="22">
        <v>20</v>
      </c>
    </row>
    <row r="70" spans="1:19" x14ac:dyDescent="0.25">
      <c r="A70" s="22">
        <v>69</v>
      </c>
      <c r="B70" s="5">
        <v>40546</v>
      </c>
      <c r="C70" s="22">
        <v>1</v>
      </c>
      <c r="D70" s="22">
        <v>0</v>
      </c>
      <c r="E70" s="22">
        <v>1</v>
      </c>
      <c r="F70" s="22">
        <v>23</v>
      </c>
      <c r="G70" s="22" t="b">
        <v>0</v>
      </c>
      <c r="H70" s="22" t="str">
        <f>IF(OR(Query27[[#This Row],[Weekday]]=1, Query27[[#This Row],[Weekday]]=2, Query27[[#This Row],[Weekday]]=3, Query27[[#This Row],[Weekday]]=4, Query27[[#This Row],[Weekday]]=5), "Weekday", "Weekend")</f>
        <v>Weekday</v>
      </c>
      <c r="I70" s="22">
        <v>1</v>
      </c>
      <c r="J70" s="22">
        <v>1</v>
      </c>
      <c r="K70" s="22" t="str">
        <f>INDEX(Table2[Description],MATCH(J70,Table2[Weathersit],0))</f>
        <v>Clear</v>
      </c>
      <c r="L70" s="22">
        <v>0.18</v>
      </c>
      <c r="M70" s="22">
        <v>0.21210000000000001</v>
      </c>
      <c r="N70" s="22">
        <v>0.55000000000000004</v>
      </c>
      <c r="O70" s="22">
        <v>0.1045</v>
      </c>
      <c r="P70" s="22">
        <v>1</v>
      </c>
      <c r="Q70" s="22">
        <v>11</v>
      </c>
      <c r="R70" s="22" t="str">
        <f t="shared" si="1"/>
        <v>Normal</v>
      </c>
      <c r="S70" s="22">
        <v>12</v>
      </c>
    </row>
    <row r="71" spans="1:19" x14ac:dyDescent="0.25">
      <c r="A71" s="22">
        <v>70</v>
      </c>
      <c r="B71" s="5">
        <v>40547</v>
      </c>
      <c r="C71" s="22">
        <v>1</v>
      </c>
      <c r="D71" s="22">
        <v>0</v>
      </c>
      <c r="E71" s="22">
        <v>1</v>
      </c>
      <c r="F71" s="22">
        <v>0</v>
      </c>
      <c r="G71" s="22" t="b">
        <v>0</v>
      </c>
      <c r="H71" s="22" t="str">
        <f>IF(OR(Query27[[#This Row],[Weekday]]=1, Query27[[#This Row],[Weekday]]=2, Query27[[#This Row],[Weekday]]=3, Query27[[#This Row],[Weekday]]=4, Query27[[#This Row],[Weekday]]=5), "Weekday", "Weekend")</f>
        <v>Weekday</v>
      </c>
      <c r="I71" s="22">
        <v>2</v>
      </c>
      <c r="J71" s="22">
        <v>1</v>
      </c>
      <c r="K71" s="22" t="str">
        <f>INDEX(Table2[Description],MATCH(J71,Table2[Weathersit],0))</f>
        <v>Clear</v>
      </c>
      <c r="L71" s="22">
        <v>0.16</v>
      </c>
      <c r="M71" s="22">
        <v>0.2424</v>
      </c>
      <c r="N71" s="22">
        <v>0.55000000000000004</v>
      </c>
      <c r="O71" s="22">
        <v>0.1045</v>
      </c>
      <c r="P71" s="22">
        <v>0</v>
      </c>
      <c r="Q71" s="22">
        <v>5</v>
      </c>
      <c r="R71" s="22" t="str">
        <f t="shared" si="1"/>
        <v>Normal</v>
      </c>
      <c r="S71" s="22">
        <v>5</v>
      </c>
    </row>
    <row r="72" spans="1:19" x14ac:dyDescent="0.25">
      <c r="A72" s="22">
        <v>71</v>
      </c>
      <c r="B72" s="5">
        <v>40547</v>
      </c>
      <c r="C72" s="22">
        <v>1</v>
      </c>
      <c r="D72" s="22">
        <v>0</v>
      </c>
      <c r="E72" s="22">
        <v>1</v>
      </c>
      <c r="F72" s="22">
        <v>1</v>
      </c>
      <c r="G72" s="22" t="b">
        <v>0</v>
      </c>
      <c r="H72" s="22" t="str">
        <f>IF(OR(Query27[[#This Row],[Weekday]]=1, Query27[[#This Row],[Weekday]]=2, Query27[[#This Row],[Weekday]]=3, Query27[[#This Row],[Weekday]]=4, Query27[[#This Row],[Weekday]]=5), "Weekday", "Weekend")</f>
        <v>Weekday</v>
      </c>
      <c r="I72" s="22">
        <v>2</v>
      </c>
      <c r="J72" s="22">
        <v>1</v>
      </c>
      <c r="K72" s="22" t="str">
        <f>INDEX(Table2[Description],MATCH(J72,Table2[Weathersit],0))</f>
        <v>Clear</v>
      </c>
      <c r="L72" s="22">
        <v>0.16</v>
      </c>
      <c r="M72" s="22">
        <v>0.18179999999999999</v>
      </c>
      <c r="N72" s="22">
        <v>0.59</v>
      </c>
      <c r="O72" s="22">
        <v>0.1045</v>
      </c>
      <c r="P72" s="22">
        <v>0</v>
      </c>
      <c r="Q72" s="22">
        <v>2</v>
      </c>
      <c r="R72" s="22" t="str">
        <f t="shared" si="1"/>
        <v>Normal</v>
      </c>
      <c r="S72" s="22">
        <v>2</v>
      </c>
    </row>
    <row r="73" spans="1:19" x14ac:dyDescent="0.25">
      <c r="A73" s="22">
        <v>72</v>
      </c>
      <c r="B73" s="5">
        <v>40547</v>
      </c>
      <c r="C73" s="22">
        <v>1</v>
      </c>
      <c r="D73" s="22">
        <v>0</v>
      </c>
      <c r="E73" s="22">
        <v>1</v>
      </c>
      <c r="F73" s="22">
        <v>2</v>
      </c>
      <c r="G73" s="22" t="b">
        <v>0</v>
      </c>
      <c r="H73" s="22" t="str">
        <f>IF(OR(Query27[[#This Row],[Weekday]]=1, Query27[[#This Row],[Weekday]]=2, Query27[[#This Row],[Weekday]]=3, Query27[[#This Row],[Weekday]]=4, Query27[[#This Row],[Weekday]]=5), "Weekday", "Weekend")</f>
        <v>Weekday</v>
      </c>
      <c r="I73" s="22">
        <v>2</v>
      </c>
      <c r="J73" s="22">
        <v>1</v>
      </c>
      <c r="K73" s="22" t="str">
        <f>INDEX(Table2[Description],MATCH(J73,Table2[Weathersit],0))</f>
        <v>Clear</v>
      </c>
      <c r="L73" s="22">
        <v>0.14000000000000001</v>
      </c>
      <c r="M73" s="22">
        <v>0.1515</v>
      </c>
      <c r="N73" s="22">
        <v>0.63</v>
      </c>
      <c r="O73" s="22">
        <v>0.1343</v>
      </c>
      <c r="P73" s="22">
        <v>0</v>
      </c>
      <c r="Q73" s="22">
        <v>1</v>
      </c>
      <c r="R73" s="22" t="str">
        <f t="shared" si="1"/>
        <v>Normal</v>
      </c>
      <c r="S73" s="22">
        <v>1</v>
      </c>
    </row>
    <row r="74" spans="1:19" x14ac:dyDescent="0.25">
      <c r="A74" s="22">
        <v>73</v>
      </c>
      <c r="B74" s="5">
        <v>40547</v>
      </c>
      <c r="C74" s="22">
        <v>1</v>
      </c>
      <c r="D74" s="22">
        <v>0</v>
      </c>
      <c r="E74" s="22">
        <v>1</v>
      </c>
      <c r="F74" s="22">
        <v>4</v>
      </c>
      <c r="G74" s="22" t="b">
        <v>0</v>
      </c>
      <c r="H74" s="22" t="str">
        <f>IF(OR(Query27[[#This Row],[Weekday]]=1, Query27[[#This Row],[Weekday]]=2, Query27[[#This Row],[Weekday]]=3, Query27[[#This Row],[Weekday]]=4, Query27[[#This Row],[Weekday]]=5), "Weekday", "Weekend")</f>
        <v>Weekday</v>
      </c>
      <c r="I74" s="22">
        <v>2</v>
      </c>
      <c r="J74" s="22">
        <v>1</v>
      </c>
      <c r="K74" s="22" t="str">
        <f>INDEX(Table2[Description],MATCH(J74,Table2[Weathersit],0))</f>
        <v>Clear</v>
      </c>
      <c r="L74" s="22">
        <v>0.14000000000000001</v>
      </c>
      <c r="M74" s="22">
        <v>0.18179999999999999</v>
      </c>
      <c r="N74" s="22">
        <v>0.63</v>
      </c>
      <c r="O74" s="22">
        <v>8.9599999999999999E-2</v>
      </c>
      <c r="P74" s="22">
        <v>0</v>
      </c>
      <c r="Q74" s="22">
        <v>2</v>
      </c>
      <c r="R74" s="22" t="str">
        <f t="shared" si="1"/>
        <v>Normal</v>
      </c>
      <c r="S74" s="22">
        <v>2</v>
      </c>
    </row>
    <row r="75" spans="1:19" x14ac:dyDescent="0.25">
      <c r="A75" s="22">
        <v>74</v>
      </c>
      <c r="B75" s="5">
        <v>40547</v>
      </c>
      <c r="C75" s="22">
        <v>1</v>
      </c>
      <c r="D75" s="22">
        <v>0</v>
      </c>
      <c r="E75" s="22">
        <v>1</v>
      </c>
      <c r="F75" s="22">
        <v>5</v>
      </c>
      <c r="G75" s="22" t="b">
        <v>0</v>
      </c>
      <c r="H75" s="22" t="str">
        <f>IF(OR(Query27[[#This Row],[Weekday]]=1, Query27[[#This Row],[Weekday]]=2, Query27[[#This Row],[Weekday]]=3, Query27[[#This Row],[Weekday]]=4, Query27[[#This Row],[Weekday]]=5), "Weekday", "Weekend")</f>
        <v>Weekday</v>
      </c>
      <c r="I75" s="22">
        <v>2</v>
      </c>
      <c r="J75" s="22">
        <v>1</v>
      </c>
      <c r="K75" s="22" t="str">
        <f>INDEX(Table2[Description],MATCH(J75,Table2[Weathersit],0))</f>
        <v>Clear</v>
      </c>
      <c r="L75" s="22">
        <v>0.12</v>
      </c>
      <c r="M75" s="22">
        <v>0.1515</v>
      </c>
      <c r="N75" s="22">
        <v>0.68</v>
      </c>
      <c r="O75" s="22">
        <v>0.1045</v>
      </c>
      <c r="P75" s="22">
        <v>0</v>
      </c>
      <c r="Q75" s="22">
        <v>4</v>
      </c>
      <c r="R75" s="22" t="str">
        <f t="shared" si="1"/>
        <v>Normal</v>
      </c>
      <c r="S75" s="22">
        <v>4</v>
      </c>
    </row>
    <row r="76" spans="1:19" x14ac:dyDescent="0.25">
      <c r="A76" s="22">
        <v>75</v>
      </c>
      <c r="B76" s="5">
        <v>40547</v>
      </c>
      <c r="C76" s="22">
        <v>1</v>
      </c>
      <c r="D76" s="22">
        <v>0</v>
      </c>
      <c r="E76" s="22">
        <v>1</v>
      </c>
      <c r="F76" s="22">
        <v>6</v>
      </c>
      <c r="G76" s="22" t="b">
        <v>0</v>
      </c>
      <c r="H76" s="22" t="str">
        <f>IF(OR(Query27[[#This Row],[Weekday]]=1, Query27[[#This Row],[Weekday]]=2, Query27[[#This Row],[Weekday]]=3, Query27[[#This Row],[Weekday]]=4, Query27[[#This Row],[Weekday]]=5), "Weekday", "Weekend")</f>
        <v>Weekday</v>
      </c>
      <c r="I76" s="22">
        <v>2</v>
      </c>
      <c r="J76" s="22">
        <v>1</v>
      </c>
      <c r="K76" s="22" t="str">
        <f>INDEX(Table2[Description],MATCH(J76,Table2[Weathersit],0))</f>
        <v>Clear</v>
      </c>
      <c r="L76" s="22">
        <v>0.12</v>
      </c>
      <c r="M76" s="22">
        <v>0.1515</v>
      </c>
      <c r="N76" s="22">
        <v>0.74</v>
      </c>
      <c r="O76" s="22">
        <v>0.1045</v>
      </c>
      <c r="P76" s="22">
        <v>0</v>
      </c>
      <c r="Q76" s="22">
        <v>36</v>
      </c>
      <c r="R76" s="22" t="str">
        <f t="shared" si="1"/>
        <v>High Usage</v>
      </c>
      <c r="S76" s="22">
        <v>36</v>
      </c>
    </row>
    <row r="77" spans="1:19" x14ac:dyDescent="0.25">
      <c r="A77" s="22">
        <v>76</v>
      </c>
      <c r="B77" s="5">
        <v>40547</v>
      </c>
      <c r="C77" s="22">
        <v>1</v>
      </c>
      <c r="D77" s="22">
        <v>0</v>
      </c>
      <c r="E77" s="22">
        <v>1</v>
      </c>
      <c r="F77" s="22">
        <v>7</v>
      </c>
      <c r="G77" s="22" t="b">
        <v>0</v>
      </c>
      <c r="H77" s="22" t="str">
        <f>IF(OR(Query27[[#This Row],[Weekday]]=1, Query27[[#This Row],[Weekday]]=2, Query27[[#This Row],[Weekday]]=3, Query27[[#This Row],[Weekday]]=4, Query27[[#This Row],[Weekday]]=5), "Weekday", "Weekend")</f>
        <v>Weekday</v>
      </c>
      <c r="I77" s="22">
        <v>2</v>
      </c>
      <c r="J77" s="22">
        <v>1</v>
      </c>
      <c r="K77" s="22" t="str">
        <f>INDEX(Table2[Description],MATCH(J77,Table2[Weathersit],0))</f>
        <v>Clear</v>
      </c>
      <c r="L77" s="22">
        <v>0.12</v>
      </c>
      <c r="M77" s="22">
        <v>0.1515</v>
      </c>
      <c r="N77" s="22">
        <v>0.74</v>
      </c>
      <c r="O77" s="22">
        <v>0.1343</v>
      </c>
      <c r="P77" s="22">
        <v>2</v>
      </c>
      <c r="Q77" s="22">
        <v>92</v>
      </c>
      <c r="R77" s="22" t="str">
        <f t="shared" si="1"/>
        <v>High Usage</v>
      </c>
      <c r="S77" s="22">
        <v>94</v>
      </c>
    </row>
    <row r="78" spans="1:19" x14ac:dyDescent="0.25">
      <c r="A78" s="22">
        <v>77</v>
      </c>
      <c r="B78" s="5">
        <v>40547</v>
      </c>
      <c r="C78" s="22">
        <v>1</v>
      </c>
      <c r="D78" s="22">
        <v>0</v>
      </c>
      <c r="E78" s="22">
        <v>1</v>
      </c>
      <c r="F78" s="22">
        <v>8</v>
      </c>
      <c r="G78" s="22" t="b">
        <v>0</v>
      </c>
      <c r="H78" s="22" t="str">
        <f>IF(OR(Query27[[#This Row],[Weekday]]=1, Query27[[#This Row],[Weekday]]=2, Query27[[#This Row],[Weekday]]=3, Query27[[#This Row],[Weekday]]=4, Query27[[#This Row],[Weekday]]=5), "Weekday", "Weekend")</f>
        <v>Weekday</v>
      </c>
      <c r="I78" s="22">
        <v>2</v>
      </c>
      <c r="J78" s="22">
        <v>1</v>
      </c>
      <c r="K78" s="22" t="str">
        <f>INDEX(Table2[Description],MATCH(J78,Table2[Weathersit],0))</f>
        <v>Clear</v>
      </c>
      <c r="L78" s="22">
        <v>0.14000000000000001</v>
      </c>
      <c r="M78" s="22">
        <v>0.1515</v>
      </c>
      <c r="N78" s="22">
        <v>0.69</v>
      </c>
      <c r="O78" s="22">
        <v>0.16420000000000001</v>
      </c>
      <c r="P78" s="22">
        <v>2</v>
      </c>
      <c r="Q78" s="22">
        <v>177</v>
      </c>
      <c r="R78" s="22" t="str">
        <f t="shared" si="1"/>
        <v>High Usage</v>
      </c>
      <c r="S78" s="22">
        <v>179</v>
      </c>
    </row>
    <row r="79" spans="1:19" x14ac:dyDescent="0.25">
      <c r="A79" s="22">
        <v>78</v>
      </c>
      <c r="B79" s="5">
        <v>40547</v>
      </c>
      <c r="C79" s="22">
        <v>1</v>
      </c>
      <c r="D79" s="22">
        <v>0</v>
      </c>
      <c r="E79" s="22">
        <v>1</v>
      </c>
      <c r="F79" s="22">
        <v>9</v>
      </c>
      <c r="G79" s="22" t="b">
        <v>0</v>
      </c>
      <c r="H79" s="22" t="str">
        <f>IF(OR(Query27[[#This Row],[Weekday]]=1, Query27[[#This Row],[Weekday]]=2, Query27[[#This Row],[Weekday]]=3, Query27[[#This Row],[Weekday]]=4, Query27[[#This Row],[Weekday]]=5), "Weekday", "Weekend")</f>
        <v>Weekday</v>
      </c>
      <c r="I79" s="22">
        <v>2</v>
      </c>
      <c r="J79" s="22">
        <v>1</v>
      </c>
      <c r="K79" s="22" t="str">
        <f>INDEX(Table2[Description],MATCH(J79,Table2[Weathersit],0))</f>
        <v>Clear</v>
      </c>
      <c r="L79" s="22">
        <v>0.16</v>
      </c>
      <c r="M79" s="22">
        <v>0.1515</v>
      </c>
      <c r="N79" s="22">
        <v>0.64</v>
      </c>
      <c r="O79" s="22">
        <v>0.22389999999999999</v>
      </c>
      <c r="P79" s="22">
        <v>2</v>
      </c>
      <c r="Q79" s="22">
        <v>98</v>
      </c>
      <c r="R79" s="22" t="str">
        <f t="shared" si="1"/>
        <v>High Usage</v>
      </c>
      <c r="S79" s="22">
        <v>100</v>
      </c>
    </row>
    <row r="80" spans="1:19" x14ac:dyDescent="0.25">
      <c r="A80" s="22">
        <v>79</v>
      </c>
      <c r="B80" s="5">
        <v>40547</v>
      </c>
      <c r="C80" s="22">
        <v>1</v>
      </c>
      <c r="D80" s="22">
        <v>0</v>
      </c>
      <c r="E80" s="22">
        <v>1</v>
      </c>
      <c r="F80" s="22">
        <v>10</v>
      </c>
      <c r="G80" s="22" t="b">
        <v>0</v>
      </c>
      <c r="H80" s="22" t="str">
        <f>IF(OR(Query27[[#This Row],[Weekday]]=1, Query27[[#This Row],[Weekday]]=2, Query27[[#This Row],[Weekday]]=3, Query27[[#This Row],[Weekday]]=4, Query27[[#This Row],[Weekday]]=5), "Weekday", "Weekend")</f>
        <v>Weekday</v>
      </c>
      <c r="I80" s="22">
        <v>2</v>
      </c>
      <c r="J80" s="22">
        <v>2</v>
      </c>
      <c r="K80" s="22" t="str">
        <f>INDEX(Table2[Description],MATCH(J80,Table2[Weathersit],0))</f>
        <v>Mist + Cloudy</v>
      </c>
      <c r="L80" s="22">
        <v>0.16</v>
      </c>
      <c r="M80" s="22">
        <v>0.13639999999999999</v>
      </c>
      <c r="N80" s="22">
        <v>0.69</v>
      </c>
      <c r="O80" s="22">
        <v>0.32840000000000003</v>
      </c>
      <c r="P80" s="22">
        <v>5</v>
      </c>
      <c r="Q80" s="22">
        <v>37</v>
      </c>
      <c r="R80" s="22" t="str">
        <f t="shared" si="1"/>
        <v>High Usage</v>
      </c>
      <c r="S80" s="22">
        <v>42</v>
      </c>
    </row>
    <row r="81" spans="1:19" x14ac:dyDescent="0.25">
      <c r="A81" s="22">
        <v>80</v>
      </c>
      <c r="B81" s="5">
        <v>40547</v>
      </c>
      <c r="C81" s="22">
        <v>1</v>
      </c>
      <c r="D81" s="22">
        <v>0</v>
      </c>
      <c r="E81" s="22">
        <v>1</v>
      </c>
      <c r="F81" s="22">
        <v>11</v>
      </c>
      <c r="G81" s="22" t="b">
        <v>0</v>
      </c>
      <c r="H81" s="22" t="str">
        <f>IF(OR(Query27[[#This Row],[Weekday]]=1, Query27[[#This Row],[Weekday]]=2, Query27[[#This Row],[Weekday]]=3, Query27[[#This Row],[Weekday]]=4, Query27[[#This Row],[Weekday]]=5), "Weekday", "Weekend")</f>
        <v>Weekday</v>
      </c>
      <c r="I81" s="22">
        <v>2</v>
      </c>
      <c r="J81" s="22">
        <v>1</v>
      </c>
      <c r="K81" s="22" t="str">
        <f>INDEX(Table2[Description],MATCH(J81,Table2[Weathersit],0))</f>
        <v>Clear</v>
      </c>
      <c r="L81" s="22">
        <v>0.22</v>
      </c>
      <c r="M81" s="22">
        <v>0.21210000000000001</v>
      </c>
      <c r="N81" s="22">
        <v>0.51</v>
      </c>
      <c r="O81" s="22">
        <v>0.29849999999999999</v>
      </c>
      <c r="P81" s="22">
        <v>7</v>
      </c>
      <c r="Q81" s="22">
        <v>50</v>
      </c>
      <c r="R81" s="22" t="str">
        <f t="shared" si="1"/>
        <v>High Usage</v>
      </c>
      <c r="S81" s="22">
        <v>57</v>
      </c>
    </row>
    <row r="82" spans="1:19" x14ac:dyDescent="0.25">
      <c r="A82" s="22">
        <v>81</v>
      </c>
      <c r="B82" s="5">
        <v>40547</v>
      </c>
      <c r="C82" s="22">
        <v>1</v>
      </c>
      <c r="D82" s="22">
        <v>0</v>
      </c>
      <c r="E82" s="22">
        <v>1</v>
      </c>
      <c r="F82" s="22">
        <v>12</v>
      </c>
      <c r="G82" s="22" t="b">
        <v>0</v>
      </c>
      <c r="H82" s="22" t="str">
        <f>IF(OR(Query27[[#This Row],[Weekday]]=1, Query27[[#This Row],[Weekday]]=2, Query27[[#This Row],[Weekday]]=3, Query27[[#This Row],[Weekday]]=4, Query27[[#This Row],[Weekday]]=5), "Weekday", "Weekend")</f>
        <v>Weekday</v>
      </c>
      <c r="I82" s="22">
        <v>2</v>
      </c>
      <c r="J82" s="22">
        <v>1</v>
      </c>
      <c r="K82" s="22" t="str">
        <f>INDEX(Table2[Description],MATCH(J82,Table2[Weathersit],0))</f>
        <v>Clear</v>
      </c>
      <c r="L82" s="22">
        <v>0.22</v>
      </c>
      <c r="M82" s="22">
        <v>0.2273</v>
      </c>
      <c r="N82" s="22">
        <v>0.51</v>
      </c>
      <c r="O82" s="22">
        <v>0.16420000000000001</v>
      </c>
      <c r="P82" s="22">
        <v>12</v>
      </c>
      <c r="Q82" s="22">
        <v>66</v>
      </c>
      <c r="R82" s="22" t="str">
        <f t="shared" si="1"/>
        <v>High Usage</v>
      </c>
      <c r="S82" s="22">
        <v>78</v>
      </c>
    </row>
    <row r="83" spans="1:19" x14ac:dyDescent="0.25">
      <c r="A83" s="22">
        <v>82</v>
      </c>
      <c r="B83" s="5">
        <v>40547</v>
      </c>
      <c r="C83" s="22">
        <v>1</v>
      </c>
      <c r="D83" s="22">
        <v>0</v>
      </c>
      <c r="E83" s="22">
        <v>1</v>
      </c>
      <c r="F83" s="22">
        <v>13</v>
      </c>
      <c r="G83" s="22" t="b">
        <v>0</v>
      </c>
      <c r="H83" s="22" t="str">
        <f>IF(OR(Query27[[#This Row],[Weekday]]=1, Query27[[#This Row],[Weekday]]=2, Query27[[#This Row],[Weekday]]=3, Query27[[#This Row],[Weekday]]=4, Query27[[#This Row],[Weekday]]=5), "Weekday", "Weekend")</f>
        <v>Weekday</v>
      </c>
      <c r="I83" s="22">
        <v>2</v>
      </c>
      <c r="J83" s="22">
        <v>1</v>
      </c>
      <c r="K83" s="22" t="str">
        <f>INDEX(Table2[Description],MATCH(J83,Table2[Weathersit],0))</f>
        <v>Clear</v>
      </c>
      <c r="L83" s="22">
        <v>0.24</v>
      </c>
      <c r="M83" s="22">
        <v>0.2273</v>
      </c>
      <c r="N83" s="22">
        <v>0.56000000000000005</v>
      </c>
      <c r="O83" s="22">
        <v>0.19400000000000001</v>
      </c>
      <c r="P83" s="22">
        <v>18</v>
      </c>
      <c r="Q83" s="22">
        <v>79</v>
      </c>
      <c r="R83" s="22" t="str">
        <f t="shared" si="1"/>
        <v>High Usage</v>
      </c>
      <c r="S83" s="22">
        <v>97</v>
      </c>
    </row>
    <row r="84" spans="1:19" x14ac:dyDescent="0.25">
      <c r="A84" s="22">
        <v>83</v>
      </c>
      <c r="B84" s="5">
        <v>40547</v>
      </c>
      <c r="C84" s="22">
        <v>1</v>
      </c>
      <c r="D84" s="22">
        <v>0</v>
      </c>
      <c r="E84" s="22">
        <v>1</v>
      </c>
      <c r="F84" s="22">
        <v>14</v>
      </c>
      <c r="G84" s="22" t="b">
        <v>0</v>
      </c>
      <c r="H84" s="22" t="str">
        <f>IF(OR(Query27[[#This Row],[Weekday]]=1, Query27[[#This Row],[Weekday]]=2, Query27[[#This Row],[Weekday]]=3, Query27[[#This Row],[Weekday]]=4, Query27[[#This Row],[Weekday]]=5), "Weekday", "Weekend")</f>
        <v>Weekday</v>
      </c>
      <c r="I84" s="22">
        <v>2</v>
      </c>
      <c r="J84" s="22">
        <v>1</v>
      </c>
      <c r="K84" s="22" t="str">
        <f>INDEX(Table2[Description],MATCH(J84,Table2[Weathersit],0))</f>
        <v>Clear</v>
      </c>
      <c r="L84" s="22">
        <v>0.26</v>
      </c>
      <c r="M84" s="22">
        <v>0.2576</v>
      </c>
      <c r="N84" s="22">
        <v>0.52</v>
      </c>
      <c r="O84" s="22">
        <v>0.22389999999999999</v>
      </c>
      <c r="P84" s="22">
        <v>9</v>
      </c>
      <c r="Q84" s="22">
        <v>54</v>
      </c>
      <c r="R84" s="22" t="str">
        <f t="shared" si="1"/>
        <v>High Usage</v>
      </c>
      <c r="S84" s="22">
        <v>63</v>
      </c>
    </row>
    <row r="85" spans="1:19" x14ac:dyDescent="0.25">
      <c r="A85" s="22">
        <v>84</v>
      </c>
      <c r="B85" s="5">
        <v>40547</v>
      </c>
      <c r="C85" s="22">
        <v>1</v>
      </c>
      <c r="D85" s="22">
        <v>0</v>
      </c>
      <c r="E85" s="22">
        <v>1</v>
      </c>
      <c r="F85" s="22">
        <v>15</v>
      </c>
      <c r="G85" s="22" t="b">
        <v>0</v>
      </c>
      <c r="H85" s="22" t="str">
        <f>IF(OR(Query27[[#This Row],[Weekday]]=1, Query27[[#This Row],[Weekday]]=2, Query27[[#This Row],[Weekday]]=3, Query27[[#This Row],[Weekday]]=4, Query27[[#This Row],[Weekday]]=5), "Weekday", "Weekend")</f>
        <v>Weekday</v>
      </c>
      <c r="I85" s="22">
        <v>2</v>
      </c>
      <c r="J85" s="22">
        <v>1</v>
      </c>
      <c r="K85" s="22" t="str">
        <f>INDEX(Table2[Description],MATCH(J85,Table2[Weathersit],0))</f>
        <v>Clear</v>
      </c>
      <c r="L85" s="22">
        <v>0.28000000000000003</v>
      </c>
      <c r="M85" s="22">
        <v>0.2727</v>
      </c>
      <c r="N85" s="22">
        <v>0.52</v>
      </c>
      <c r="O85" s="22">
        <v>0.25369999999999998</v>
      </c>
      <c r="P85" s="22">
        <v>17</v>
      </c>
      <c r="Q85" s="22">
        <v>48</v>
      </c>
      <c r="R85" s="22" t="str">
        <f t="shared" si="1"/>
        <v>High Usage</v>
      </c>
      <c r="S85" s="22">
        <v>65</v>
      </c>
    </row>
    <row r="86" spans="1:19" x14ac:dyDescent="0.25">
      <c r="A86" s="22">
        <v>85</v>
      </c>
      <c r="B86" s="5">
        <v>40547</v>
      </c>
      <c r="C86" s="22">
        <v>1</v>
      </c>
      <c r="D86" s="22">
        <v>0</v>
      </c>
      <c r="E86" s="22">
        <v>1</v>
      </c>
      <c r="F86" s="22">
        <v>16</v>
      </c>
      <c r="G86" s="22" t="b">
        <v>0</v>
      </c>
      <c r="H86" s="22" t="str">
        <f>IF(OR(Query27[[#This Row],[Weekday]]=1, Query27[[#This Row],[Weekday]]=2, Query27[[#This Row],[Weekday]]=3, Query27[[#This Row],[Weekday]]=4, Query27[[#This Row],[Weekday]]=5), "Weekday", "Weekend")</f>
        <v>Weekday</v>
      </c>
      <c r="I86" s="22">
        <v>2</v>
      </c>
      <c r="J86" s="22">
        <v>1</v>
      </c>
      <c r="K86" s="22" t="str">
        <f>INDEX(Table2[Description],MATCH(J86,Table2[Weathersit],0))</f>
        <v>Clear</v>
      </c>
      <c r="L86" s="22">
        <v>0.3</v>
      </c>
      <c r="M86" s="22">
        <v>0.28789999999999999</v>
      </c>
      <c r="N86" s="22">
        <v>0.49</v>
      </c>
      <c r="O86" s="22">
        <v>0.25369999999999998</v>
      </c>
      <c r="P86" s="22">
        <v>15</v>
      </c>
      <c r="Q86" s="22">
        <v>68</v>
      </c>
      <c r="R86" s="22" t="str">
        <f t="shared" si="1"/>
        <v>High Usage</v>
      </c>
      <c r="S86" s="22">
        <v>83</v>
      </c>
    </row>
    <row r="87" spans="1:19" x14ac:dyDescent="0.25">
      <c r="A87" s="22">
        <v>86</v>
      </c>
      <c r="B87" s="5">
        <v>40547</v>
      </c>
      <c r="C87" s="22">
        <v>1</v>
      </c>
      <c r="D87" s="22">
        <v>0</v>
      </c>
      <c r="E87" s="22">
        <v>1</v>
      </c>
      <c r="F87" s="22">
        <v>17</v>
      </c>
      <c r="G87" s="22" t="b">
        <v>0</v>
      </c>
      <c r="H87" s="22" t="str">
        <f>IF(OR(Query27[[#This Row],[Weekday]]=1, Query27[[#This Row],[Weekday]]=2, Query27[[#This Row],[Weekday]]=3, Query27[[#This Row],[Weekday]]=4, Query27[[#This Row],[Weekday]]=5), "Weekday", "Weekend")</f>
        <v>Weekday</v>
      </c>
      <c r="I87" s="22">
        <v>2</v>
      </c>
      <c r="J87" s="22">
        <v>1</v>
      </c>
      <c r="K87" s="22" t="str">
        <f>INDEX(Table2[Description],MATCH(J87,Table2[Weathersit],0))</f>
        <v>Clear</v>
      </c>
      <c r="L87" s="22">
        <v>0.28000000000000003</v>
      </c>
      <c r="M87" s="22">
        <v>0.2727</v>
      </c>
      <c r="N87" s="22">
        <v>0.48</v>
      </c>
      <c r="O87" s="22">
        <v>0.22389999999999999</v>
      </c>
      <c r="P87" s="22">
        <v>10</v>
      </c>
      <c r="Q87" s="22">
        <v>202</v>
      </c>
      <c r="R87" s="22" t="str">
        <f t="shared" si="1"/>
        <v>High Usage</v>
      </c>
      <c r="S87" s="22">
        <v>212</v>
      </c>
    </row>
    <row r="88" spans="1:19" x14ac:dyDescent="0.25">
      <c r="A88" s="22">
        <v>87</v>
      </c>
      <c r="B88" s="5">
        <v>40547</v>
      </c>
      <c r="C88" s="22">
        <v>1</v>
      </c>
      <c r="D88" s="22">
        <v>0</v>
      </c>
      <c r="E88" s="22">
        <v>1</v>
      </c>
      <c r="F88" s="22">
        <v>18</v>
      </c>
      <c r="G88" s="22" t="b">
        <v>0</v>
      </c>
      <c r="H88" s="22" t="str">
        <f>IF(OR(Query27[[#This Row],[Weekday]]=1, Query27[[#This Row],[Weekday]]=2, Query27[[#This Row],[Weekday]]=3, Query27[[#This Row],[Weekday]]=4, Query27[[#This Row],[Weekday]]=5), "Weekday", "Weekend")</f>
        <v>Weekday</v>
      </c>
      <c r="I88" s="22">
        <v>2</v>
      </c>
      <c r="J88" s="22">
        <v>1</v>
      </c>
      <c r="K88" s="22" t="str">
        <f>INDEX(Table2[Description],MATCH(J88,Table2[Weathersit],0))</f>
        <v>Clear</v>
      </c>
      <c r="L88" s="22">
        <v>0.26</v>
      </c>
      <c r="M88" s="22">
        <v>0.2576</v>
      </c>
      <c r="N88" s="22">
        <v>0.48</v>
      </c>
      <c r="O88" s="22">
        <v>0.19400000000000001</v>
      </c>
      <c r="P88" s="22">
        <v>3</v>
      </c>
      <c r="Q88" s="22">
        <v>179</v>
      </c>
      <c r="R88" s="22" t="str">
        <f t="shared" si="1"/>
        <v>High Usage</v>
      </c>
      <c r="S88" s="22">
        <v>182</v>
      </c>
    </row>
    <row r="89" spans="1:19" x14ac:dyDescent="0.25">
      <c r="A89" s="22">
        <v>88</v>
      </c>
      <c r="B89" s="5">
        <v>40547</v>
      </c>
      <c r="C89" s="22">
        <v>1</v>
      </c>
      <c r="D89" s="22">
        <v>0</v>
      </c>
      <c r="E89" s="22">
        <v>1</v>
      </c>
      <c r="F89" s="22">
        <v>19</v>
      </c>
      <c r="G89" s="22" t="b">
        <v>0</v>
      </c>
      <c r="H89" s="22" t="str">
        <f>IF(OR(Query27[[#This Row],[Weekday]]=1, Query27[[#This Row],[Weekday]]=2, Query27[[#This Row],[Weekday]]=3, Query27[[#This Row],[Weekday]]=4, Query27[[#This Row],[Weekday]]=5), "Weekday", "Weekend")</f>
        <v>Weekday</v>
      </c>
      <c r="I89" s="22">
        <v>2</v>
      </c>
      <c r="J89" s="22">
        <v>1</v>
      </c>
      <c r="K89" s="22" t="str">
        <f>INDEX(Table2[Description],MATCH(J89,Table2[Weathersit],0))</f>
        <v>Clear</v>
      </c>
      <c r="L89" s="22">
        <v>0.24</v>
      </c>
      <c r="M89" s="22">
        <v>0.2576</v>
      </c>
      <c r="N89" s="22">
        <v>0.48</v>
      </c>
      <c r="O89" s="22">
        <v>0.1045</v>
      </c>
      <c r="P89" s="22">
        <v>2</v>
      </c>
      <c r="Q89" s="22">
        <v>110</v>
      </c>
      <c r="R89" s="22" t="str">
        <f t="shared" si="1"/>
        <v>High Usage</v>
      </c>
      <c r="S89" s="22">
        <v>112</v>
      </c>
    </row>
    <row r="90" spans="1:19" x14ac:dyDescent="0.25">
      <c r="A90" s="22">
        <v>89</v>
      </c>
      <c r="B90" s="5">
        <v>40547</v>
      </c>
      <c r="C90" s="22">
        <v>1</v>
      </c>
      <c r="D90" s="22">
        <v>0</v>
      </c>
      <c r="E90" s="22">
        <v>1</v>
      </c>
      <c r="F90" s="22">
        <v>20</v>
      </c>
      <c r="G90" s="22" t="b">
        <v>0</v>
      </c>
      <c r="H90" s="22" t="str">
        <f>IF(OR(Query27[[#This Row],[Weekday]]=1, Query27[[#This Row],[Weekday]]=2, Query27[[#This Row],[Weekday]]=3, Query27[[#This Row],[Weekday]]=4, Query27[[#This Row],[Weekday]]=5), "Weekday", "Weekend")</f>
        <v>Weekday</v>
      </c>
      <c r="I90" s="22">
        <v>2</v>
      </c>
      <c r="J90" s="22">
        <v>1</v>
      </c>
      <c r="K90" s="22" t="str">
        <f>INDEX(Table2[Description],MATCH(J90,Table2[Weathersit],0))</f>
        <v>Clear</v>
      </c>
      <c r="L90" s="22">
        <v>0.24</v>
      </c>
      <c r="M90" s="22">
        <v>0.2576</v>
      </c>
      <c r="N90" s="22">
        <v>0.48</v>
      </c>
      <c r="O90" s="22">
        <v>0.1045</v>
      </c>
      <c r="P90" s="22">
        <v>1</v>
      </c>
      <c r="Q90" s="22">
        <v>53</v>
      </c>
      <c r="R90" s="22" t="str">
        <f t="shared" si="1"/>
        <v>High Usage</v>
      </c>
      <c r="S90" s="22">
        <v>54</v>
      </c>
    </row>
    <row r="91" spans="1:19" x14ac:dyDescent="0.25">
      <c r="A91" s="22">
        <v>90</v>
      </c>
      <c r="B91" s="5">
        <v>40547</v>
      </c>
      <c r="C91" s="22">
        <v>1</v>
      </c>
      <c r="D91" s="22">
        <v>0</v>
      </c>
      <c r="E91" s="22">
        <v>1</v>
      </c>
      <c r="F91" s="22">
        <v>21</v>
      </c>
      <c r="G91" s="22" t="b">
        <v>0</v>
      </c>
      <c r="H91" s="22" t="str">
        <f>IF(OR(Query27[[#This Row],[Weekday]]=1, Query27[[#This Row],[Weekday]]=2, Query27[[#This Row],[Weekday]]=3, Query27[[#This Row],[Weekday]]=4, Query27[[#This Row],[Weekday]]=5), "Weekday", "Weekend")</f>
        <v>Weekday</v>
      </c>
      <c r="I91" s="22">
        <v>2</v>
      </c>
      <c r="J91" s="22">
        <v>1</v>
      </c>
      <c r="K91" s="22" t="str">
        <f>INDEX(Table2[Description],MATCH(J91,Table2[Weathersit],0))</f>
        <v>Clear</v>
      </c>
      <c r="L91" s="22">
        <v>0.22</v>
      </c>
      <c r="M91" s="22">
        <v>0.2727</v>
      </c>
      <c r="N91" s="22">
        <v>0.64</v>
      </c>
      <c r="O91" s="22">
        <v>0</v>
      </c>
      <c r="P91" s="22">
        <v>0</v>
      </c>
      <c r="Q91" s="22">
        <v>48</v>
      </c>
      <c r="R91" s="22" t="str">
        <f t="shared" si="1"/>
        <v>High Usage</v>
      </c>
      <c r="S91" s="22">
        <v>48</v>
      </c>
    </row>
    <row r="92" spans="1:19" x14ac:dyDescent="0.25">
      <c r="A92" s="22">
        <v>91</v>
      </c>
      <c r="B92" s="5">
        <v>40547</v>
      </c>
      <c r="C92" s="22">
        <v>1</v>
      </c>
      <c r="D92" s="22">
        <v>0</v>
      </c>
      <c r="E92" s="22">
        <v>1</v>
      </c>
      <c r="F92" s="22">
        <v>22</v>
      </c>
      <c r="G92" s="22" t="b">
        <v>0</v>
      </c>
      <c r="H92" s="22" t="str">
        <f>IF(OR(Query27[[#This Row],[Weekday]]=1, Query27[[#This Row],[Weekday]]=2, Query27[[#This Row],[Weekday]]=3, Query27[[#This Row],[Weekday]]=4, Query27[[#This Row],[Weekday]]=5), "Weekday", "Weekend")</f>
        <v>Weekday</v>
      </c>
      <c r="I92" s="22">
        <v>2</v>
      </c>
      <c r="J92" s="22">
        <v>1</v>
      </c>
      <c r="K92" s="22" t="str">
        <f>INDEX(Table2[Description],MATCH(J92,Table2[Weathersit],0))</f>
        <v>Clear</v>
      </c>
      <c r="L92" s="22">
        <v>0.22</v>
      </c>
      <c r="M92" s="22">
        <v>0.2576</v>
      </c>
      <c r="N92" s="22">
        <v>0.64</v>
      </c>
      <c r="O92" s="22">
        <v>8.9599999999999999E-2</v>
      </c>
      <c r="P92" s="22">
        <v>1</v>
      </c>
      <c r="Q92" s="22">
        <v>34</v>
      </c>
      <c r="R92" s="22" t="str">
        <f t="shared" si="1"/>
        <v>High Usage</v>
      </c>
      <c r="S92" s="22">
        <v>35</v>
      </c>
    </row>
    <row r="93" spans="1:19" x14ac:dyDescent="0.25">
      <c r="A93" s="22">
        <v>92</v>
      </c>
      <c r="B93" s="5">
        <v>40547</v>
      </c>
      <c r="C93" s="22">
        <v>1</v>
      </c>
      <c r="D93" s="22">
        <v>0</v>
      </c>
      <c r="E93" s="22">
        <v>1</v>
      </c>
      <c r="F93" s="22">
        <v>23</v>
      </c>
      <c r="G93" s="22" t="b">
        <v>0</v>
      </c>
      <c r="H93" s="22" t="str">
        <f>IF(OR(Query27[[#This Row],[Weekday]]=1, Query27[[#This Row],[Weekday]]=2, Query27[[#This Row],[Weekday]]=3, Query27[[#This Row],[Weekday]]=4, Query27[[#This Row],[Weekday]]=5), "Weekday", "Weekend")</f>
        <v>Weekday</v>
      </c>
      <c r="I93" s="22">
        <v>2</v>
      </c>
      <c r="J93" s="22">
        <v>1</v>
      </c>
      <c r="K93" s="22" t="str">
        <f>INDEX(Table2[Description],MATCH(J93,Table2[Weathersit],0))</f>
        <v>Clear</v>
      </c>
      <c r="L93" s="22">
        <v>0.2</v>
      </c>
      <c r="M93" s="22">
        <v>0.2273</v>
      </c>
      <c r="N93" s="22">
        <v>0.69</v>
      </c>
      <c r="O93" s="22">
        <v>8.9599999999999999E-2</v>
      </c>
      <c r="P93" s="22">
        <v>2</v>
      </c>
      <c r="Q93" s="22">
        <v>9</v>
      </c>
      <c r="R93" s="22" t="str">
        <f t="shared" si="1"/>
        <v>Normal</v>
      </c>
      <c r="S93" s="22">
        <v>11</v>
      </c>
    </row>
    <row r="94" spans="1:19" x14ac:dyDescent="0.25">
      <c r="A94" s="22">
        <v>93</v>
      </c>
      <c r="B94" s="5">
        <v>40548</v>
      </c>
      <c r="C94" s="22">
        <v>1</v>
      </c>
      <c r="D94" s="22">
        <v>0</v>
      </c>
      <c r="E94" s="22">
        <v>1</v>
      </c>
      <c r="F94" s="22">
        <v>0</v>
      </c>
      <c r="G94" s="22" t="b">
        <v>0</v>
      </c>
      <c r="H94" s="22" t="str">
        <f>IF(OR(Query27[[#This Row],[Weekday]]=1, Query27[[#This Row],[Weekday]]=2, Query27[[#This Row],[Weekday]]=3, Query27[[#This Row],[Weekday]]=4, Query27[[#This Row],[Weekday]]=5), "Weekday", "Weekend")</f>
        <v>Weekday</v>
      </c>
      <c r="I94" s="22">
        <v>3</v>
      </c>
      <c r="J94" s="22">
        <v>1</v>
      </c>
      <c r="K94" s="22" t="str">
        <f>INDEX(Table2[Description],MATCH(J94,Table2[Weathersit],0))</f>
        <v>Clear</v>
      </c>
      <c r="L94" s="22">
        <v>0.2</v>
      </c>
      <c r="M94" s="22">
        <v>0.2576</v>
      </c>
      <c r="N94" s="22">
        <v>0.64</v>
      </c>
      <c r="O94" s="22">
        <v>0</v>
      </c>
      <c r="P94" s="22">
        <v>0</v>
      </c>
      <c r="Q94" s="22">
        <v>6</v>
      </c>
      <c r="R94" s="22" t="str">
        <f t="shared" si="1"/>
        <v>Normal</v>
      </c>
      <c r="S94" s="22">
        <v>6</v>
      </c>
    </row>
    <row r="95" spans="1:19" x14ac:dyDescent="0.25">
      <c r="A95" s="22">
        <v>94</v>
      </c>
      <c r="B95" s="5">
        <v>40548</v>
      </c>
      <c r="C95" s="22">
        <v>1</v>
      </c>
      <c r="D95" s="22">
        <v>0</v>
      </c>
      <c r="E95" s="22">
        <v>1</v>
      </c>
      <c r="F95" s="22">
        <v>1</v>
      </c>
      <c r="G95" s="22" t="b">
        <v>0</v>
      </c>
      <c r="H95" s="22" t="str">
        <f>IF(OR(Query27[[#This Row],[Weekday]]=1, Query27[[#This Row],[Weekday]]=2, Query27[[#This Row],[Weekday]]=3, Query27[[#This Row],[Weekday]]=4, Query27[[#This Row],[Weekday]]=5), "Weekday", "Weekend")</f>
        <v>Weekday</v>
      </c>
      <c r="I95" s="22">
        <v>3</v>
      </c>
      <c r="J95" s="22">
        <v>1</v>
      </c>
      <c r="K95" s="22" t="str">
        <f>INDEX(Table2[Description],MATCH(J95,Table2[Weathersit],0))</f>
        <v>Clear</v>
      </c>
      <c r="L95" s="22">
        <v>0.16</v>
      </c>
      <c r="M95" s="22">
        <v>0.19700000000000001</v>
      </c>
      <c r="N95" s="22">
        <v>0.74</v>
      </c>
      <c r="O95" s="22">
        <v>8.9599999999999999E-2</v>
      </c>
      <c r="P95" s="22">
        <v>0</v>
      </c>
      <c r="Q95" s="22">
        <v>6</v>
      </c>
      <c r="R95" s="22" t="str">
        <f t="shared" si="1"/>
        <v>Normal</v>
      </c>
      <c r="S95" s="22">
        <v>6</v>
      </c>
    </row>
    <row r="96" spans="1:19" x14ac:dyDescent="0.25">
      <c r="A96" s="22">
        <v>95</v>
      </c>
      <c r="B96" s="5">
        <v>40548</v>
      </c>
      <c r="C96" s="22">
        <v>1</v>
      </c>
      <c r="D96" s="22">
        <v>0</v>
      </c>
      <c r="E96" s="22">
        <v>1</v>
      </c>
      <c r="F96" s="22">
        <v>2</v>
      </c>
      <c r="G96" s="22" t="b">
        <v>0</v>
      </c>
      <c r="H96" s="22" t="str">
        <f>IF(OR(Query27[[#This Row],[Weekday]]=1, Query27[[#This Row],[Weekday]]=2, Query27[[#This Row],[Weekday]]=3, Query27[[#This Row],[Weekday]]=4, Query27[[#This Row],[Weekday]]=5), "Weekday", "Weekend")</f>
        <v>Weekday</v>
      </c>
      <c r="I96" s="22">
        <v>3</v>
      </c>
      <c r="J96" s="22">
        <v>1</v>
      </c>
      <c r="K96" s="22" t="str">
        <f>INDEX(Table2[Description],MATCH(J96,Table2[Weathersit],0))</f>
        <v>Clear</v>
      </c>
      <c r="L96" s="22">
        <v>0.16</v>
      </c>
      <c r="M96" s="22">
        <v>0.19700000000000001</v>
      </c>
      <c r="N96" s="22">
        <v>0.74</v>
      </c>
      <c r="O96" s="22">
        <v>8.9599999999999999E-2</v>
      </c>
      <c r="P96" s="22">
        <v>0</v>
      </c>
      <c r="Q96" s="22">
        <v>2</v>
      </c>
      <c r="R96" s="22" t="str">
        <f t="shared" si="1"/>
        <v>Normal</v>
      </c>
      <c r="S96" s="22">
        <v>2</v>
      </c>
    </row>
    <row r="97" spans="1:19" x14ac:dyDescent="0.25">
      <c r="A97" s="22">
        <v>96</v>
      </c>
      <c r="B97" s="5">
        <v>40548</v>
      </c>
      <c r="C97" s="22">
        <v>1</v>
      </c>
      <c r="D97" s="22">
        <v>0</v>
      </c>
      <c r="E97" s="22">
        <v>1</v>
      </c>
      <c r="F97" s="22">
        <v>4</v>
      </c>
      <c r="G97" s="22" t="b">
        <v>0</v>
      </c>
      <c r="H97" s="22" t="str">
        <f>IF(OR(Query27[[#This Row],[Weekday]]=1, Query27[[#This Row],[Weekday]]=2, Query27[[#This Row],[Weekday]]=3, Query27[[#This Row],[Weekday]]=4, Query27[[#This Row],[Weekday]]=5), "Weekday", "Weekend")</f>
        <v>Weekday</v>
      </c>
      <c r="I97" s="22">
        <v>3</v>
      </c>
      <c r="J97" s="22">
        <v>1</v>
      </c>
      <c r="K97" s="22" t="str">
        <f>INDEX(Table2[Description],MATCH(J97,Table2[Weathersit],0))</f>
        <v>Clear</v>
      </c>
      <c r="L97" s="22">
        <v>0.24</v>
      </c>
      <c r="M97" s="22">
        <v>0.2273</v>
      </c>
      <c r="N97" s="22">
        <v>0.48</v>
      </c>
      <c r="O97" s="22">
        <v>0.22389999999999999</v>
      </c>
      <c r="P97" s="22">
        <v>0</v>
      </c>
      <c r="Q97" s="22">
        <v>2</v>
      </c>
      <c r="R97" s="22" t="str">
        <f t="shared" si="1"/>
        <v>Normal</v>
      </c>
      <c r="S97" s="22">
        <v>2</v>
      </c>
    </row>
    <row r="98" spans="1:19" x14ac:dyDescent="0.25">
      <c r="A98" s="22">
        <v>97</v>
      </c>
      <c r="B98" s="5">
        <v>40548</v>
      </c>
      <c r="C98" s="22">
        <v>1</v>
      </c>
      <c r="D98" s="22">
        <v>0</v>
      </c>
      <c r="E98" s="22">
        <v>1</v>
      </c>
      <c r="F98" s="22">
        <v>5</v>
      </c>
      <c r="G98" s="22" t="b">
        <v>0</v>
      </c>
      <c r="H98" s="22" t="str">
        <f>IF(OR(Query27[[#This Row],[Weekday]]=1, Query27[[#This Row],[Weekday]]=2, Query27[[#This Row],[Weekday]]=3, Query27[[#This Row],[Weekday]]=4, Query27[[#This Row],[Weekday]]=5), "Weekday", "Weekend")</f>
        <v>Weekday</v>
      </c>
      <c r="I98" s="22">
        <v>3</v>
      </c>
      <c r="J98" s="22">
        <v>1</v>
      </c>
      <c r="K98" s="22" t="str">
        <f>INDEX(Table2[Description],MATCH(J98,Table2[Weathersit],0))</f>
        <v>Clear</v>
      </c>
      <c r="L98" s="22">
        <v>0.22</v>
      </c>
      <c r="M98" s="22">
        <v>0.2273</v>
      </c>
      <c r="N98" s="22">
        <v>0.47</v>
      </c>
      <c r="O98" s="22">
        <v>0.16420000000000001</v>
      </c>
      <c r="P98" s="22">
        <v>0</v>
      </c>
      <c r="Q98" s="22">
        <v>3</v>
      </c>
      <c r="R98" s="22" t="str">
        <f t="shared" si="1"/>
        <v>Normal</v>
      </c>
      <c r="S98" s="22">
        <v>3</v>
      </c>
    </row>
    <row r="99" spans="1:19" x14ac:dyDescent="0.25">
      <c r="A99" s="22">
        <v>98</v>
      </c>
      <c r="B99" s="5">
        <v>40548</v>
      </c>
      <c r="C99" s="22">
        <v>1</v>
      </c>
      <c r="D99" s="22">
        <v>0</v>
      </c>
      <c r="E99" s="22">
        <v>1</v>
      </c>
      <c r="F99" s="22">
        <v>6</v>
      </c>
      <c r="G99" s="22" t="b">
        <v>0</v>
      </c>
      <c r="H99" s="22" t="str">
        <f>IF(OR(Query27[[#This Row],[Weekday]]=1, Query27[[#This Row],[Weekday]]=2, Query27[[#This Row],[Weekday]]=3, Query27[[#This Row],[Weekday]]=4, Query27[[#This Row],[Weekday]]=5), "Weekday", "Weekend")</f>
        <v>Weekday</v>
      </c>
      <c r="I99" s="22">
        <v>3</v>
      </c>
      <c r="J99" s="22">
        <v>1</v>
      </c>
      <c r="K99" s="22" t="str">
        <f>INDEX(Table2[Description],MATCH(J99,Table2[Weathersit],0))</f>
        <v>Clear</v>
      </c>
      <c r="L99" s="22">
        <v>0.2</v>
      </c>
      <c r="M99" s="22">
        <v>0.19700000000000001</v>
      </c>
      <c r="N99" s="22">
        <v>0.47</v>
      </c>
      <c r="O99" s="22">
        <v>0.22389999999999999</v>
      </c>
      <c r="P99" s="22">
        <v>0</v>
      </c>
      <c r="Q99" s="22">
        <v>33</v>
      </c>
      <c r="R99" s="22" t="str">
        <f t="shared" si="1"/>
        <v>High Usage</v>
      </c>
      <c r="S99" s="22">
        <v>33</v>
      </c>
    </row>
    <row r="100" spans="1:19" x14ac:dyDescent="0.25">
      <c r="A100" s="22">
        <v>99</v>
      </c>
      <c r="B100" s="5">
        <v>40548</v>
      </c>
      <c r="C100" s="22">
        <v>1</v>
      </c>
      <c r="D100" s="22">
        <v>0</v>
      </c>
      <c r="E100" s="22">
        <v>1</v>
      </c>
      <c r="F100" s="22">
        <v>7</v>
      </c>
      <c r="G100" s="22" t="b">
        <v>0</v>
      </c>
      <c r="H100" s="22" t="str">
        <f>IF(OR(Query27[[#This Row],[Weekday]]=1, Query27[[#This Row],[Weekday]]=2, Query27[[#This Row],[Weekday]]=3, Query27[[#This Row],[Weekday]]=4, Query27[[#This Row],[Weekday]]=5), "Weekday", "Weekend")</f>
        <v>Weekday</v>
      </c>
      <c r="I100" s="22">
        <v>3</v>
      </c>
      <c r="J100" s="22">
        <v>1</v>
      </c>
      <c r="K100" s="22" t="str">
        <f>INDEX(Table2[Description],MATCH(J100,Table2[Weathersit],0))</f>
        <v>Clear</v>
      </c>
      <c r="L100" s="22">
        <v>0.18</v>
      </c>
      <c r="M100" s="22">
        <v>0.18179999999999999</v>
      </c>
      <c r="N100" s="22">
        <v>0.43</v>
      </c>
      <c r="O100" s="22">
        <v>0.19400000000000001</v>
      </c>
      <c r="P100" s="22">
        <v>1</v>
      </c>
      <c r="Q100" s="22">
        <v>87</v>
      </c>
      <c r="R100" s="22" t="str">
        <f t="shared" si="1"/>
        <v>High Usage</v>
      </c>
      <c r="S100" s="22">
        <v>88</v>
      </c>
    </row>
    <row r="101" spans="1:19" x14ac:dyDescent="0.25">
      <c r="A101" s="22">
        <v>100</v>
      </c>
      <c r="B101" s="5">
        <v>40548</v>
      </c>
      <c r="C101" s="22">
        <v>1</v>
      </c>
      <c r="D101" s="22">
        <v>0</v>
      </c>
      <c r="E101" s="22">
        <v>1</v>
      </c>
      <c r="F101" s="22">
        <v>8</v>
      </c>
      <c r="G101" s="22" t="b">
        <v>0</v>
      </c>
      <c r="H101" s="22" t="str">
        <f>IF(OR(Query27[[#This Row],[Weekday]]=1, Query27[[#This Row],[Weekday]]=2, Query27[[#This Row],[Weekday]]=3, Query27[[#This Row],[Weekday]]=4, Query27[[#This Row],[Weekday]]=5), "Weekday", "Weekend")</f>
        <v>Weekday</v>
      </c>
      <c r="I101" s="22">
        <v>3</v>
      </c>
      <c r="J101" s="22">
        <v>1</v>
      </c>
      <c r="K101" s="22" t="str">
        <f>INDEX(Table2[Description],MATCH(J101,Table2[Weathersit],0))</f>
        <v>Clear</v>
      </c>
      <c r="L101" s="22">
        <v>0.2</v>
      </c>
      <c r="M101" s="22">
        <v>0.18179999999999999</v>
      </c>
      <c r="N101" s="22">
        <v>0.4</v>
      </c>
      <c r="O101" s="22">
        <v>0.29849999999999999</v>
      </c>
      <c r="P101" s="22">
        <v>3</v>
      </c>
      <c r="Q101" s="22">
        <v>192</v>
      </c>
      <c r="R101" s="22" t="str">
        <f t="shared" si="1"/>
        <v>High Usage</v>
      </c>
      <c r="S101" s="22">
        <v>195</v>
      </c>
    </row>
    <row r="102" spans="1:19" x14ac:dyDescent="0.25">
      <c r="A102" s="22">
        <v>101</v>
      </c>
      <c r="B102" s="5">
        <v>40548</v>
      </c>
      <c r="C102" s="22">
        <v>1</v>
      </c>
      <c r="D102" s="22">
        <v>0</v>
      </c>
      <c r="E102" s="22">
        <v>1</v>
      </c>
      <c r="F102" s="22">
        <v>9</v>
      </c>
      <c r="G102" s="22" t="b">
        <v>0</v>
      </c>
      <c r="H102" s="22" t="str">
        <f>IF(OR(Query27[[#This Row],[Weekday]]=1, Query27[[#This Row],[Weekday]]=2, Query27[[#This Row],[Weekday]]=3, Query27[[#This Row],[Weekday]]=4, Query27[[#This Row],[Weekday]]=5), "Weekday", "Weekend")</f>
        <v>Weekday</v>
      </c>
      <c r="I102" s="22">
        <v>3</v>
      </c>
      <c r="J102" s="22">
        <v>1</v>
      </c>
      <c r="K102" s="22" t="str">
        <f>INDEX(Table2[Description],MATCH(J102,Table2[Weathersit],0))</f>
        <v>Clear</v>
      </c>
      <c r="L102" s="22">
        <v>0.22</v>
      </c>
      <c r="M102" s="22">
        <v>0.19700000000000001</v>
      </c>
      <c r="N102" s="22">
        <v>0.37</v>
      </c>
      <c r="O102" s="22">
        <v>0.32840000000000003</v>
      </c>
      <c r="P102" s="22">
        <v>6</v>
      </c>
      <c r="Q102" s="22">
        <v>109</v>
      </c>
      <c r="R102" s="22" t="str">
        <f t="shared" si="1"/>
        <v>High Usage</v>
      </c>
      <c r="S102" s="22">
        <v>115</v>
      </c>
    </row>
    <row r="103" spans="1:19" x14ac:dyDescent="0.25">
      <c r="A103" s="22">
        <v>102</v>
      </c>
      <c r="B103" s="5">
        <v>40548</v>
      </c>
      <c r="C103" s="22">
        <v>1</v>
      </c>
      <c r="D103" s="22">
        <v>0</v>
      </c>
      <c r="E103" s="22">
        <v>1</v>
      </c>
      <c r="F103" s="22">
        <v>10</v>
      </c>
      <c r="G103" s="22" t="b">
        <v>0</v>
      </c>
      <c r="H103" s="22" t="str">
        <f>IF(OR(Query27[[#This Row],[Weekday]]=1, Query27[[#This Row],[Weekday]]=2, Query27[[#This Row],[Weekday]]=3, Query27[[#This Row],[Weekday]]=4, Query27[[#This Row],[Weekday]]=5), "Weekday", "Weekend")</f>
        <v>Weekday</v>
      </c>
      <c r="I103" s="22">
        <v>3</v>
      </c>
      <c r="J103" s="22">
        <v>1</v>
      </c>
      <c r="K103" s="22" t="str">
        <f>INDEX(Table2[Description],MATCH(J103,Table2[Weathersit],0))</f>
        <v>Clear</v>
      </c>
      <c r="L103" s="22">
        <v>0.22</v>
      </c>
      <c r="M103" s="22">
        <v>0.19700000000000001</v>
      </c>
      <c r="N103" s="22">
        <v>0.37</v>
      </c>
      <c r="O103" s="22">
        <v>0.32840000000000003</v>
      </c>
      <c r="P103" s="22">
        <v>4</v>
      </c>
      <c r="Q103" s="22">
        <v>53</v>
      </c>
      <c r="R103" s="22" t="str">
        <f t="shared" si="1"/>
        <v>High Usage</v>
      </c>
      <c r="S103" s="22">
        <v>57</v>
      </c>
    </row>
    <row r="104" spans="1:19" x14ac:dyDescent="0.25">
      <c r="A104" s="22">
        <v>103</v>
      </c>
      <c r="B104" s="5">
        <v>40548</v>
      </c>
      <c r="C104" s="22">
        <v>1</v>
      </c>
      <c r="D104" s="22">
        <v>0</v>
      </c>
      <c r="E104" s="22">
        <v>1</v>
      </c>
      <c r="F104" s="22">
        <v>11</v>
      </c>
      <c r="G104" s="22" t="b">
        <v>0</v>
      </c>
      <c r="H104" s="22" t="str">
        <f>IF(OR(Query27[[#This Row],[Weekday]]=1, Query27[[#This Row],[Weekday]]=2, Query27[[#This Row],[Weekday]]=3, Query27[[#This Row],[Weekday]]=4, Query27[[#This Row],[Weekday]]=5), "Weekday", "Weekend")</f>
        <v>Weekday</v>
      </c>
      <c r="I104" s="22">
        <v>3</v>
      </c>
      <c r="J104" s="22">
        <v>1</v>
      </c>
      <c r="K104" s="22" t="str">
        <f>INDEX(Table2[Description],MATCH(J104,Table2[Weathersit],0))</f>
        <v>Clear</v>
      </c>
      <c r="L104" s="22">
        <v>0.26</v>
      </c>
      <c r="M104" s="22">
        <v>0.2273</v>
      </c>
      <c r="N104" s="22">
        <v>0.33</v>
      </c>
      <c r="O104" s="22">
        <v>0.32840000000000003</v>
      </c>
      <c r="P104" s="22">
        <v>12</v>
      </c>
      <c r="Q104" s="22">
        <v>34</v>
      </c>
      <c r="R104" s="22" t="str">
        <f t="shared" si="1"/>
        <v>High Usage</v>
      </c>
      <c r="S104" s="22">
        <v>46</v>
      </c>
    </row>
    <row r="105" spans="1:19" x14ac:dyDescent="0.25">
      <c r="A105" s="22">
        <v>104</v>
      </c>
      <c r="B105" s="5">
        <v>40548</v>
      </c>
      <c r="C105" s="22">
        <v>1</v>
      </c>
      <c r="D105" s="22">
        <v>0</v>
      </c>
      <c r="E105" s="22">
        <v>1</v>
      </c>
      <c r="F105" s="22">
        <v>12</v>
      </c>
      <c r="G105" s="22" t="b">
        <v>0</v>
      </c>
      <c r="H105" s="22" t="str">
        <f>IF(OR(Query27[[#This Row],[Weekday]]=1, Query27[[#This Row],[Weekday]]=2, Query27[[#This Row],[Weekday]]=3, Query27[[#This Row],[Weekday]]=4, Query27[[#This Row],[Weekday]]=5), "Weekday", "Weekend")</f>
        <v>Weekday</v>
      </c>
      <c r="I105" s="22">
        <v>3</v>
      </c>
      <c r="J105" s="22">
        <v>1</v>
      </c>
      <c r="K105" s="22" t="str">
        <f>INDEX(Table2[Description],MATCH(J105,Table2[Weathersit],0))</f>
        <v>Clear</v>
      </c>
      <c r="L105" s="22">
        <v>0.26</v>
      </c>
      <c r="M105" s="22">
        <v>0.2273</v>
      </c>
      <c r="N105" s="22">
        <v>0.33</v>
      </c>
      <c r="O105" s="22">
        <v>0.32840000000000003</v>
      </c>
      <c r="P105" s="22">
        <v>5</v>
      </c>
      <c r="Q105" s="22">
        <v>74</v>
      </c>
      <c r="R105" s="22" t="str">
        <f t="shared" si="1"/>
        <v>High Usage</v>
      </c>
      <c r="S105" s="22">
        <v>79</v>
      </c>
    </row>
    <row r="106" spans="1:19" x14ac:dyDescent="0.25">
      <c r="A106" s="22">
        <v>105</v>
      </c>
      <c r="B106" s="5">
        <v>40548</v>
      </c>
      <c r="C106" s="22">
        <v>1</v>
      </c>
      <c r="D106" s="22">
        <v>0</v>
      </c>
      <c r="E106" s="22">
        <v>1</v>
      </c>
      <c r="F106" s="22">
        <v>13</v>
      </c>
      <c r="G106" s="22" t="b">
        <v>0</v>
      </c>
      <c r="H106" s="22" t="str">
        <f>IF(OR(Query27[[#This Row],[Weekday]]=1, Query27[[#This Row],[Weekday]]=2, Query27[[#This Row],[Weekday]]=3, Query27[[#This Row],[Weekday]]=4, Query27[[#This Row],[Weekday]]=5), "Weekday", "Weekend")</f>
        <v>Weekday</v>
      </c>
      <c r="I106" s="22">
        <v>3</v>
      </c>
      <c r="J106" s="22">
        <v>1</v>
      </c>
      <c r="K106" s="22" t="str">
        <f>INDEX(Table2[Description],MATCH(J106,Table2[Weathersit],0))</f>
        <v>Clear</v>
      </c>
      <c r="L106" s="22">
        <v>0.28000000000000003</v>
      </c>
      <c r="M106" s="22">
        <v>0.2576</v>
      </c>
      <c r="N106" s="22">
        <v>0.3</v>
      </c>
      <c r="O106" s="22">
        <v>0.29849999999999999</v>
      </c>
      <c r="P106" s="22">
        <v>6</v>
      </c>
      <c r="Q106" s="22">
        <v>65</v>
      </c>
      <c r="R106" s="22" t="str">
        <f t="shared" si="1"/>
        <v>High Usage</v>
      </c>
      <c r="S106" s="22">
        <v>71</v>
      </c>
    </row>
    <row r="107" spans="1:19" x14ac:dyDescent="0.25">
      <c r="A107" s="22">
        <v>106</v>
      </c>
      <c r="B107" s="5">
        <v>40548</v>
      </c>
      <c r="C107" s="22">
        <v>1</v>
      </c>
      <c r="D107" s="22">
        <v>0</v>
      </c>
      <c r="E107" s="22">
        <v>1</v>
      </c>
      <c r="F107" s="22">
        <v>14</v>
      </c>
      <c r="G107" s="22" t="b">
        <v>0</v>
      </c>
      <c r="H107" s="22" t="str">
        <f>IF(OR(Query27[[#This Row],[Weekday]]=1, Query27[[#This Row],[Weekday]]=2, Query27[[#This Row],[Weekday]]=3, Query27[[#This Row],[Weekday]]=4, Query27[[#This Row],[Weekday]]=5), "Weekday", "Weekend")</f>
        <v>Weekday</v>
      </c>
      <c r="I107" s="22">
        <v>3</v>
      </c>
      <c r="J107" s="22">
        <v>1</v>
      </c>
      <c r="K107" s="22" t="str">
        <f>INDEX(Table2[Description],MATCH(J107,Table2[Weathersit],0))</f>
        <v>Clear</v>
      </c>
      <c r="L107" s="22">
        <v>0.3</v>
      </c>
      <c r="M107" s="22">
        <v>0.28789999999999999</v>
      </c>
      <c r="N107" s="22">
        <v>0.28000000000000003</v>
      </c>
      <c r="O107" s="22">
        <v>0.19400000000000001</v>
      </c>
      <c r="P107" s="22">
        <v>10</v>
      </c>
      <c r="Q107" s="22">
        <v>52</v>
      </c>
      <c r="R107" s="22" t="str">
        <f t="shared" si="1"/>
        <v>High Usage</v>
      </c>
      <c r="S107" s="22">
        <v>62</v>
      </c>
    </row>
    <row r="108" spans="1:19" x14ac:dyDescent="0.25">
      <c r="A108" s="22">
        <v>107</v>
      </c>
      <c r="B108" s="5">
        <v>40548</v>
      </c>
      <c r="C108" s="22">
        <v>1</v>
      </c>
      <c r="D108" s="22">
        <v>0</v>
      </c>
      <c r="E108" s="22">
        <v>1</v>
      </c>
      <c r="F108" s="22">
        <v>15</v>
      </c>
      <c r="G108" s="22" t="b">
        <v>0</v>
      </c>
      <c r="H108" s="22" t="str">
        <f>IF(OR(Query27[[#This Row],[Weekday]]=1, Query27[[#This Row],[Weekday]]=2, Query27[[#This Row],[Weekday]]=3, Query27[[#This Row],[Weekday]]=4, Query27[[#This Row],[Weekday]]=5), "Weekday", "Weekend")</f>
        <v>Weekday</v>
      </c>
      <c r="I108" s="22">
        <v>3</v>
      </c>
      <c r="J108" s="22">
        <v>1</v>
      </c>
      <c r="K108" s="22" t="str">
        <f>INDEX(Table2[Description],MATCH(J108,Table2[Weathersit],0))</f>
        <v>Clear</v>
      </c>
      <c r="L108" s="22">
        <v>0.3</v>
      </c>
      <c r="M108" s="22">
        <v>0.28789999999999999</v>
      </c>
      <c r="N108" s="22">
        <v>0.28000000000000003</v>
      </c>
      <c r="O108" s="22">
        <v>0.19400000000000001</v>
      </c>
      <c r="P108" s="22">
        <v>7</v>
      </c>
      <c r="Q108" s="22">
        <v>55</v>
      </c>
      <c r="R108" s="22" t="str">
        <f t="shared" si="1"/>
        <v>High Usage</v>
      </c>
      <c r="S108" s="22">
        <v>62</v>
      </c>
    </row>
    <row r="109" spans="1:19" x14ac:dyDescent="0.25">
      <c r="A109" s="22">
        <v>108</v>
      </c>
      <c r="B109" s="5">
        <v>40548</v>
      </c>
      <c r="C109" s="22">
        <v>1</v>
      </c>
      <c r="D109" s="22">
        <v>0</v>
      </c>
      <c r="E109" s="22">
        <v>1</v>
      </c>
      <c r="F109" s="22">
        <v>16</v>
      </c>
      <c r="G109" s="22" t="b">
        <v>0</v>
      </c>
      <c r="H109" s="22" t="str">
        <f>IF(OR(Query27[[#This Row],[Weekday]]=1, Query27[[#This Row],[Weekday]]=2, Query27[[#This Row],[Weekday]]=3, Query27[[#This Row],[Weekday]]=4, Query27[[#This Row],[Weekday]]=5), "Weekday", "Weekend")</f>
        <v>Weekday</v>
      </c>
      <c r="I109" s="22">
        <v>3</v>
      </c>
      <c r="J109" s="22">
        <v>1</v>
      </c>
      <c r="K109" s="22" t="str">
        <f>INDEX(Table2[Description],MATCH(J109,Table2[Weathersit],0))</f>
        <v>Clear</v>
      </c>
      <c r="L109" s="22">
        <v>0.3</v>
      </c>
      <c r="M109" s="22">
        <v>0.31819999999999998</v>
      </c>
      <c r="N109" s="22">
        <v>0.28000000000000003</v>
      </c>
      <c r="O109" s="22">
        <v>8.9599999999999999E-2</v>
      </c>
      <c r="P109" s="22">
        <v>4</v>
      </c>
      <c r="Q109" s="22">
        <v>85</v>
      </c>
      <c r="R109" s="22" t="str">
        <f t="shared" si="1"/>
        <v>High Usage</v>
      </c>
      <c r="S109" s="22">
        <v>89</v>
      </c>
    </row>
    <row r="110" spans="1:19" x14ac:dyDescent="0.25">
      <c r="A110" s="22">
        <v>109</v>
      </c>
      <c r="B110" s="5">
        <v>40548</v>
      </c>
      <c r="C110" s="22">
        <v>1</v>
      </c>
      <c r="D110" s="22">
        <v>0</v>
      </c>
      <c r="E110" s="22">
        <v>1</v>
      </c>
      <c r="F110" s="22">
        <v>17</v>
      </c>
      <c r="G110" s="22" t="b">
        <v>0</v>
      </c>
      <c r="H110" s="22" t="str">
        <f>IF(OR(Query27[[#This Row],[Weekday]]=1, Query27[[#This Row],[Weekday]]=2, Query27[[#This Row],[Weekday]]=3, Query27[[#This Row],[Weekday]]=4, Query27[[#This Row],[Weekday]]=5), "Weekday", "Weekend")</f>
        <v>Weekday</v>
      </c>
      <c r="I110" s="22">
        <v>3</v>
      </c>
      <c r="J110" s="22">
        <v>1</v>
      </c>
      <c r="K110" s="22" t="str">
        <f>INDEX(Table2[Description],MATCH(J110,Table2[Weathersit],0))</f>
        <v>Clear</v>
      </c>
      <c r="L110" s="22">
        <v>0.24</v>
      </c>
      <c r="M110" s="22">
        <v>0.2273</v>
      </c>
      <c r="N110" s="22">
        <v>0.38</v>
      </c>
      <c r="O110" s="22">
        <v>0.19400000000000001</v>
      </c>
      <c r="P110" s="22">
        <v>4</v>
      </c>
      <c r="Q110" s="22">
        <v>186</v>
      </c>
      <c r="R110" s="22" t="str">
        <f t="shared" si="1"/>
        <v>High Usage</v>
      </c>
      <c r="S110" s="22">
        <v>190</v>
      </c>
    </row>
    <row r="111" spans="1:19" x14ac:dyDescent="0.25">
      <c r="A111" s="22">
        <v>110</v>
      </c>
      <c r="B111" s="5">
        <v>40548</v>
      </c>
      <c r="C111" s="22">
        <v>1</v>
      </c>
      <c r="D111" s="22">
        <v>0</v>
      </c>
      <c r="E111" s="22">
        <v>1</v>
      </c>
      <c r="F111" s="22">
        <v>18</v>
      </c>
      <c r="G111" s="22" t="b">
        <v>0</v>
      </c>
      <c r="H111" s="22" t="str">
        <f>IF(OR(Query27[[#This Row],[Weekday]]=1, Query27[[#This Row],[Weekday]]=2, Query27[[#This Row],[Weekday]]=3, Query27[[#This Row],[Weekday]]=4, Query27[[#This Row],[Weekday]]=5), "Weekday", "Weekend")</f>
        <v>Weekday</v>
      </c>
      <c r="I111" s="22">
        <v>3</v>
      </c>
      <c r="J111" s="22">
        <v>1</v>
      </c>
      <c r="K111" s="22" t="str">
        <f>INDEX(Table2[Description],MATCH(J111,Table2[Weathersit],0))</f>
        <v>Clear</v>
      </c>
      <c r="L111" s="22">
        <v>0.24</v>
      </c>
      <c r="M111" s="22">
        <v>0.2424</v>
      </c>
      <c r="N111" s="22">
        <v>0.38</v>
      </c>
      <c r="O111" s="22">
        <v>0.1343</v>
      </c>
      <c r="P111" s="22">
        <v>3</v>
      </c>
      <c r="Q111" s="22">
        <v>166</v>
      </c>
      <c r="R111" s="22" t="str">
        <f t="shared" si="1"/>
        <v>High Usage</v>
      </c>
      <c r="S111" s="22">
        <v>169</v>
      </c>
    </row>
    <row r="112" spans="1:19" x14ac:dyDescent="0.25">
      <c r="A112" s="22">
        <v>111</v>
      </c>
      <c r="B112" s="5">
        <v>40548</v>
      </c>
      <c r="C112" s="22">
        <v>1</v>
      </c>
      <c r="D112" s="22">
        <v>0</v>
      </c>
      <c r="E112" s="22">
        <v>1</v>
      </c>
      <c r="F112" s="22">
        <v>19</v>
      </c>
      <c r="G112" s="22" t="b">
        <v>0</v>
      </c>
      <c r="H112" s="22" t="str">
        <f>IF(OR(Query27[[#This Row],[Weekday]]=1, Query27[[#This Row],[Weekday]]=2, Query27[[#This Row],[Weekday]]=3, Query27[[#This Row],[Weekday]]=4, Query27[[#This Row],[Weekday]]=5), "Weekday", "Weekend")</f>
        <v>Weekday</v>
      </c>
      <c r="I112" s="22">
        <v>3</v>
      </c>
      <c r="J112" s="22">
        <v>1</v>
      </c>
      <c r="K112" s="22" t="str">
        <f>INDEX(Table2[Description],MATCH(J112,Table2[Weathersit],0))</f>
        <v>Clear</v>
      </c>
      <c r="L112" s="22">
        <v>0.24</v>
      </c>
      <c r="M112" s="22">
        <v>0.2576</v>
      </c>
      <c r="N112" s="22">
        <v>0.38</v>
      </c>
      <c r="O112" s="22">
        <v>0.1045</v>
      </c>
      <c r="P112" s="22">
        <v>5</v>
      </c>
      <c r="Q112" s="22">
        <v>127</v>
      </c>
      <c r="R112" s="22" t="str">
        <f t="shared" si="1"/>
        <v>High Usage</v>
      </c>
      <c r="S112" s="22">
        <v>132</v>
      </c>
    </row>
    <row r="113" spans="1:19" x14ac:dyDescent="0.25">
      <c r="A113" s="22">
        <v>112</v>
      </c>
      <c r="B113" s="5">
        <v>40548</v>
      </c>
      <c r="C113" s="22">
        <v>1</v>
      </c>
      <c r="D113" s="22">
        <v>0</v>
      </c>
      <c r="E113" s="22">
        <v>1</v>
      </c>
      <c r="F113" s="22">
        <v>20</v>
      </c>
      <c r="G113" s="22" t="b">
        <v>0</v>
      </c>
      <c r="H113" s="22" t="str">
        <f>IF(OR(Query27[[#This Row],[Weekday]]=1, Query27[[#This Row],[Weekday]]=2, Query27[[#This Row],[Weekday]]=3, Query27[[#This Row],[Weekday]]=4, Query27[[#This Row],[Weekday]]=5), "Weekday", "Weekend")</f>
        <v>Weekday</v>
      </c>
      <c r="I113" s="22">
        <v>3</v>
      </c>
      <c r="J113" s="22">
        <v>1</v>
      </c>
      <c r="K113" s="22" t="str">
        <f>INDEX(Table2[Description],MATCH(J113,Table2[Weathersit],0))</f>
        <v>Clear</v>
      </c>
      <c r="L113" s="22">
        <v>0.22</v>
      </c>
      <c r="M113" s="22">
        <v>0.2273</v>
      </c>
      <c r="N113" s="22">
        <v>0.47</v>
      </c>
      <c r="O113" s="22">
        <v>0.16420000000000001</v>
      </c>
      <c r="P113" s="22">
        <v>7</v>
      </c>
      <c r="Q113" s="22">
        <v>82</v>
      </c>
      <c r="R113" s="22" t="str">
        <f t="shared" si="1"/>
        <v>High Usage</v>
      </c>
      <c r="S113" s="22">
        <v>89</v>
      </c>
    </row>
    <row r="114" spans="1:19" x14ac:dyDescent="0.25">
      <c r="A114" s="22">
        <v>113</v>
      </c>
      <c r="B114" s="5">
        <v>40548</v>
      </c>
      <c r="C114" s="22">
        <v>1</v>
      </c>
      <c r="D114" s="22">
        <v>0</v>
      </c>
      <c r="E114" s="22">
        <v>1</v>
      </c>
      <c r="F114" s="22">
        <v>21</v>
      </c>
      <c r="G114" s="22" t="b">
        <v>0</v>
      </c>
      <c r="H114" s="22" t="str">
        <f>IF(OR(Query27[[#This Row],[Weekday]]=1, Query27[[#This Row],[Weekday]]=2, Query27[[#This Row],[Weekday]]=3, Query27[[#This Row],[Weekday]]=4, Query27[[#This Row],[Weekday]]=5), "Weekday", "Weekend")</f>
        <v>Weekday</v>
      </c>
      <c r="I114" s="22">
        <v>3</v>
      </c>
      <c r="J114" s="22">
        <v>1</v>
      </c>
      <c r="K114" s="22" t="str">
        <f>INDEX(Table2[Description],MATCH(J114,Table2[Weathersit],0))</f>
        <v>Clear</v>
      </c>
      <c r="L114" s="22">
        <v>0.2</v>
      </c>
      <c r="M114" s="22">
        <v>0.19700000000000001</v>
      </c>
      <c r="N114" s="22">
        <v>0.51</v>
      </c>
      <c r="O114" s="22">
        <v>0.19400000000000001</v>
      </c>
      <c r="P114" s="22">
        <v>3</v>
      </c>
      <c r="Q114" s="22">
        <v>40</v>
      </c>
      <c r="R114" s="22" t="str">
        <f t="shared" si="1"/>
        <v>High Usage</v>
      </c>
      <c r="S114" s="22">
        <v>43</v>
      </c>
    </row>
    <row r="115" spans="1:19" x14ac:dyDescent="0.25">
      <c r="A115" s="22">
        <v>114</v>
      </c>
      <c r="B115" s="5">
        <v>40548</v>
      </c>
      <c r="C115" s="22">
        <v>1</v>
      </c>
      <c r="D115" s="22">
        <v>0</v>
      </c>
      <c r="E115" s="22">
        <v>1</v>
      </c>
      <c r="F115" s="22">
        <v>22</v>
      </c>
      <c r="G115" s="22" t="b">
        <v>0</v>
      </c>
      <c r="H115" s="22" t="str">
        <f>IF(OR(Query27[[#This Row],[Weekday]]=1, Query27[[#This Row],[Weekday]]=2, Query27[[#This Row],[Weekday]]=3, Query27[[#This Row],[Weekday]]=4, Query27[[#This Row],[Weekday]]=5), "Weekday", "Weekend")</f>
        <v>Weekday</v>
      </c>
      <c r="I115" s="22">
        <v>3</v>
      </c>
      <c r="J115" s="22">
        <v>1</v>
      </c>
      <c r="K115" s="22" t="str">
        <f>INDEX(Table2[Description],MATCH(J115,Table2[Weathersit],0))</f>
        <v>Clear</v>
      </c>
      <c r="L115" s="22">
        <v>0.18</v>
      </c>
      <c r="M115" s="22">
        <v>0.19700000000000001</v>
      </c>
      <c r="N115" s="22">
        <v>0.55000000000000004</v>
      </c>
      <c r="O115" s="22">
        <v>0.1343</v>
      </c>
      <c r="P115" s="22">
        <v>1</v>
      </c>
      <c r="Q115" s="22">
        <v>41</v>
      </c>
      <c r="R115" s="22" t="str">
        <f t="shared" si="1"/>
        <v>High Usage</v>
      </c>
      <c r="S115" s="22">
        <v>42</v>
      </c>
    </row>
    <row r="116" spans="1:19" x14ac:dyDescent="0.25">
      <c r="A116" s="22">
        <v>115</v>
      </c>
      <c r="B116" s="5">
        <v>40548</v>
      </c>
      <c r="C116" s="22">
        <v>1</v>
      </c>
      <c r="D116" s="22">
        <v>0</v>
      </c>
      <c r="E116" s="22">
        <v>1</v>
      </c>
      <c r="F116" s="22">
        <v>23</v>
      </c>
      <c r="G116" s="22" t="b">
        <v>0</v>
      </c>
      <c r="H116" s="22" t="str">
        <f>IF(OR(Query27[[#This Row],[Weekday]]=1, Query27[[#This Row],[Weekday]]=2, Query27[[#This Row],[Weekday]]=3, Query27[[#This Row],[Weekday]]=4, Query27[[#This Row],[Weekday]]=5), "Weekday", "Weekend")</f>
        <v>Weekday</v>
      </c>
      <c r="I116" s="22">
        <v>3</v>
      </c>
      <c r="J116" s="22">
        <v>1</v>
      </c>
      <c r="K116" s="22" t="str">
        <f>INDEX(Table2[Description],MATCH(J116,Table2[Weathersit],0))</f>
        <v>Clear</v>
      </c>
      <c r="L116" s="22">
        <v>0.2</v>
      </c>
      <c r="M116" s="22">
        <v>0.2576</v>
      </c>
      <c r="N116" s="22">
        <v>0.47</v>
      </c>
      <c r="O116" s="22">
        <v>0</v>
      </c>
      <c r="P116" s="22">
        <v>1</v>
      </c>
      <c r="Q116" s="22">
        <v>18</v>
      </c>
      <c r="R116" s="22" t="str">
        <f t="shared" si="1"/>
        <v>Normal</v>
      </c>
      <c r="S116" s="22">
        <v>19</v>
      </c>
    </row>
    <row r="117" spans="1:19" x14ac:dyDescent="0.25">
      <c r="A117" s="22">
        <v>116</v>
      </c>
      <c r="B117" s="5">
        <v>40549</v>
      </c>
      <c r="C117" s="22">
        <v>1</v>
      </c>
      <c r="D117" s="22">
        <v>0</v>
      </c>
      <c r="E117" s="22">
        <v>1</v>
      </c>
      <c r="F117" s="22">
        <v>0</v>
      </c>
      <c r="G117" s="22" t="b">
        <v>0</v>
      </c>
      <c r="H117" s="22" t="str">
        <f>IF(OR(Query27[[#This Row],[Weekday]]=1, Query27[[#This Row],[Weekday]]=2, Query27[[#This Row],[Weekday]]=3, Query27[[#This Row],[Weekday]]=4, Query27[[#This Row],[Weekday]]=5), "Weekday", "Weekend")</f>
        <v>Weekday</v>
      </c>
      <c r="I117" s="22">
        <v>4</v>
      </c>
      <c r="J117" s="22">
        <v>1</v>
      </c>
      <c r="K117" s="22" t="str">
        <f>INDEX(Table2[Description],MATCH(J117,Table2[Weathersit],0))</f>
        <v>Clear</v>
      </c>
      <c r="L117" s="22">
        <v>0.18</v>
      </c>
      <c r="M117" s="22">
        <v>0.2424</v>
      </c>
      <c r="N117" s="22">
        <v>0.55000000000000004</v>
      </c>
      <c r="O117" s="22">
        <v>0</v>
      </c>
      <c r="P117" s="22">
        <v>0</v>
      </c>
      <c r="Q117" s="22">
        <v>11</v>
      </c>
      <c r="R117" s="22" t="str">
        <f t="shared" si="1"/>
        <v>Normal</v>
      </c>
      <c r="S117" s="22">
        <v>11</v>
      </c>
    </row>
    <row r="118" spans="1:19" x14ac:dyDescent="0.25">
      <c r="A118" s="22">
        <v>117</v>
      </c>
      <c r="B118" s="5">
        <v>40549</v>
      </c>
      <c r="C118" s="22">
        <v>1</v>
      </c>
      <c r="D118" s="22">
        <v>0</v>
      </c>
      <c r="E118" s="22">
        <v>1</v>
      </c>
      <c r="F118" s="22">
        <v>1</v>
      </c>
      <c r="G118" s="22" t="b">
        <v>0</v>
      </c>
      <c r="H118" s="22" t="str">
        <f>IF(OR(Query27[[#This Row],[Weekday]]=1, Query27[[#This Row],[Weekday]]=2, Query27[[#This Row],[Weekday]]=3, Query27[[#This Row],[Weekday]]=4, Query27[[#This Row],[Weekday]]=5), "Weekday", "Weekend")</f>
        <v>Weekday</v>
      </c>
      <c r="I118" s="22">
        <v>4</v>
      </c>
      <c r="J118" s="22">
        <v>1</v>
      </c>
      <c r="K118" s="22" t="str">
        <f>INDEX(Table2[Description],MATCH(J118,Table2[Weathersit],0))</f>
        <v>Clear</v>
      </c>
      <c r="L118" s="22">
        <v>0.16</v>
      </c>
      <c r="M118" s="22">
        <v>0.2273</v>
      </c>
      <c r="N118" s="22">
        <v>0.64</v>
      </c>
      <c r="O118" s="22">
        <v>0</v>
      </c>
      <c r="P118" s="22">
        <v>0</v>
      </c>
      <c r="Q118" s="22">
        <v>4</v>
      </c>
      <c r="R118" s="22" t="str">
        <f t="shared" si="1"/>
        <v>Normal</v>
      </c>
      <c r="S118" s="22">
        <v>4</v>
      </c>
    </row>
    <row r="119" spans="1:19" x14ac:dyDescent="0.25">
      <c r="A119" s="22">
        <v>118</v>
      </c>
      <c r="B119" s="5">
        <v>40549</v>
      </c>
      <c r="C119" s="22">
        <v>1</v>
      </c>
      <c r="D119" s="22">
        <v>0</v>
      </c>
      <c r="E119" s="22">
        <v>1</v>
      </c>
      <c r="F119" s="22">
        <v>2</v>
      </c>
      <c r="G119" s="22" t="b">
        <v>0</v>
      </c>
      <c r="H119" s="22" t="str">
        <f>IF(OR(Query27[[#This Row],[Weekday]]=1, Query27[[#This Row],[Weekday]]=2, Query27[[#This Row],[Weekday]]=3, Query27[[#This Row],[Weekday]]=4, Query27[[#This Row],[Weekday]]=5), "Weekday", "Weekend")</f>
        <v>Weekday</v>
      </c>
      <c r="I119" s="22">
        <v>4</v>
      </c>
      <c r="J119" s="22">
        <v>1</v>
      </c>
      <c r="K119" s="22" t="str">
        <f>INDEX(Table2[Description],MATCH(J119,Table2[Weathersit],0))</f>
        <v>Clear</v>
      </c>
      <c r="L119" s="22">
        <v>0.16</v>
      </c>
      <c r="M119" s="22">
        <v>0.2273</v>
      </c>
      <c r="N119" s="22">
        <v>0.64</v>
      </c>
      <c r="O119" s="22">
        <v>0</v>
      </c>
      <c r="P119" s="22">
        <v>0</v>
      </c>
      <c r="Q119" s="22">
        <v>2</v>
      </c>
      <c r="R119" s="22" t="str">
        <f t="shared" si="1"/>
        <v>Normal</v>
      </c>
      <c r="S119" s="22">
        <v>2</v>
      </c>
    </row>
    <row r="120" spans="1:19" x14ac:dyDescent="0.25">
      <c r="A120" s="22">
        <v>119</v>
      </c>
      <c r="B120" s="5">
        <v>40549</v>
      </c>
      <c r="C120" s="22">
        <v>1</v>
      </c>
      <c r="D120" s="22">
        <v>0</v>
      </c>
      <c r="E120" s="22">
        <v>1</v>
      </c>
      <c r="F120" s="22">
        <v>4</v>
      </c>
      <c r="G120" s="22" t="b">
        <v>0</v>
      </c>
      <c r="H120" s="22" t="str">
        <f>IF(OR(Query27[[#This Row],[Weekday]]=1, Query27[[#This Row],[Weekday]]=2, Query27[[#This Row],[Weekday]]=3, Query27[[#This Row],[Weekday]]=4, Query27[[#This Row],[Weekday]]=5), "Weekday", "Weekend")</f>
        <v>Weekday</v>
      </c>
      <c r="I120" s="22">
        <v>4</v>
      </c>
      <c r="J120" s="22">
        <v>2</v>
      </c>
      <c r="K120" s="22" t="str">
        <f>INDEX(Table2[Description],MATCH(J120,Table2[Weathersit],0))</f>
        <v>Mist + Cloudy</v>
      </c>
      <c r="L120" s="22">
        <v>0.16</v>
      </c>
      <c r="M120" s="22">
        <v>0.19700000000000001</v>
      </c>
      <c r="N120" s="22">
        <v>0.64</v>
      </c>
      <c r="O120" s="22">
        <v>8.9599999999999999E-2</v>
      </c>
      <c r="P120" s="22">
        <v>0</v>
      </c>
      <c r="Q120" s="22">
        <v>1</v>
      </c>
      <c r="R120" s="22" t="str">
        <f t="shared" si="1"/>
        <v>Normal</v>
      </c>
      <c r="S120" s="22">
        <v>1</v>
      </c>
    </row>
    <row r="121" spans="1:19" x14ac:dyDescent="0.25">
      <c r="A121" s="22">
        <v>120</v>
      </c>
      <c r="B121" s="5">
        <v>40549</v>
      </c>
      <c r="C121" s="22">
        <v>1</v>
      </c>
      <c r="D121" s="22">
        <v>0</v>
      </c>
      <c r="E121" s="22">
        <v>1</v>
      </c>
      <c r="F121" s="22">
        <v>5</v>
      </c>
      <c r="G121" s="22" t="b">
        <v>0</v>
      </c>
      <c r="H121" s="22" t="str">
        <f>IF(OR(Query27[[#This Row],[Weekday]]=1, Query27[[#This Row],[Weekday]]=2, Query27[[#This Row],[Weekday]]=3, Query27[[#This Row],[Weekday]]=4, Query27[[#This Row],[Weekday]]=5), "Weekday", "Weekend")</f>
        <v>Weekday</v>
      </c>
      <c r="I121" s="22">
        <v>4</v>
      </c>
      <c r="J121" s="22">
        <v>2</v>
      </c>
      <c r="K121" s="22" t="str">
        <f>INDEX(Table2[Description],MATCH(J121,Table2[Weathersit],0))</f>
        <v>Mist + Cloudy</v>
      </c>
      <c r="L121" s="22">
        <v>0.14000000000000001</v>
      </c>
      <c r="M121" s="22">
        <v>0.18179999999999999</v>
      </c>
      <c r="N121" s="22">
        <v>0.69</v>
      </c>
      <c r="O121" s="22">
        <v>8.9599999999999999E-2</v>
      </c>
      <c r="P121" s="22">
        <v>0</v>
      </c>
      <c r="Q121" s="22">
        <v>4</v>
      </c>
      <c r="R121" s="22" t="str">
        <f t="shared" si="1"/>
        <v>Normal</v>
      </c>
      <c r="S121" s="22">
        <v>4</v>
      </c>
    </row>
    <row r="122" spans="1:19" x14ac:dyDescent="0.25">
      <c r="A122" s="22">
        <v>121</v>
      </c>
      <c r="B122" s="5">
        <v>40549</v>
      </c>
      <c r="C122" s="22">
        <v>1</v>
      </c>
      <c r="D122" s="22">
        <v>0</v>
      </c>
      <c r="E122" s="22">
        <v>1</v>
      </c>
      <c r="F122" s="22">
        <v>6</v>
      </c>
      <c r="G122" s="22" t="b">
        <v>0</v>
      </c>
      <c r="H122" s="22" t="str">
        <f>IF(OR(Query27[[#This Row],[Weekday]]=1, Query27[[#This Row],[Weekday]]=2, Query27[[#This Row],[Weekday]]=3, Query27[[#This Row],[Weekday]]=4, Query27[[#This Row],[Weekday]]=5), "Weekday", "Weekend")</f>
        <v>Weekday</v>
      </c>
      <c r="I122" s="22">
        <v>4</v>
      </c>
      <c r="J122" s="22">
        <v>2</v>
      </c>
      <c r="K122" s="22" t="str">
        <f>INDEX(Table2[Description],MATCH(J122,Table2[Weathersit],0))</f>
        <v>Mist + Cloudy</v>
      </c>
      <c r="L122" s="22">
        <v>0.14000000000000001</v>
      </c>
      <c r="M122" s="22">
        <v>0.16669999999999999</v>
      </c>
      <c r="N122" s="22">
        <v>0.63</v>
      </c>
      <c r="O122" s="22">
        <v>0.1045</v>
      </c>
      <c r="P122" s="22">
        <v>0</v>
      </c>
      <c r="Q122" s="22">
        <v>36</v>
      </c>
      <c r="R122" s="22" t="str">
        <f t="shared" si="1"/>
        <v>High Usage</v>
      </c>
      <c r="S122" s="22">
        <v>36</v>
      </c>
    </row>
    <row r="123" spans="1:19" x14ac:dyDescent="0.25">
      <c r="A123" s="22">
        <v>122</v>
      </c>
      <c r="B123" s="5">
        <v>40549</v>
      </c>
      <c r="C123" s="22">
        <v>1</v>
      </c>
      <c r="D123" s="22">
        <v>0</v>
      </c>
      <c r="E123" s="22">
        <v>1</v>
      </c>
      <c r="F123" s="22">
        <v>7</v>
      </c>
      <c r="G123" s="22" t="b">
        <v>0</v>
      </c>
      <c r="H123" s="22" t="str">
        <f>IF(OR(Query27[[#This Row],[Weekday]]=1, Query27[[#This Row],[Weekday]]=2, Query27[[#This Row],[Weekday]]=3, Query27[[#This Row],[Weekday]]=4, Query27[[#This Row],[Weekday]]=5), "Weekday", "Weekend")</f>
        <v>Weekday</v>
      </c>
      <c r="I123" s="22">
        <v>4</v>
      </c>
      <c r="J123" s="22">
        <v>2</v>
      </c>
      <c r="K123" s="22" t="str">
        <f>INDEX(Table2[Description],MATCH(J123,Table2[Weathersit],0))</f>
        <v>Mist + Cloudy</v>
      </c>
      <c r="L123" s="22">
        <v>0.16</v>
      </c>
      <c r="M123" s="22">
        <v>0.2273</v>
      </c>
      <c r="N123" s="22">
        <v>0.59</v>
      </c>
      <c r="O123" s="22">
        <v>0</v>
      </c>
      <c r="P123" s="22">
        <v>0</v>
      </c>
      <c r="Q123" s="22">
        <v>95</v>
      </c>
      <c r="R123" s="22" t="str">
        <f t="shared" si="1"/>
        <v>High Usage</v>
      </c>
      <c r="S123" s="22">
        <v>95</v>
      </c>
    </row>
    <row r="124" spans="1:19" x14ac:dyDescent="0.25">
      <c r="A124" s="22">
        <v>123</v>
      </c>
      <c r="B124" s="5">
        <v>40549</v>
      </c>
      <c r="C124" s="22">
        <v>1</v>
      </c>
      <c r="D124" s="22">
        <v>0</v>
      </c>
      <c r="E124" s="22">
        <v>1</v>
      </c>
      <c r="F124" s="22">
        <v>8</v>
      </c>
      <c r="G124" s="22" t="b">
        <v>0</v>
      </c>
      <c r="H124" s="22" t="str">
        <f>IF(OR(Query27[[#This Row],[Weekday]]=1, Query27[[#This Row],[Weekday]]=2, Query27[[#This Row],[Weekday]]=3, Query27[[#This Row],[Weekday]]=4, Query27[[#This Row],[Weekday]]=5), "Weekday", "Weekend")</f>
        <v>Weekday</v>
      </c>
      <c r="I124" s="22">
        <v>4</v>
      </c>
      <c r="J124" s="22">
        <v>1</v>
      </c>
      <c r="K124" s="22" t="str">
        <f>INDEX(Table2[Description],MATCH(J124,Table2[Weathersit],0))</f>
        <v>Clear</v>
      </c>
      <c r="L124" s="22">
        <v>0.16</v>
      </c>
      <c r="M124" s="22">
        <v>0.2273</v>
      </c>
      <c r="N124" s="22">
        <v>0.59</v>
      </c>
      <c r="O124" s="22">
        <v>0</v>
      </c>
      <c r="P124" s="22">
        <v>3</v>
      </c>
      <c r="Q124" s="22">
        <v>216</v>
      </c>
      <c r="R124" s="22" t="str">
        <f t="shared" si="1"/>
        <v>High Usage</v>
      </c>
      <c r="S124" s="22">
        <v>219</v>
      </c>
    </row>
    <row r="125" spans="1:19" x14ac:dyDescent="0.25">
      <c r="A125" s="22">
        <v>124</v>
      </c>
      <c r="B125" s="5">
        <v>40549</v>
      </c>
      <c r="C125" s="22">
        <v>1</v>
      </c>
      <c r="D125" s="22">
        <v>0</v>
      </c>
      <c r="E125" s="22">
        <v>1</v>
      </c>
      <c r="F125" s="22">
        <v>9</v>
      </c>
      <c r="G125" s="22" t="b">
        <v>0</v>
      </c>
      <c r="H125" s="22" t="str">
        <f>IF(OR(Query27[[#This Row],[Weekday]]=1, Query27[[#This Row],[Weekday]]=2, Query27[[#This Row],[Weekday]]=3, Query27[[#This Row],[Weekday]]=4, Query27[[#This Row],[Weekday]]=5), "Weekday", "Weekend")</f>
        <v>Weekday</v>
      </c>
      <c r="I125" s="22">
        <v>4</v>
      </c>
      <c r="J125" s="22">
        <v>2</v>
      </c>
      <c r="K125" s="22" t="str">
        <f>INDEX(Table2[Description],MATCH(J125,Table2[Weathersit],0))</f>
        <v>Mist + Cloudy</v>
      </c>
      <c r="L125" s="22">
        <v>0.18</v>
      </c>
      <c r="M125" s="22">
        <v>0.2424</v>
      </c>
      <c r="N125" s="22">
        <v>0.51</v>
      </c>
      <c r="O125" s="22">
        <v>0</v>
      </c>
      <c r="P125" s="22">
        <v>6</v>
      </c>
      <c r="Q125" s="22">
        <v>116</v>
      </c>
      <c r="R125" s="22" t="str">
        <f t="shared" si="1"/>
        <v>High Usage</v>
      </c>
      <c r="S125" s="22">
        <v>122</v>
      </c>
    </row>
    <row r="126" spans="1:19" x14ac:dyDescent="0.25">
      <c r="A126" s="22">
        <v>125</v>
      </c>
      <c r="B126" s="5">
        <v>40549</v>
      </c>
      <c r="C126" s="22">
        <v>1</v>
      </c>
      <c r="D126" s="22">
        <v>0</v>
      </c>
      <c r="E126" s="22">
        <v>1</v>
      </c>
      <c r="F126" s="22">
        <v>10</v>
      </c>
      <c r="G126" s="22" t="b">
        <v>0</v>
      </c>
      <c r="H126" s="22" t="str">
        <f>IF(OR(Query27[[#This Row],[Weekday]]=1, Query27[[#This Row],[Weekday]]=2, Query27[[#This Row],[Weekday]]=3, Query27[[#This Row],[Weekday]]=4, Query27[[#This Row],[Weekday]]=5), "Weekday", "Weekend")</f>
        <v>Weekday</v>
      </c>
      <c r="I126" s="22">
        <v>4</v>
      </c>
      <c r="J126" s="22">
        <v>1</v>
      </c>
      <c r="K126" s="22" t="str">
        <f>INDEX(Table2[Description],MATCH(J126,Table2[Weathersit],0))</f>
        <v>Clear</v>
      </c>
      <c r="L126" s="22">
        <v>0.2</v>
      </c>
      <c r="M126" s="22">
        <v>0.2576</v>
      </c>
      <c r="N126" s="22">
        <v>0.47</v>
      </c>
      <c r="O126" s="22">
        <v>0</v>
      </c>
      <c r="P126" s="22">
        <v>3</v>
      </c>
      <c r="Q126" s="22">
        <v>42</v>
      </c>
      <c r="R126" s="22" t="str">
        <f t="shared" si="1"/>
        <v>High Usage</v>
      </c>
      <c r="S126" s="22">
        <v>45</v>
      </c>
    </row>
    <row r="127" spans="1:19" x14ac:dyDescent="0.25">
      <c r="A127" s="22">
        <v>126</v>
      </c>
      <c r="B127" s="5">
        <v>40549</v>
      </c>
      <c r="C127" s="22">
        <v>1</v>
      </c>
      <c r="D127" s="22">
        <v>0</v>
      </c>
      <c r="E127" s="22">
        <v>1</v>
      </c>
      <c r="F127" s="22">
        <v>11</v>
      </c>
      <c r="G127" s="22" t="b">
        <v>0</v>
      </c>
      <c r="H127" s="22" t="str">
        <f>IF(OR(Query27[[#This Row],[Weekday]]=1, Query27[[#This Row],[Weekday]]=2, Query27[[#This Row],[Weekday]]=3, Query27[[#This Row],[Weekday]]=4, Query27[[#This Row],[Weekday]]=5), "Weekday", "Weekend")</f>
        <v>Weekday</v>
      </c>
      <c r="I127" s="22">
        <v>4</v>
      </c>
      <c r="J127" s="22">
        <v>1</v>
      </c>
      <c r="K127" s="22" t="str">
        <f>INDEX(Table2[Description],MATCH(J127,Table2[Weathersit],0))</f>
        <v>Clear</v>
      </c>
      <c r="L127" s="22">
        <v>0.22</v>
      </c>
      <c r="M127" s="22">
        <v>0.2576</v>
      </c>
      <c r="N127" s="22">
        <v>0.44</v>
      </c>
      <c r="O127" s="22">
        <v>8.9599999999999999E-2</v>
      </c>
      <c r="P127" s="22">
        <v>2</v>
      </c>
      <c r="Q127" s="22">
        <v>57</v>
      </c>
      <c r="R127" s="22" t="str">
        <f t="shared" si="1"/>
        <v>High Usage</v>
      </c>
      <c r="S127" s="22">
        <v>59</v>
      </c>
    </row>
    <row r="128" spans="1:19" x14ac:dyDescent="0.25">
      <c r="A128" s="22">
        <v>127</v>
      </c>
      <c r="B128" s="5">
        <v>40549</v>
      </c>
      <c r="C128" s="22">
        <v>1</v>
      </c>
      <c r="D128" s="22">
        <v>0</v>
      </c>
      <c r="E128" s="22">
        <v>1</v>
      </c>
      <c r="F128" s="22">
        <v>12</v>
      </c>
      <c r="G128" s="22" t="b">
        <v>0</v>
      </c>
      <c r="H128" s="22" t="str">
        <f>IF(OR(Query27[[#This Row],[Weekday]]=1, Query27[[#This Row],[Weekday]]=2, Query27[[#This Row],[Weekday]]=3, Query27[[#This Row],[Weekday]]=4, Query27[[#This Row],[Weekday]]=5), "Weekday", "Weekend")</f>
        <v>Weekday</v>
      </c>
      <c r="I128" s="22">
        <v>4</v>
      </c>
      <c r="J128" s="22">
        <v>1</v>
      </c>
      <c r="K128" s="22" t="str">
        <f>INDEX(Table2[Description],MATCH(J128,Table2[Weathersit],0))</f>
        <v>Clear</v>
      </c>
      <c r="L128" s="22">
        <v>0.26</v>
      </c>
      <c r="M128" s="22">
        <v>0.28789999999999999</v>
      </c>
      <c r="N128" s="22">
        <v>0.35</v>
      </c>
      <c r="O128" s="22">
        <v>0</v>
      </c>
      <c r="P128" s="22">
        <v>6</v>
      </c>
      <c r="Q128" s="22">
        <v>78</v>
      </c>
      <c r="R128" s="22" t="str">
        <f t="shared" si="1"/>
        <v>High Usage</v>
      </c>
      <c r="S128" s="22">
        <v>84</v>
      </c>
    </row>
    <row r="129" spans="1:19" x14ac:dyDescent="0.25">
      <c r="A129" s="22">
        <v>128</v>
      </c>
      <c r="B129" s="5">
        <v>40549</v>
      </c>
      <c r="C129" s="22">
        <v>1</v>
      </c>
      <c r="D129" s="22">
        <v>0</v>
      </c>
      <c r="E129" s="22">
        <v>1</v>
      </c>
      <c r="F129" s="22">
        <v>13</v>
      </c>
      <c r="G129" s="22" t="b">
        <v>0</v>
      </c>
      <c r="H129" s="22" t="str">
        <f>IF(OR(Query27[[#This Row],[Weekday]]=1, Query27[[#This Row],[Weekday]]=2, Query27[[#This Row],[Weekday]]=3, Query27[[#This Row],[Weekday]]=4, Query27[[#This Row],[Weekday]]=5), "Weekday", "Weekend")</f>
        <v>Weekday</v>
      </c>
      <c r="I129" s="22">
        <v>4</v>
      </c>
      <c r="J129" s="22">
        <v>1</v>
      </c>
      <c r="K129" s="22" t="str">
        <f>INDEX(Table2[Description],MATCH(J129,Table2[Weathersit],0))</f>
        <v>Clear</v>
      </c>
      <c r="L129" s="22">
        <v>0.26</v>
      </c>
      <c r="M129" s="22">
        <v>0.2727</v>
      </c>
      <c r="N129" s="22">
        <v>0.35</v>
      </c>
      <c r="O129" s="22">
        <v>0.1045</v>
      </c>
      <c r="P129" s="22">
        <v>12</v>
      </c>
      <c r="Q129" s="22">
        <v>55</v>
      </c>
      <c r="R129" s="22" t="str">
        <f t="shared" si="1"/>
        <v>High Usage</v>
      </c>
      <c r="S129" s="22">
        <v>67</v>
      </c>
    </row>
    <row r="130" spans="1:19" x14ac:dyDescent="0.25">
      <c r="A130" s="22">
        <v>129</v>
      </c>
      <c r="B130" s="5">
        <v>40549</v>
      </c>
      <c r="C130" s="22">
        <v>1</v>
      </c>
      <c r="D130" s="22">
        <v>0</v>
      </c>
      <c r="E130" s="22">
        <v>1</v>
      </c>
      <c r="F130" s="22">
        <v>14</v>
      </c>
      <c r="G130" s="22" t="b">
        <v>0</v>
      </c>
      <c r="H130" s="22" t="str">
        <f>IF(OR(Query27[[#This Row],[Weekday]]=1, Query27[[#This Row],[Weekday]]=2, Query27[[#This Row],[Weekday]]=3, Query27[[#This Row],[Weekday]]=4, Query27[[#This Row],[Weekday]]=5), "Weekday", "Weekend")</f>
        <v>Weekday</v>
      </c>
      <c r="I130" s="22">
        <v>4</v>
      </c>
      <c r="J130" s="22">
        <v>1</v>
      </c>
      <c r="K130" s="22" t="str">
        <f>INDEX(Table2[Description],MATCH(J130,Table2[Weathersit],0))</f>
        <v>Clear</v>
      </c>
      <c r="L130" s="22">
        <v>0.28000000000000003</v>
      </c>
      <c r="M130" s="22">
        <v>0.2727</v>
      </c>
      <c r="N130" s="22">
        <v>0.36</v>
      </c>
      <c r="O130" s="22">
        <v>0.16420000000000001</v>
      </c>
      <c r="P130" s="22">
        <v>11</v>
      </c>
      <c r="Q130" s="22">
        <v>59</v>
      </c>
      <c r="R130" s="22" t="str">
        <f t="shared" ref="R130:R193" si="2">IF(S130&gt;30, "High Usage", "Normal")</f>
        <v>High Usage</v>
      </c>
      <c r="S130" s="22">
        <v>70</v>
      </c>
    </row>
    <row r="131" spans="1:19" x14ac:dyDescent="0.25">
      <c r="A131" s="22">
        <v>130</v>
      </c>
      <c r="B131" s="5">
        <v>40549</v>
      </c>
      <c r="C131" s="22">
        <v>1</v>
      </c>
      <c r="D131" s="22">
        <v>0</v>
      </c>
      <c r="E131" s="22">
        <v>1</v>
      </c>
      <c r="F131" s="22">
        <v>15</v>
      </c>
      <c r="G131" s="22" t="b">
        <v>0</v>
      </c>
      <c r="H131" s="22" t="str">
        <f>IF(OR(Query27[[#This Row],[Weekday]]=1, Query27[[#This Row],[Weekday]]=2, Query27[[#This Row],[Weekday]]=3, Query27[[#This Row],[Weekday]]=4, Query27[[#This Row],[Weekday]]=5), "Weekday", "Weekend")</f>
        <v>Weekday</v>
      </c>
      <c r="I131" s="22">
        <v>4</v>
      </c>
      <c r="J131" s="22">
        <v>1</v>
      </c>
      <c r="K131" s="22" t="str">
        <f>INDEX(Table2[Description],MATCH(J131,Table2[Weathersit],0))</f>
        <v>Clear</v>
      </c>
      <c r="L131" s="22">
        <v>0.28000000000000003</v>
      </c>
      <c r="M131" s="22">
        <v>0.2727</v>
      </c>
      <c r="N131" s="22">
        <v>0.36</v>
      </c>
      <c r="O131" s="22">
        <v>0</v>
      </c>
      <c r="P131" s="22">
        <v>8</v>
      </c>
      <c r="Q131" s="22">
        <v>54</v>
      </c>
      <c r="R131" s="22" t="str">
        <f t="shared" si="2"/>
        <v>High Usage</v>
      </c>
      <c r="S131" s="22">
        <v>62</v>
      </c>
    </row>
    <row r="132" spans="1:19" x14ac:dyDescent="0.25">
      <c r="A132" s="22">
        <v>131</v>
      </c>
      <c r="B132" s="5">
        <v>40549</v>
      </c>
      <c r="C132" s="22">
        <v>1</v>
      </c>
      <c r="D132" s="22">
        <v>0</v>
      </c>
      <c r="E132" s="22">
        <v>1</v>
      </c>
      <c r="F132" s="22">
        <v>16</v>
      </c>
      <c r="G132" s="22" t="b">
        <v>0</v>
      </c>
      <c r="H132" s="22" t="str">
        <f>IF(OR(Query27[[#This Row],[Weekday]]=1, Query27[[#This Row],[Weekday]]=2, Query27[[#This Row],[Weekday]]=3, Query27[[#This Row],[Weekday]]=4, Query27[[#This Row],[Weekday]]=5), "Weekday", "Weekend")</f>
        <v>Weekday</v>
      </c>
      <c r="I132" s="22">
        <v>4</v>
      </c>
      <c r="J132" s="22">
        <v>1</v>
      </c>
      <c r="K132" s="22" t="str">
        <f>INDEX(Table2[Description],MATCH(J132,Table2[Weathersit],0))</f>
        <v>Clear</v>
      </c>
      <c r="L132" s="22">
        <v>0.26</v>
      </c>
      <c r="M132" s="22">
        <v>0.2576</v>
      </c>
      <c r="N132" s="22">
        <v>0.38</v>
      </c>
      <c r="O132" s="22">
        <v>0.16420000000000001</v>
      </c>
      <c r="P132" s="22">
        <v>12</v>
      </c>
      <c r="Q132" s="22">
        <v>74</v>
      </c>
      <c r="R132" s="22" t="str">
        <f t="shared" si="2"/>
        <v>High Usage</v>
      </c>
      <c r="S132" s="22">
        <v>86</v>
      </c>
    </row>
    <row r="133" spans="1:19" x14ac:dyDescent="0.25">
      <c r="A133" s="22">
        <v>132</v>
      </c>
      <c r="B133" s="5">
        <v>40549</v>
      </c>
      <c r="C133" s="22">
        <v>1</v>
      </c>
      <c r="D133" s="22">
        <v>0</v>
      </c>
      <c r="E133" s="22">
        <v>1</v>
      </c>
      <c r="F133" s="22">
        <v>17</v>
      </c>
      <c r="G133" s="22" t="b">
        <v>0</v>
      </c>
      <c r="H133" s="22" t="str">
        <f>IF(OR(Query27[[#This Row],[Weekday]]=1, Query27[[#This Row],[Weekday]]=2, Query27[[#This Row],[Weekday]]=3, Query27[[#This Row],[Weekday]]=4, Query27[[#This Row],[Weekday]]=5), "Weekday", "Weekend")</f>
        <v>Weekday</v>
      </c>
      <c r="I133" s="22">
        <v>4</v>
      </c>
      <c r="J133" s="22">
        <v>1</v>
      </c>
      <c r="K133" s="22" t="str">
        <f>INDEX(Table2[Description],MATCH(J133,Table2[Weathersit],0))</f>
        <v>Clear</v>
      </c>
      <c r="L133" s="22">
        <v>0.22</v>
      </c>
      <c r="M133" s="22">
        <v>0.2273</v>
      </c>
      <c r="N133" s="22">
        <v>0.51</v>
      </c>
      <c r="O133" s="22">
        <v>0.16420000000000001</v>
      </c>
      <c r="P133" s="22">
        <v>9</v>
      </c>
      <c r="Q133" s="22">
        <v>163</v>
      </c>
      <c r="R133" s="22" t="str">
        <f t="shared" si="2"/>
        <v>High Usage</v>
      </c>
      <c r="S133" s="22">
        <v>172</v>
      </c>
    </row>
    <row r="134" spans="1:19" x14ac:dyDescent="0.25">
      <c r="A134" s="22">
        <v>133</v>
      </c>
      <c r="B134" s="5">
        <v>40549</v>
      </c>
      <c r="C134" s="22">
        <v>1</v>
      </c>
      <c r="D134" s="22">
        <v>0</v>
      </c>
      <c r="E134" s="22">
        <v>1</v>
      </c>
      <c r="F134" s="22">
        <v>18</v>
      </c>
      <c r="G134" s="22" t="b">
        <v>0</v>
      </c>
      <c r="H134" s="22" t="str">
        <f>IF(OR(Query27[[#This Row],[Weekday]]=1, Query27[[#This Row],[Weekday]]=2, Query27[[#This Row],[Weekday]]=3, Query27[[#This Row],[Weekday]]=4, Query27[[#This Row],[Weekday]]=5), "Weekday", "Weekend")</f>
        <v>Weekday</v>
      </c>
      <c r="I134" s="22">
        <v>4</v>
      </c>
      <c r="J134" s="22">
        <v>1</v>
      </c>
      <c r="K134" s="22" t="str">
        <f>INDEX(Table2[Description],MATCH(J134,Table2[Weathersit],0))</f>
        <v>Clear</v>
      </c>
      <c r="L134" s="22">
        <v>0.22</v>
      </c>
      <c r="M134" s="22">
        <v>0.2273</v>
      </c>
      <c r="N134" s="22">
        <v>0.51</v>
      </c>
      <c r="O134" s="22">
        <v>0.1343</v>
      </c>
      <c r="P134" s="22">
        <v>5</v>
      </c>
      <c r="Q134" s="22">
        <v>158</v>
      </c>
      <c r="R134" s="22" t="str">
        <f t="shared" si="2"/>
        <v>High Usage</v>
      </c>
      <c r="S134" s="22">
        <v>163</v>
      </c>
    </row>
    <row r="135" spans="1:19" x14ac:dyDescent="0.25">
      <c r="A135" s="22">
        <v>134</v>
      </c>
      <c r="B135" s="5">
        <v>40549</v>
      </c>
      <c r="C135" s="22">
        <v>1</v>
      </c>
      <c r="D135" s="22">
        <v>0</v>
      </c>
      <c r="E135" s="22">
        <v>1</v>
      </c>
      <c r="F135" s="22">
        <v>19</v>
      </c>
      <c r="G135" s="22" t="b">
        <v>0</v>
      </c>
      <c r="H135" s="22" t="str">
        <f>IF(OR(Query27[[#This Row],[Weekday]]=1, Query27[[#This Row],[Weekday]]=2, Query27[[#This Row],[Weekday]]=3, Query27[[#This Row],[Weekday]]=4, Query27[[#This Row],[Weekday]]=5), "Weekday", "Weekend")</f>
        <v>Weekday</v>
      </c>
      <c r="I135" s="22">
        <v>4</v>
      </c>
      <c r="J135" s="22">
        <v>1</v>
      </c>
      <c r="K135" s="22" t="str">
        <f>INDEX(Table2[Description],MATCH(J135,Table2[Weathersit],0))</f>
        <v>Clear</v>
      </c>
      <c r="L135" s="22">
        <v>0.22</v>
      </c>
      <c r="M135" s="22">
        <v>0.2576</v>
      </c>
      <c r="N135" s="22">
        <v>0.55000000000000004</v>
      </c>
      <c r="O135" s="22">
        <v>8.9599999999999999E-2</v>
      </c>
      <c r="P135" s="22">
        <v>3</v>
      </c>
      <c r="Q135" s="22">
        <v>109</v>
      </c>
      <c r="R135" s="22" t="str">
        <f t="shared" si="2"/>
        <v>High Usage</v>
      </c>
      <c r="S135" s="22">
        <v>112</v>
      </c>
    </row>
    <row r="136" spans="1:19" x14ac:dyDescent="0.25">
      <c r="A136" s="22">
        <v>135</v>
      </c>
      <c r="B136" s="5">
        <v>40549</v>
      </c>
      <c r="C136" s="22">
        <v>1</v>
      </c>
      <c r="D136" s="22">
        <v>0</v>
      </c>
      <c r="E136" s="22">
        <v>1</v>
      </c>
      <c r="F136" s="22">
        <v>20</v>
      </c>
      <c r="G136" s="22" t="b">
        <v>0</v>
      </c>
      <c r="H136" s="22" t="str">
        <f>IF(OR(Query27[[#This Row],[Weekday]]=1, Query27[[#This Row],[Weekday]]=2, Query27[[#This Row],[Weekday]]=3, Query27[[#This Row],[Weekday]]=4, Query27[[#This Row],[Weekday]]=5), "Weekday", "Weekend")</f>
        <v>Weekday</v>
      </c>
      <c r="I136" s="22">
        <v>4</v>
      </c>
      <c r="J136" s="22">
        <v>1</v>
      </c>
      <c r="K136" s="22" t="str">
        <f>INDEX(Table2[Description],MATCH(J136,Table2[Weathersit],0))</f>
        <v>Clear</v>
      </c>
      <c r="L136" s="22">
        <v>0.2</v>
      </c>
      <c r="M136" s="22">
        <v>0.21210000000000001</v>
      </c>
      <c r="N136" s="22">
        <v>0.51</v>
      </c>
      <c r="O136" s="22">
        <v>0.16420000000000001</v>
      </c>
      <c r="P136" s="22">
        <v>3</v>
      </c>
      <c r="Q136" s="22">
        <v>66</v>
      </c>
      <c r="R136" s="22" t="str">
        <f t="shared" si="2"/>
        <v>High Usage</v>
      </c>
      <c r="S136" s="22">
        <v>69</v>
      </c>
    </row>
    <row r="137" spans="1:19" x14ac:dyDescent="0.25">
      <c r="A137" s="22">
        <v>136</v>
      </c>
      <c r="B137" s="5">
        <v>40549</v>
      </c>
      <c r="C137" s="22">
        <v>1</v>
      </c>
      <c r="D137" s="22">
        <v>0</v>
      </c>
      <c r="E137" s="22">
        <v>1</v>
      </c>
      <c r="F137" s="22">
        <v>21</v>
      </c>
      <c r="G137" s="22" t="b">
        <v>0</v>
      </c>
      <c r="H137" s="22" t="str">
        <f>IF(OR(Query27[[#This Row],[Weekday]]=1, Query27[[#This Row],[Weekday]]=2, Query27[[#This Row],[Weekday]]=3, Query27[[#This Row],[Weekday]]=4, Query27[[#This Row],[Weekday]]=5), "Weekday", "Weekend")</f>
        <v>Weekday</v>
      </c>
      <c r="I137" s="22">
        <v>4</v>
      </c>
      <c r="J137" s="22">
        <v>2</v>
      </c>
      <c r="K137" s="22" t="str">
        <f>INDEX(Table2[Description],MATCH(J137,Table2[Weathersit],0))</f>
        <v>Mist + Cloudy</v>
      </c>
      <c r="L137" s="22">
        <v>0.22</v>
      </c>
      <c r="M137" s="22">
        <v>0.21210000000000001</v>
      </c>
      <c r="N137" s="22">
        <v>0.55000000000000004</v>
      </c>
      <c r="O137" s="22">
        <v>0.22389999999999999</v>
      </c>
      <c r="P137" s="22">
        <v>0</v>
      </c>
      <c r="Q137" s="22">
        <v>48</v>
      </c>
      <c r="R137" s="22" t="str">
        <f t="shared" si="2"/>
        <v>High Usage</v>
      </c>
      <c r="S137" s="22">
        <v>48</v>
      </c>
    </row>
    <row r="138" spans="1:19" x14ac:dyDescent="0.25">
      <c r="A138" s="22">
        <v>137</v>
      </c>
      <c r="B138" s="5">
        <v>40549</v>
      </c>
      <c r="C138" s="22">
        <v>1</v>
      </c>
      <c r="D138" s="22">
        <v>0</v>
      </c>
      <c r="E138" s="22">
        <v>1</v>
      </c>
      <c r="F138" s="22">
        <v>22</v>
      </c>
      <c r="G138" s="22" t="b">
        <v>0</v>
      </c>
      <c r="H138" s="22" t="str">
        <f>IF(OR(Query27[[#This Row],[Weekday]]=1, Query27[[#This Row],[Weekday]]=2, Query27[[#This Row],[Weekday]]=3, Query27[[#This Row],[Weekday]]=4, Query27[[#This Row],[Weekday]]=5), "Weekday", "Weekend")</f>
        <v>Weekday</v>
      </c>
      <c r="I138" s="22">
        <v>4</v>
      </c>
      <c r="J138" s="22">
        <v>2</v>
      </c>
      <c r="K138" s="22" t="str">
        <f>INDEX(Table2[Description],MATCH(J138,Table2[Weathersit],0))</f>
        <v>Mist + Cloudy</v>
      </c>
      <c r="L138" s="22">
        <v>0.22</v>
      </c>
      <c r="M138" s="22">
        <v>0.21210000000000001</v>
      </c>
      <c r="N138" s="22">
        <v>0.51</v>
      </c>
      <c r="O138" s="22">
        <v>0.28360000000000002</v>
      </c>
      <c r="P138" s="22">
        <v>1</v>
      </c>
      <c r="Q138" s="22">
        <v>51</v>
      </c>
      <c r="R138" s="22" t="str">
        <f t="shared" si="2"/>
        <v>High Usage</v>
      </c>
      <c r="S138" s="22">
        <v>52</v>
      </c>
    </row>
    <row r="139" spans="1:19" x14ac:dyDescent="0.25">
      <c r="A139" s="22">
        <v>138</v>
      </c>
      <c r="B139" s="5">
        <v>40549</v>
      </c>
      <c r="C139" s="22">
        <v>1</v>
      </c>
      <c r="D139" s="22">
        <v>0</v>
      </c>
      <c r="E139" s="22">
        <v>1</v>
      </c>
      <c r="F139" s="22">
        <v>23</v>
      </c>
      <c r="G139" s="22" t="b">
        <v>0</v>
      </c>
      <c r="H139" s="22" t="str">
        <f>IF(OR(Query27[[#This Row],[Weekday]]=1, Query27[[#This Row],[Weekday]]=2, Query27[[#This Row],[Weekday]]=3, Query27[[#This Row],[Weekday]]=4, Query27[[#This Row],[Weekday]]=5), "Weekday", "Weekend")</f>
        <v>Weekday</v>
      </c>
      <c r="I139" s="22">
        <v>4</v>
      </c>
      <c r="J139" s="22">
        <v>2</v>
      </c>
      <c r="K139" s="22" t="str">
        <f>INDEX(Table2[Description],MATCH(J139,Table2[Weathersit],0))</f>
        <v>Mist + Cloudy</v>
      </c>
      <c r="L139" s="22">
        <v>0.2</v>
      </c>
      <c r="M139" s="22">
        <v>0.19700000000000001</v>
      </c>
      <c r="N139" s="22">
        <v>0.59</v>
      </c>
      <c r="O139" s="22">
        <v>0.19400000000000001</v>
      </c>
      <c r="P139" s="22">
        <v>4</v>
      </c>
      <c r="Q139" s="22">
        <v>19</v>
      </c>
      <c r="R139" s="22" t="str">
        <f t="shared" si="2"/>
        <v>Normal</v>
      </c>
      <c r="S139" s="22">
        <v>23</v>
      </c>
    </row>
    <row r="140" spans="1:19" x14ac:dyDescent="0.25">
      <c r="A140" s="22">
        <v>139</v>
      </c>
      <c r="B140" s="5">
        <v>40550</v>
      </c>
      <c r="C140" s="22">
        <v>1</v>
      </c>
      <c r="D140" s="22">
        <v>0</v>
      </c>
      <c r="E140" s="22">
        <v>1</v>
      </c>
      <c r="F140" s="22">
        <v>0</v>
      </c>
      <c r="G140" s="22" t="b">
        <v>0</v>
      </c>
      <c r="H140" s="22" t="str">
        <f>IF(OR(Query27[[#This Row],[Weekday]]=1, Query27[[#This Row],[Weekday]]=2, Query27[[#This Row],[Weekday]]=3, Query27[[#This Row],[Weekday]]=4, Query27[[#This Row],[Weekday]]=5), "Weekday", "Weekend")</f>
        <v>Weekday</v>
      </c>
      <c r="I140" s="22">
        <v>5</v>
      </c>
      <c r="J140" s="22">
        <v>2</v>
      </c>
      <c r="K140" s="22" t="str">
        <f>INDEX(Table2[Description],MATCH(J140,Table2[Weathersit],0))</f>
        <v>Mist + Cloudy</v>
      </c>
      <c r="L140" s="22">
        <v>0.2</v>
      </c>
      <c r="M140" s="22">
        <v>0.19700000000000001</v>
      </c>
      <c r="N140" s="22">
        <v>0.64</v>
      </c>
      <c r="O140" s="22">
        <v>0.19400000000000001</v>
      </c>
      <c r="P140" s="22">
        <v>4</v>
      </c>
      <c r="Q140" s="22">
        <v>13</v>
      </c>
      <c r="R140" s="22" t="str">
        <f t="shared" si="2"/>
        <v>Normal</v>
      </c>
      <c r="S140" s="22">
        <v>17</v>
      </c>
    </row>
    <row r="141" spans="1:19" x14ac:dyDescent="0.25">
      <c r="A141" s="22">
        <v>140</v>
      </c>
      <c r="B141" s="5">
        <v>40550</v>
      </c>
      <c r="C141" s="22">
        <v>1</v>
      </c>
      <c r="D141" s="22">
        <v>0</v>
      </c>
      <c r="E141" s="22">
        <v>1</v>
      </c>
      <c r="F141" s="22">
        <v>1</v>
      </c>
      <c r="G141" s="22" t="b">
        <v>0</v>
      </c>
      <c r="H141" s="22" t="str">
        <f>IF(OR(Query27[[#This Row],[Weekday]]=1, Query27[[#This Row],[Weekday]]=2, Query27[[#This Row],[Weekday]]=3, Query27[[#This Row],[Weekday]]=4, Query27[[#This Row],[Weekday]]=5), "Weekday", "Weekend")</f>
        <v>Weekday</v>
      </c>
      <c r="I141" s="22">
        <v>5</v>
      </c>
      <c r="J141" s="22">
        <v>2</v>
      </c>
      <c r="K141" s="22" t="str">
        <f>INDEX(Table2[Description],MATCH(J141,Table2[Weathersit],0))</f>
        <v>Mist + Cloudy</v>
      </c>
      <c r="L141" s="22">
        <v>0.2</v>
      </c>
      <c r="M141" s="22">
        <v>0.19700000000000001</v>
      </c>
      <c r="N141" s="22">
        <v>0.69</v>
      </c>
      <c r="O141" s="22">
        <v>0.22389999999999999</v>
      </c>
      <c r="P141" s="22">
        <v>2</v>
      </c>
      <c r="Q141" s="22">
        <v>5</v>
      </c>
      <c r="R141" s="22" t="str">
        <f t="shared" si="2"/>
        <v>Normal</v>
      </c>
      <c r="S141" s="22">
        <v>7</v>
      </c>
    </row>
    <row r="142" spans="1:19" x14ac:dyDescent="0.25">
      <c r="A142" s="22">
        <v>141</v>
      </c>
      <c r="B142" s="5">
        <v>40550</v>
      </c>
      <c r="C142" s="22">
        <v>1</v>
      </c>
      <c r="D142" s="22">
        <v>0</v>
      </c>
      <c r="E142" s="22">
        <v>1</v>
      </c>
      <c r="F142" s="22">
        <v>2</v>
      </c>
      <c r="G142" s="22" t="b">
        <v>0</v>
      </c>
      <c r="H142" s="22" t="str">
        <f>IF(OR(Query27[[#This Row],[Weekday]]=1, Query27[[#This Row],[Weekday]]=2, Query27[[#This Row],[Weekday]]=3, Query27[[#This Row],[Weekday]]=4, Query27[[#This Row],[Weekday]]=5), "Weekday", "Weekend")</f>
        <v>Weekday</v>
      </c>
      <c r="I142" s="22">
        <v>5</v>
      </c>
      <c r="J142" s="22">
        <v>2</v>
      </c>
      <c r="K142" s="22" t="str">
        <f>INDEX(Table2[Description],MATCH(J142,Table2[Weathersit],0))</f>
        <v>Mist + Cloudy</v>
      </c>
      <c r="L142" s="22">
        <v>0.2</v>
      </c>
      <c r="M142" s="22">
        <v>0.19700000000000001</v>
      </c>
      <c r="N142" s="22">
        <v>0.69</v>
      </c>
      <c r="O142" s="22">
        <v>0.22389999999999999</v>
      </c>
      <c r="P142" s="22">
        <v>0</v>
      </c>
      <c r="Q142" s="22">
        <v>1</v>
      </c>
      <c r="R142" s="22" t="str">
        <f t="shared" si="2"/>
        <v>Normal</v>
      </c>
      <c r="S142" s="22">
        <v>1</v>
      </c>
    </row>
    <row r="143" spans="1:19" x14ac:dyDescent="0.25">
      <c r="A143" s="22">
        <v>142</v>
      </c>
      <c r="B143" s="5">
        <v>40550</v>
      </c>
      <c r="C143" s="22">
        <v>1</v>
      </c>
      <c r="D143" s="22">
        <v>0</v>
      </c>
      <c r="E143" s="22">
        <v>1</v>
      </c>
      <c r="F143" s="22">
        <v>4</v>
      </c>
      <c r="G143" s="22" t="b">
        <v>0</v>
      </c>
      <c r="H143" s="22" t="str">
        <f>IF(OR(Query27[[#This Row],[Weekday]]=1, Query27[[#This Row],[Weekday]]=2, Query27[[#This Row],[Weekday]]=3, Query27[[#This Row],[Weekday]]=4, Query27[[#This Row],[Weekday]]=5), "Weekday", "Weekend")</f>
        <v>Weekday</v>
      </c>
      <c r="I143" s="22">
        <v>5</v>
      </c>
      <c r="J143" s="22">
        <v>2</v>
      </c>
      <c r="K143" s="22" t="str">
        <f>INDEX(Table2[Description],MATCH(J143,Table2[Weathersit],0))</f>
        <v>Mist + Cloudy</v>
      </c>
      <c r="L143" s="22">
        <v>0.2</v>
      </c>
      <c r="M143" s="22">
        <v>0.21210000000000001</v>
      </c>
      <c r="N143" s="22">
        <v>0.69</v>
      </c>
      <c r="O143" s="22">
        <v>0.1343</v>
      </c>
      <c r="P143" s="22">
        <v>0</v>
      </c>
      <c r="Q143" s="22">
        <v>1</v>
      </c>
      <c r="R143" s="22" t="str">
        <f t="shared" si="2"/>
        <v>Normal</v>
      </c>
      <c r="S143" s="22">
        <v>1</v>
      </c>
    </row>
    <row r="144" spans="1:19" x14ac:dyDescent="0.25">
      <c r="A144" s="22">
        <v>143</v>
      </c>
      <c r="B144" s="5">
        <v>40550</v>
      </c>
      <c r="C144" s="22">
        <v>1</v>
      </c>
      <c r="D144" s="22">
        <v>0</v>
      </c>
      <c r="E144" s="22">
        <v>1</v>
      </c>
      <c r="F144" s="22">
        <v>5</v>
      </c>
      <c r="G144" s="22" t="b">
        <v>0</v>
      </c>
      <c r="H144" s="22" t="str">
        <f>IF(OR(Query27[[#This Row],[Weekday]]=1, Query27[[#This Row],[Weekday]]=2, Query27[[#This Row],[Weekday]]=3, Query27[[#This Row],[Weekday]]=4, Query27[[#This Row],[Weekday]]=5), "Weekday", "Weekend")</f>
        <v>Weekday</v>
      </c>
      <c r="I144" s="22">
        <v>5</v>
      </c>
      <c r="J144" s="22">
        <v>3</v>
      </c>
      <c r="K144" s="22" t="str">
        <f>INDEX(Table2[Description],MATCH(J144,Table2[Weathersit],0))</f>
        <v>Light Snow/Rain</v>
      </c>
      <c r="L144" s="22">
        <v>0.22</v>
      </c>
      <c r="M144" s="22">
        <v>0.2727</v>
      </c>
      <c r="N144" s="22">
        <v>0.55000000000000004</v>
      </c>
      <c r="O144" s="22">
        <v>0</v>
      </c>
      <c r="P144" s="22">
        <v>0</v>
      </c>
      <c r="Q144" s="22">
        <v>5</v>
      </c>
      <c r="R144" s="22" t="str">
        <f t="shared" si="2"/>
        <v>Normal</v>
      </c>
      <c r="S144" s="22">
        <v>5</v>
      </c>
    </row>
    <row r="145" spans="1:19" x14ac:dyDescent="0.25">
      <c r="A145" s="22">
        <v>144</v>
      </c>
      <c r="B145" s="5">
        <v>40550</v>
      </c>
      <c r="C145" s="22">
        <v>1</v>
      </c>
      <c r="D145" s="22">
        <v>0</v>
      </c>
      <c r="E145" s="22">
        <v>1</v>
      </c>
      <c r="F145" s="22">
        <v>6</v>
      </c>
      <c r="G145" s="22" t="b">
        <v>0</v>
      </c>
      <c r="H145" s="22" t="str">
        <f>IF(OR(Query27[[#This Row],[Weekday]]=1, Query27[[#This Row],[Weekday]]=2, Query27[[#This Row],[Weekday]]=3, Query27[[#This Row],[Weekday]]=4, Query27[[#This Row],[Weekday]]=5), "Weekday", "Weekend")</f>
        <v>Weekday</v>
      </c>
      <c r="I145" s="22">
        <v>5</v>
      </c>
      <c r="J145" s="22">
        <v>2</v>
      </c>
      <c r="K145" s="22" t="str">
        <f>INDEX(Table2[Description],MATCH(J145,Table2[Weathersit],0))</f>
        <v>Mist + Cloudy</v>
      </c>
      <c r="L145" s="22">
        <v>0.2</v>
      </c>
      <c r="M145" s="22">
        <v>0.2576</v>
      </c>
      <c r="N145" s="22">
        <v>0.69</v>
      </c>
      <c r="O145" s="22">
        <v>0</v>
      </c>
      <c r="P145" s="22">
        <v>8</v>
      </c>
      <c r="Q145" s="22">
        <v>26</v>
      </c>
      <c r="R145" s="22" t="str">
        <f t="shared" si="2"/>
        <v>High Usage</v>
      </c>
      <c r="S145" s="22">
        <v>34</v>
      </c>
    </row>
    <row r="146" spans="1:19" x14ac:dyDescent="0.25">
      <c r="A146" s="22">
        <v>145</v>
      </c>
      <c r="B146" s="5">
        <v>40550</v>
      </c>
      <c r="C146" s="22">
        <v>1</v>
      </c>
      <c r="D146" s="22">
        <v>0</v>
      </c>
      <c r="E146" s="22">
        <v>1</v>
      </c>
      <c r="F146" s="22">
        <v>7</v>
      </c>
      <c r="G146" s="22" t="b">
        <v>0</v>
      </c>
      <c r="H146" s="22" t="str">
        <f>IF(OR(Query27[[#This Row],[Weekday]]=1, Query27[[#This Row],[Weekday]]=2, Query27[[#This Row],[Weekday]]=3, Query27[[#This Row],[Weekday]]=4, Query27[[#This Row],[Weekday]]=5), "Weekday", "Weekend")</f>
        <v>Weekday</v>
      </c>
      <c r="I146" s="22">
        <v>5</v>
      </c>
      <c r="J146" s="22">
        <v>1</v>
      </c>
      <c r="K146" s="22" t="str">
        <f>INDEX(Table2[Description],MATCH(J146,Table2[Weathersit],0))</f>
        <v>Clear</v>
      </c>
      <c r="L146" s="22">
        <v>0.2</v>
      </c>
      <c r="M146" s="22">
        <v>0.21210000000000001</v>
      </c>
      <c r="N146" s="22">
        <v>0.69</v>
      </c>
      <c r="O146" s="22">
        <v>0.1343</v>
      </c>
      <c r="P146" s="22">
        <v>8</v>
      </c>
      <c r="Q146" s="22">
        <v>76</v>
      </c>
      <c r="R146" s="22" t="str">
        <f t="shared" si="2"/>
        <v>High Usage</v>
      </c>
      <c r="S146" s="22">
        <v>84</v>
      </c>
    </row>
    <row r="147" spans="1:19" x14ac:dyDescent="0.25">
      <c r="A147" s="22">
        <v>146</v>
      </c>
      <c r="B147" s="5">
        <v>40550</v>
      </c>
      <c r="C147" s="22">
        <v>1</v>
      </c>
      <c r="D147" s="22">
        <v>0</v>
      </c>
      <c r="E147" s="22">
        <v>1</v>
      </c>
      <c r="F147" s="22">
        <v>8</v>
      </c>
      <c r="G147" s="22" t="b">
        <v>0</v>
      </c>
      <c r="H147" s="22" t="str">
        <f>IF(OR(Query27[[#This Row],[Weekday]]=1, Query27[[#This Row],[Weekday]]=2, Query27[[#This Row],[Weekday]]=3, Query27[[#This Row],[Weekday]]=4, Query27[[#This Row],[Weekday]]=5), "Weekday", "Weekend")</f>
        <v>Weekday</v>
      </c>
      <c r="I147" s="22">
        <v>5</v>
      </c>
      <c r="J147" s="22">
        <v>1</v>
      </c>
      <c r="K147" s="22" t="str">
        <f>INDEX(Table2[Description],MATCH(J147,Table2[Weathersit],0))</f>
        <v>Clear</v>
      </c>
      <c r="L147" s="22">
        <v>0.2</v>
      </c>
      <c r="M147" s="22">
        <v>0.19700000000000001</v>
      </c>
      <c r="N147" s="22">
        <v>0.51</v>
      </c>
      <c r="O147" s="22">
        <v>0.25369999999999998</v>
      </c>
      <c r="P147" s="22">
        <v>20</v>
      </c>
      <c r="Q147" s="22">
        <v>190</v>
      </c>
      <c r="R147" s="22" t="str">
        <f t="shared" si="2"/>
        <v>High Usage</v>
      </c>
      <c r="S147" s="22">
        <v>210</v>
      </c>
    </row>
    <row r="148" spans="1:19" x14ac:dyDescent="0.25">
      <c r="A148" s="22">
        <v>147</v>
      </c>
      <c r="B148" s="5">
        <v>40550</v>
      </c>
      <c r="C148" s="22">
        <v>1</v>
      </c>
      <c r="D148" s="22">
        <v>0</v>
      </c>
      <c r="E148" s="22">
        <v>1</v>
      </c>
      <c r="F148" s="22">
        <v>9</v>
      </c>
      <c r="G148" s="22" t="b">
        <v>0</v>
      </c>
      <c r="H148" s="22" t="str">
        <f>IF(OR(Query27[[#This Row],[Weekday]]=1, Query27[[#This Row],[Weekday]]=2, Query27[[#This Row],[Weekday]]=3, Query27[[#This Row],[Weekday]]=4, Query27[[#This Row],[Weekday]]=5), "Weekday", "Weekend")</f>
        <v>Weekday</v>
      </c>
      <c r="I148" s="22">
        <v>5</v>
      </c>
      <c r="J148" s="22">
        <v>1</v>
      </c>
      <c r="K148" s="22" t="str">
        <f>INDEX(Table2[Description],MATCH(J148,Table2[Weathersit],0))</f>
        <v>Clear</v>
      </c>
      <c r="L148" s="22">
        <v>0.2</v>
      </c>
      <c r="M148" s="22">
        <v>0.18179999999999999</v>
      </c>
      <c r="N148" s="22">
        <v>0.47</v>
      </c>
      <c r="O148" s="22">
        <v>0.29849999999999999</v>
      </c>
      <c r="P148" s="22">
        <v>9</v>
      </c>
      <c r="Q148" s="22">
        <v>125</v>
      </c>
      <c r="R148" s="22" t="str">
        <f t="shared" si="2"/>
        <v>High Usage</v>
      </c>
      <c r="S148" s="22">
        <v>134</v>
      </c>
    </row>
    <row r="149" spans="1:19" x14ac:dyDescent="0.25">
      <c r="A149" s="22">
        <v>148</v>
      </c>
      <c r="B149" s="5">
        <v>40550</v>
      </c>
      <c r="C149" s="22">
        <v>1</v>
      </c>
      <c r="D149" s="22">
        <v>0</v>
      </c>
      <c r="E149" s="22">
        <v>1</v>
      </c>
      <c r="F149" s="22">
        <v>10</v>
      </c>
      <c r="G149" s="22" t="b">
        <v>0</v>
      </c>
      <c r="H149" s="22" t="str">
        <f>IF(OR(Query27[[#This Row],[Weekday]]=1, Query27[[#This Row],[Weekday]]=2, Query27[[#This Row],[Weekday]]=3, Query27[[#This Row],[Weekday]]=4, Query27[[#This Row],[Weekday]]=5), "Weekday", "Weekend")</f>
        <v>Weekday</v>
      </c>
      <c r="I149" s="22">
        <v>5</v>
      </c>
      <c r="J149" s="22">
        <v>1</v>
      </c>
      <c r="K149" s="22" t="str">
        <f>INDEX(Table2[Description],MATCH(J149,Table2[Weathersit],0))</f>
        <v>Clear</v>
      </c>
      <c r="L149" s="22">
        <v>0.22</v>
      </c>
      <c r="M149" s="22">
        <v>0.19700000000000001</v>
      </c>
      <c r="N149" s="22">
        <v>0.37</v>
      </c>
      <c r="O149" s="22">
        <v>0.32840000000000003</v>
      </c>
      <c r="P149" s="22">
        <v>16</v>
      </c>
      <c r="Q149" s="22">
        <v>47</v>
      </c>
      <c r="R149" s="22" t="str">
        <f t="shared" si="2"/>
        <v>High Usage</v>
      </c>
      <c r="S149" s="22">
        <v>63</v>
      </c>
    </row>
    <row r="150" spans="1:19" x14ac:dyDescent="0.25">
      <c r="A150" s="22">
        <v>149</v>
      </c>
      <c r="B150" s="5">
        <v>40550</v>
      </c>
      <c r="C150" s="22">
        <v>1</v>
      </c>
      <c r="D150" s="22">
        <v>0</v>
      </c>
      <c r="E150" s="22">
        <v>1</v>
      </c>
      <c r="F150" s="22">
        <v>11</v>
      </c>
      <c r="G150" s="22" t="b">
        <v>0</v>
      </c>
      <c r="H150" s="22" t="str">
        <f>IF(OR(Query27[[#This Row],[Weekday]]=1, Query27[[#This Row],[Weekday]]=2, Query27[[#This Row],[Weekday]]=3, Query27[[#This Row],[Weekday]]=4, Query27[[#This Row],[Weekday]]=5), "Weekday", "Weekend")</f>
        <v>Weekday</v>
      </c>
      <c r="I150" s="22">
        <v>5</v>
      </c>
      <c r="J150" s="22">
        <v>2</v>
      </c>
      <c r="K150" s="22" t="str">
        <f>INDEX(Table2[Description],MATCH(J150,Table2[Weathersit],0))</f>
        <v>Mist + Cloudy</v>
      </c>
      <c r="L150" s="22">
        <v>0.2</v>
      </c>
      <c r="M150" s="22">
        <v>0.19700000000000001</v>
      </c>
      <c r="N150" s="22">
        <v>0.4</v>
      </c>
      <c r="O150" s="22">
        <v>0.22389999999999999</v>
      </c>
      <c r="P150" s="22">
        <v>19</v>
      </c>
      <c r="Q150" s="22">
        <v>48</v>
      </c>
      <c r="R150" s="22" t="str">
        <f t="shared" si="2"/>
        <v>High Usage</v>
      </c>
      <c r="S150" s="22">
        <v>67</v>
      </c>
    </row>
    <row r="151" spans="1:19" x14ac:dyDescent="0.25">
      <c r="A151" s="22">
        <v>150</v>
      </c>
      <c r="B151" s="5">
        <v>40550</v>
      </c>
      <c r="C151" s="22">
        <v>1</v>
      </c>
      <c r="D151" s="22">
        <v>0</v>
      </c>
      <c r="E151" s="22">
        <v>1</v>
      </c>
      <c r="F151" s="22">
        <v>12</v>
      </c>
      <c r="G151" s="22" t="b">
        <v>0</v>
      </c>
      <c r="H151" s="22" t="str">
        <f>IF(OR(Query27[[#This Row],[Weekday]]=1, Query27[[#This Row],[Weekday]]=2, Query27[[#This Row],[Weekday]]=3, Query27[[#This Row],[Weekday]]=4, Query27[[#This Row],[Weekday]]=5), "Weekday", "Weekend")</f>
        <v>Weekday</v>
      </c>
      <c r="I151" s="22">
        <v>5</v>
      </c>
      <c r="J151" s="22">
        <v>2</v>
      </c>
      <c r="K151" s="22" t="str">
        <f>INDEX(Table2[Description],MATCH(J151,Table2[Weathersit],0))</f>
        <v>Mist + Cloudy</v>
      </c>
      <c r="L151" s="22">
        <v>0.2</v>
      </c>
      <c r="M151" s="22">
        <v>0.19700000000000001</v>
      </c>
      <c r="N151" s="22">
        <v>0.37</v>
      </c>
      <c r="O151" s="22">
        <v>0.25369999999999998</v>
      </c>
      <c r="P151" s="22">
        <v>9</v>
      </c>
      <c r="Q151" s="22">
        <v>50</v>
      </c>
      <c r="R151" s="22" t="str">
        <f t="shared" si="2"/>
        <v>High Usage</v>
      </c>
      <c r="S151" s="22">
        <v>59</v>
      </c>
    </row>
    <row r="152" spans="1:19" x14ac:dyDescent="0.25">
      <c r="A152" s="22">
        <v>151</v>
      </c>
      <c r="B152" s="5">
        <v>40550</v>
      </c>
      <c r="C152" s="22">
        <v>1</v>
      </c>
      <c r="D152" s="22">
        <v>0</v>
      </c>
      <c r="E152" s="22">
        <v>1</v>
      </c>
      <c r="F152" s="22">
        <v>13</v>
      </c>
      <c r="G152" s="22" t="b">
        <v>0</v>
      </c>
      <c r="H152" s="22" t="str">
        <f>IF(OR(Query27[[#This Row],[Weekday]]=1, Query27[[#This Row],[Weekday]]=2, Query27[[#This Row],[Weekday]]=3, Query27[[#This Row],[Weekday]]=4, Query27[[#This Row],[Weekday]]=5), "Weekday", "Weekend")</f>
        <v>Weekday</v>
      </c>
      <c r="I152" s="22">
        <v>5</v>
      </c>
      <c r="J152" s="22">
        <v>2</v>
      </c>
      <c r="K152" s="22" t="str">
        <f>INDEX(Table2[Description],MATCH(J152,Table2[Weathersit],0))</f>
        <v>Mist + Cloudy</v>
      </c>
      <c r="L152" s="22">
        <v>0.2</v>
      </c>
      <c r="M152" s="22">
        <v>0.18179999999999999</v>
      </c>
      <c r="N152" s="22">
        <v>0.37</v>
      </c>
      <c r="O152" s="22">
        <v>0.28360000000000002</v>
      </c>
      <c r="P152" s="22">
        <v>9</v>
      </c>
      <c r="Q152" s="22">
        <v>64</v>
      </c>
      <c r="R152" s="22" t="str">
        <f t="shared" si="2"/>
        <v>High Usage</v>
      </c>
      <c r="S152" s="22">
        <v>73</v>
      </c>
    </row>
    <row r="153" spans="1:19" x14ac:dyDescent="0.25">
      <c r="A153" s="22">
        <v>152</v>
      </c>
      <c r="B153" s="5">
        <v>40550</v>
      </c>
      <c r="C153" s="22">
        <v>1</v>
      </c>
      <c r="D153" s="22">
        <v>0</v>
      </c>
      <c r="E153" s="22">
        <v>1</v>
      </c>
      <c r="F153" s="22">
        <v>14</v>
      </c>
      <c r="G153" s="22" t="b">
        <v>0</v>
      </c>
      <c r="H153" s="22" t="str">
        <f>IF(OR(Query27[[#This Row],[Weekday]]=1, Query27[[#This Row],[Weekday]]=2, Query27[[#This Row],[Weekday]]=3, Query27[[#This Row],[Weekday]]=4, Query27[[#This Row],[Weekday]]=5), "Weekday", "Weekend")</f>
        <v>Weekday</v>
      </c>
      <c r="I153" s="22">
        <v>5</v>
      </c>
      <c r="J153" s="22">
        <v>2</v>
      </c>
      <c r="K153" s="22" t="str">
        <f>INDEX(Table2[Description],MATCH(J153,Table2[Weathersit],0))</f>
        <v>Mist + Cloudy</v>
      </c>
      <c r="L153" s="22">
        <v>0.2</v>
      </c>
      <c r="M153" s="22">
        <v>0.19700000000000001</v>
      </c>
      <c r="N153" s="22">
        <v>0.4</v>
      </c>
      <c r="O153" s="22">
        <v>0.25369999999999998</v>
      </c>
      <c r="P153" s="22">
        <v>7</v>
      </c>
      <c r="Q153" s="22">
        <v>43</v>
      </c>
      <c r="R153" s="22" t="str">
        <f t="shared" si="2"/>
        <v>High Usage</v>
      </c>
      <c r="S153" s="22">
        <v>50</v>
      </c>
    </row>
    <row r="154" spans="1:19" x14ac:dyDescent="0.25">
      <c r="A154" s="22">
        <v>153</v>
      </c>
      <c r="B154" s="5">
        <v>40550</v>
      </c>
      <c r="C154" s="22">
        <v>1</v>
      </c>
      <c r="D154" s="22">
        <v>0</v>
      </c>
      <c r="E154" s="22">
        <v>1</v>
      </c>
      <c r="F154" s="22">
        <v>15</v>
      </c>
      <c r="G154" s="22" t="b">
        <v>0</v>
      </c>
      <c r="H154" s="22" t="str">
        <f>IF(OR(Query27[[#This Row],[Weekday]]=1, Query27[[#This Row],[Weekday]]=2, Query27[[#This Row],[Weekday]]=3, Query27[[#This Row],[Weekday]]=4, Query27[[#This Row],[Weekday]]=5), "Weekday", "Weekend")</f>
        <v>Weekday</v>
      </c>
      <c r="I154" s="22">
        <v>5</v>
      </c>
      <c r="J154" s="22">
        <v>2</v>
      </c>
      <c r="K154" s="22" t="str">
        <f>INDEX(Table2[Description],MATCH(J154,Table2[Weathersit],0))</f>
        <v>Mist + Cloudy</v>
      </c>
      <c r="L154" s="22">
        <v>0.2</v>
      </c>
      <c r="M154" s="22">
        <v>0.21210000000000001</v>
      </c>
      <c r="N154" s="22">
        <v>0.37</v>
      </c>
      <c r="O154" s="22">
        <v>0.16420000000000001</v>
      </c>
      <c r="P154" s="22">
        <v>9</v>
      </c>
      <c r="Q154" s="22">
        <v>63</v>
      </c>
      <c r="R154" s="22" t="str">
        <f t="shared" si="2"/>
        <v>High Usage</v>
      </c>
      <c r="S154" s="22">
        <v>72</v>
      </c>
    </row>
    <row r="155" spans="1:19" x14ac:dyDescent="0.25">
      <c r="A155" s="22">
        <v>154</v>
      </c>
      <c r="B155" s="5">
        <v>40550</v>
      </c>
      <c r="C155" s="22">
        <v>1</v>
      </c>
      <c r="D155" s="22">
        <v>0</v>
      </c>
      <c r="E155" s="22">
        <v>1</v>
      </c>
      <c r="F155" s="22">
        <v>16</v>
      </c>
      <c r="G155" s="22" t="b">
        <v>0</v>
      </c>
      <c r="H155" s="22" t="str">
        <f>IF(OR(Query27[[#This Row],[Weekday]]=1, Query27[[#This Row],[Weekday]]=2, Query27[[#This Row],[Weekday]]=3, Query27[[#This Row],[Weekday]]=4, Query27[[#This Row],[Weekday]]=5), "Weekday", "Weekend")</f>
        <v>Weekday</v>
      </c>
      <c r="I155" s="22">
        <v>5</v>
      </c>
      <c r="J155" s="22">
        <v>2</v>
      </c>
      <c r="K155" s="22" t="str">
        <f>INDEX(Table2[Description],MATCH(J155,Table2[Weathersit],0))</f>
        <v>Mist + Cloudy</v>
      </c>
      <c r="L155" s="22">
        <v>0.2</v>
      </c>
      <c r="M155" s="22">
        <v>0.21210000000000001</v>
      </c>
      <c r="N155" s="22">
        <v>0.37</v>
      </c>
      <c r="O155" s="22">
        <v>0.16420000000000001</v>
      </c>
      <c r="P155" s="22">
        <v>5</v>
      </c>
      <c r="Q155" s="22">
        <v>82</v>
      </c>
      <c r="R155" s="22" t="str">
        <f t="shared" si="2"/>
        <v>High Usage</v>
      </c>
      <c r="S155" s="22">
        <v>87</v>
      </c>
    </row>
    <row r="156" spans="1:19" x14ac:dyDescent="0.25">
      <c r="A156" s="22">
        <v>155</v>
      </c>
      <c r="B156" s="5">
        <v>40550</v>
      </c>
      <c r="C156" s="22">
        <v>1</v>
      </c>
      <c r="D156" s="22">
        <v>0</v>
      </c>
      <c r="E156" s="22">
        <v>1</v>
      </c>
      <c r="F156" s="22">
        <v>17</v>
      </c>
      <c r="G156" s="22" t="b">
        <v>0</v>
      </c>
      <c r="H156" s="22" t="str">
        <f>IF(OR(Query27[[#This Row],[Weekday]]=1, Query27[[#This Row],[Weekday]]=2, Query27[[#This Row],[Weekday]]=3, Query27[[#This Row],[Weekday]]=4, Query27[[#This Row],[Weekday]]=5), "Weekday", "Weekend")</f>
        <v>Weekday</v>
      </c>
      <c r="I156" s="22">
        <v>5</v>
      </c>
      <c r="J156" s="22">
        <v>2</v>
      </c>
      <c r="K156" s="22" t="str">
        <f>INDEX(Table2[Description],MATCH(J156,Table2[Weathersit],0))</f>
        <v>Mist + Cloudy</v>
      </c>
      <c r="L156" s="22">
        <v>0.2</v>
      </c>
      <c r="M156" s="22">
        <v>0.2576</v>
      </c>
      <c r="N156" s="22">
        <v>0.37</v>
      </c>
      <c r="O156" s="22">
        <v>0</v>
      </c>
      <c r="P156" s="22">
        <v>9</v>
      </c>
      <c r="Q156" s="22">
        <v>178</v>
      </c>
      <c r="R156" s="22" t="str">
        <f t="shared" si="2"/>
        <v>High Usage</v>
      </c>
      <c r="S156" s="22">
        <v>187</v>
      </c>
    </row>
    <row r="157" spans="1:19" x14ac:dyDescent="0.25">
      <c r="A157" s="22">
        <v>156</v>
      </c>
      <c r="B157" s="5">
        <v>40550</v>
      </c>
      <c r="C157" s="22">
        <v>1</v>
      </c>
      <c r="D157" s="22">
        <v>0</v>
      </c>
      <c r="E157" s="22">
        <v>1</v>
      </c>
      <c r="F157" s="22">
        <v>18</v>
      </c>
      <c r="G157" s="22" t="b">
        <v>0</v>
      </c>
      <c r="H157" s="22" t="str">
        <f>IF(OR(Query27[[#This Row],[Weekday]]=1, Query27[[#This Row],[Weekday]]=2, Query27[[#This Row],[Weekday]]=3, Query27[[#This Row],[Weekday]]=4, Query27[[#This Row],[Weekday]]=5), "Weekday", "Weekend")</f>
        <v>Weekday</v>
      </c>
      <c r="I157" s="22">
        <v>5</v>
      </c>
      <c r="J157" s="22">
        <v>1</v>
      </c>
      <c r="K157" s="22" t="str">
        <f>INDEX(Table2[Description],MATCH(J157,Table2[Weathersit],0))</f>
        <v>Clear</v>
      </c>
      <c r="L157" s="22">
        <v>0.2</v>
      </c>
      <c r="M157" s="22">
        <v>0.2273</v>
      </c>
      <c r="N157" s="22">
        <v>0.4</v>
      </c>
      <c r="O157" s="22">
        <v>8.9599999999999999E-2</v>
      </c>
      <c r="P157" s="22">
        <v>7</v>
      </c>
      <c r="Q157" s="22">
        <v>116</v>
      </c>
      <c r="R157" s="22" t="str">
        <f t="shared" si="2"/>
        <v>High Usage</v>
      </c>
      <c r="S157" s="22">
        <v>123</v>
      </c>
    </row>
    <row r="158" spans="1:19" x14ac:dyDescent="0.25">
      <c r="A158" s="22">
        <v>157</v>
      </c>
      <c r="B158" s="5">
        <v>40550</v>
      </c>
      <c r="C158" s="22">
        <v>1</v>
      </c>
      <c r="D158" s="22">
        <v>0</v>
      </c>
      <c r="E158" s="22">
        <v>1</v>
      </c>
      <c r="F158" s="22">
        <v>19</v>
      </c>
      <c r="G158" s="22" t="b">
        <v>0</v>
      </c>
      <c r="H158" s="22" t="str">
        <f>IF(OR(Query27[[#This Row],[Weekday]]=1, Query27[[#This Row],[Weekday]]=2, Query27[[#This Row],[Weekday]]=3, Query27[[#This Row],[Weekday]]=4, Query27[[#This Row],[Weekday]]=5), "Weekday", "Weekend")</f>
        <v>Weekday</v>
      </c>
      <c r="I158" s="22">
        <v>5</v>
      </c>
      <c r="J158" s="22">
        <v>1</v>
      </c>
      <c r="K158" s="22" t="str">
        <f>INDEX(Table2[Description],MATCH(J158,Table2[Weathersit],0))</f>
        <v>Clear</v>
      </c>
      <c r="L158" s="22">
        <v>0.16</v>
      </c>
      <c r="M158" s="22">
        <v>0.19700000000000001</v>
      </c>
      <c r="N158" s="22">
        <v>0.55000000000000004</v>
      </c>
      <c r="O158" s="22">
        <v>8.9599999999999999E-2</v>
      </c>
      <c r="P158" s="22">
        <v>3</v>
      </c>
      <c r="Q158" s="22">
        <v>92</v>
      </c>
      <c r="R158" s="22" t="str">
        <f t="shared" si="2"/>
        <v>High Usage</v>
      </c>
      <c r="S158" s="22">
        <v>95</v>
      </c>
    </row>
    <row r="159" spans="1:19" x14ac:dyDescent="0.25">
      <c r="A159" s="22">
        <v>158</v>
      </c>
      <c r="B159" s="5">
        <v>40550</v>
      </c>
      <c r="C159" s="22">
        <v>1</v>
      </c>
      <c r="D159" s="22">
        <v>0</v>
      </c>
      <c r="E159" s="22">
        <v>1</v>
      </c>
      <c r="F159" s="22">
        <v>20</v>
      </c>
      <c r="G159" s="22" t="b">
        <v>0</v>
      </c>
      <c r="H159" s="22" t="str">
        <f>IF(OR(Query27[[#This Row],[Weekday]]=1, Query27[[#This Row],[Weekday]]=2, Query27[[#This Row],[Weekday]]=3, Query27[[#This Row],[Weekday]]=4, Query27[[#This Row],[Weekday]]=5), "Weekday", "Weekend")</f>
        <v>Weekday</v>
      </c>
      <c r="I159" s="22">
        <v>5</v>
      </c>
      <c r="J159" s="22">
        <v>1</v>
      </c>
      <c r="K159" s="22" t="str">
        <f>INDEX(Table2[Description],MATCH(J159,Table2[Weathersit],0))</f>
        <v>Clear</v>
      </c>
      <c r="L159" s="22">
        <v>0.18</v>
      </c>
      <c r="M159" s="22">
        <v>0.21210000000000001</v>
      </c>
      <c r="N159" s="22">
        <v>0.47</v>
      </c>
      <c r="O159" s="22">
        <v>0.1045</v>
      </c>
      <c r="P159" s="22">
        <v>1</v>
      </c>
      <c r="Q159" s="22">
        <v>50</v>
      </c>
      <c r="R159" s="22" t="str">
        <f t="shared" si="2"/>
        <v>High Usage</v>
      </c>
      <c r="S159" s="22">
        <v>51</v>
      </c>
    </row>
    <row r="160" spans="1:19" x14ac:dyDescent="0.25">
      <c r="A160" s="22">
        <v>159</v>
      </c>
      <c r="B160" s="5">
        <v>40550</v>
      </c>
      <c r="C160" s="22">
        <v>1</v>
      </c>
      <c r="D160" s="22">
        <v>0</v>
      </c>
      <c r="E160" s="22">
        <v>1</v>
      </c>
      <c r="F160" s="22">
        <v>21</v>
      </c>
      <c r="G160" s="22" t="b">
        <v>0</v>
      </c>
      <c r="H160" s="22" t="str">
        <f>IF(OR(Query27[[#This Row],[Weekday]]=1, Query27[[#This Row],[Weekday]]=2, Query27[[#This Row],[Weekday]]=3, Query27[[#This Row],[Weekday]]=4, Query27[[#This Row],[Weekday]]=5), "Weekday", "Weekend")</f>
        <v>Weekday</v>
      </c>
      <c r="I160" s="22">
        <v>5</v>
      </c>
      <c r="J160" s="22">
        <v>1</v>
      </c>
      <c r="K160" s="22" t="str">
        <f>INDEX(Table2[Description],MATCH(J160,Table2[Weathersit],0))</f>
        <v>Clear</v>
      </c>
      <c r="L160" s="22">
        <v>0.18</v>
      </c>
      <c r="M160" s="22">
        <v>0.19700000000000001</v>
      </c>
      <c r="N160" s="22">
        <v>0.47</v>
      </c>
      <c r="O160" s="22">
        <v>0.1343</v>
      </c>
      <c r="P160" s="22">
        <v>0</v>
      </c>
      <c r="Q160" s="22">
        <v>39</v>
      </c>
      <c r="R160" s="22" t="str">
        <f t="shared" si="2"/>
        <v>High Usage</v>
      </c>
      <c r="S160" s="22">
        <v>39</v>
      </c>
    </row>
    <row r="161" spans="1:19" x14ac:dyDescent="0.25">
      <c r="A161" s="22">
        <v>160</v>
      </c>
      <c r="B161" s="5">
        <v>40550</v>
      </c>
      <c r="C161" s="22">
        <v>1</v>
      </c>
      <c r="D161" s="22">
        <v>0</v>
      </c>
      <c r="E161" s="22">
        <v>1</v>
      </c>
      <c r="F161" s="22">
        <v>22</v>
      </c>
      <c r="G161" s="22" t="b">
        <v>0</v>
      </c>
      <c r="H161" s="22" t="str">
        <f>IF(OR(Query27[[#This Row],[Weekday]]=1, Query27[[#This Row],[Weekday]]=2, Query27[[#This Row],[Weekday]]=3, Query27[[#This Row],[Weekday]]=4, Query27[[#This Row],[Weekday]]=5), "Weekday", "Weekend")</f>
        <v>Weekday</v>
      </c>
      <c r="I161" s="22">
        <v>5</v>
      </c>
      <c r="J161" s="22">
        <v>2</v>
      </c>
      <c r="K161" s="22" t="str">
        <f>INDEX(Table2[Description],MATCH(J161,Table2[Weathersit],0))</f>
        <v>Mist + Cloudy</v>
      </c>
      <c r="L161" s="22">
        <v>0.18</v>
      </c>
      <c r="M161" s="22">
        <v>0.19700000000000001</v>
      </c>
      <c r="N161" s="22">
        <v>0.43</v>
      </c>
      <c r="O161" s="22">
        <v>0.16420000000000001</v>
      </c>
      <c r="P161" s="22">
        <v>2</v>
      </c>
      <c r="Q161" s="22">
        <v>34</v>
      </c>
      <c r="R161" s="22" t="str">
        <f t="shared" si="2"/>
        <v>High Usage</v>
      </c>
      <c r="S161" s="22">
        <v>36</v>
      </c>
    </row>
    <row r="162" spans="1:19" x14ac:dyDescent="0.25">
      <c r="A162" s="22">
        <v>161</v>
      </c>
      <c r="B162" s="5">
        <v>40550</v>
      </c>
      <c r="C162" s="22">
        <v>1</v>
      </c>
      <c r="D162" s="22">
        <v>0</v>
      </c>
      <c r="E162" s="22">
        <v>1</v>
      </c>
      <c r="F162" s="22">
        <v>23</v>
      </c>
      <c r="G162" s="22" t="b">
        <v>0</v>
      </c>
      <c r="H162" s="22" t="str">
        <f>IF(OR(Query27[[#This Row],[Weekday]]=1, Query27[[#This Row],[Weekday]]=2, Query27[[#This Row],[Weekday]]=3, Query27[[#This Row],[Weekday]]=4, Query27[[#This Row],[Weekday]]=5), "Weekday", "Weekend")</f>
        <v>Weekday</v>
      </c>
      <c r="I162" s="22">
        <v>5</v>
      </c>
      <c r="J162" s="22">
        <v>2</v>
      </c>
      <c r="K162" s="22" t="str">
        <f>INDEX(Table2[Description],MATCH(J162,Table2[Weathersit],0))</f>
        <v>Mist + Cloudy</v>
      </c>
      <c r="L162" s="22">
        <v>0.18</v>
      </c>
      <c r="M162" s="22">
        <v>0.19700000000000001</v>
      </c>
      <c r="N162" s="22">
        <v>0.51</v>
      </c>
      <c r="O162" s="22">
        <v>0.16420000000000001</v>
      </c>
      <c r="P162" s="22">
        <v>1</v>
      </c>
      <c r="Q162" s="22">
        <v>14</v>
      </c>
      <c r="R162" s="22" t="str">
        <f t="shared" si="2"/>
        <v>Normal</v>
      </c>
      <c r="S162" s="22">
        <v>15</v>
      </c>
    </row>
    <row r="163" spans="1:19" x14ac:dyDescent="0.25">
      <c r="A163" s="22">
        <v>162</v>
      </c>
      <c r="B163" s="5">
        <v>40551</v>
      </c>
      <c r="C163" s="22">
        <v>1</v>
      </c>
      <c r="D163" s="22">
        <v>0</v>
      </c>
      <c r="E163" s="22">
        <v>1</v>
      </c>
      <c r="F163" s="22">
        <v>0</v>
      </c>
      <c r="G163" s="22" t="b">
        <v>0</v>
      </c>
      <c r="H163" s="22" t="str">
        <f>IF(OR(Query27[[#This Row],[Weekday]]=1, Query27[[#This Row],[Weekday]]=2, Query27[[#This Row],[Weekday]]=3, Query27[[#This Row],[Weekday]]=4, Query27[[#This Row],[Weekday]]=5), "Weekday", "Weekend")</f>
        <v>Weekend</v>
      </c>
      <c r="I163" s="22">
        <v>6</v>
      </c>
      <c r="J163" s="22">
        <v>2</v>
      </c>
      <c r="K163" s="22" t="str">
        <f>INDEX(Table2[Description],MATCH(J163,Table2[Weathersit],0))</f>
        <v>Mist + Cloudy</v>
      </c>
      <c r="L163" s="22">
        <v>0.18</v>
      </c>
      <c r="M163" s="22">
        <v>0.19700000000000001</v>
      </c>
      <c r="N163" s="22">
        <v>0.51</v>
      </c>
      <c r="O163" s="22">
        <v>0.16420000000000001</v>
      </c>
      <c r="P163" s="22">
        <v>1</v>
      </c>
      <c r="Q163" s="22">
        <v>24</v>
      </c>
      <c r="R163" s="22" t="str">
        <f t="shared" si="2"/>
        <v>Normal</v>
      </c>
      <c r="S163" s="22">
        <v>25</v>
      </c>
    </row>
    <row r="164" spans="1:19" x14ac:dyDescent="0.25">
      <c r="A164" s="22">
        <v>163</v>
      </c>
      <c r="B164" s="5">
        <v>40551</v>
      </c>
      <c r="C164" s="22">
        <v>1</v>
      </c>
      <c r="D164" s="22">
        <v>0</v>
      </c>
      <c r="E164" s="22">
        <v>1</v>
      </c>
      <c r="F164" s="22">
        <v>1</v>
      </c>
      <c r="G164" s="22" t="b">
        <v>0</v>
      </c>
      <c r="H164" s="22" t="str">
        <f>IF(OR(Query27[[#This Row],[Weekday]]=1, Query27[[#This Row],[Weekday]]=2, Query27[[#This Row],[Weekday]]=3, Query27[[#This Row],[Weekday]]=4, Query27[[#This Row],[Weekday]]=5), "Weekday", "Weekend")</f>
        <v>Weekend</v>
      </c>
      <c r="I164" s="22">
        <v>6</v>
      </c>
      <c r="J164" s="22">
        <v>2</v>
      </c>
      <c r="K164" s="22" t="str">
        <f>INDEX(Table2[Description],MATCH(J164,Table2[Weathersit],0))</f>
        <v>Mist + Cloudy</v>
      </c>
      <c r="L164" s="22">
        <v>0.18</v>
      </c>
      <c r="M164" s="22">
        <v>0.21210000000000001</v>
      </c>
      <c r="N164" s="22">
        <v>0.55000000000000004</v>
      </c>
      <c r="O164" s="22">
        <v>8.9599999999999999E-2</v>
      </c>
      <c r="P164" s="22">
        <v>1</v>
      </c>
      <c r="Q164" s="22">
        <v>15</v>
      </c>
      <c r="R164" s="22" t="str">
        <f t="shared" si="2"/>
        <v>Normal</v>
      </c>
      <c r="S164" s="22">
        <v>16</v>
      </c>
    </row>
    <row r="165" spans="1:19" x14ac:dyDescent="0.25">
      <c r="A165" s="22">
        <v>164</v>
      </c>
      <c r="B165" s="5">
        <v>40551</v>
      </c>
      <c r="C165" s="22">
        <v>1</v>
      </c>
      <c r="D165" s="22">
        <v>0</v>
      </c>
      <c r="E165" s="22">
        <v>1</v>
      </c>
      <c r="F165" s="22">
        <v>2</v>
      </c>
      <c r="G165" s="22" t="b">
        <v>0</v>
      </c>
      <c r="H165" s="22" t="str">
        <f>IF(OR(Query27[[#This Row],[Weekday]]=1, Query27[[#This Row],[Weekday]]=2, Query27[[#This Row],[Weekday]]=3, Query27[[#This Row],[Weekday]]=4, Query27[[#This Row],[Weekday]]=5), "Weekday", "Weekend")</f>
        <v>Weekend</v>
      </c>
      <c r="I165" s="22">
        <v>6</v>
      </c>
      <c r="J165" s="22">
        <v>2</v>
      </c>
      <c r="K165" s="22" t="str">
        <f>INDEX(Table2[Description],MATCH(J165,Table2[Weathersit],0))</f>
        <v>Mist + Cloudy</v>
      </c>
      <c r="L165" s="22">
        <v>0.18</v>
      </c>
      <c r="M165" s="22">
        <v>0.2424</v>
      </c>
      <c r="N165" s="22">
        <v>0.55000000000000004</v>
      </c>
      <c r="O165" s="22">
        <v>0</v>
      </c>
      <c r="P165" s="22">
        <v>3</v>
      </c>
      <c r="Q165" s="22">
        <v>13</v>
      </c>
      <c r="R165" s="22" t="str">
        <f t="shared" si="2"/>
        <v>Normal</v>
      </c>
      <c r="S165" s="22">
        <v>16</v>
      </c>
    </row>
    <row r="166" spans="1:19" x14ac:dyDescent="0.25">
      <c r="A166" s="22">
        <v>165</v>
      </c>
      <c r="B166" s="5">
        <v>40551</v>
      </c>
      <c r="C166" s="22">
        <v>1</v>
      </c>
      <c r="D166" s="22">
        <v>0</v>
      </c>
      <c r="E166" s="22">
        <v>1</v>
      </c>
      <c r="F166" s="22">
        <v>3</v>
      </c>
      <c r="G166" s="22" t="b">
        <v>0</v>
      </c>
      <c r="H166" s="22" t="str">
        <f>IF(OR(Query27[[#This Row],[Weekday]]=1, Query27[[#This Row],[Weekday]]=2, Query27[[#This Row],[Weekday]]=3, Query27[[#This Row],[Weekday]]=4, Query27[[#This Row],[Weekday]]=5), "Weekday", "Weekend")</f>
        <v>Weekend</v>
      </c>
      <c r="I166" s="22">
        <v>6</v>
      </c>
      <c r="J166" s="22">
        <v>3</v>
      </c>
      <c r="K166" s="22" t="str">
        <f>INDEX(Table2[Description],MATCH(J166,Table2[Weathersit],0))</f>
        <v>Light Snow/Rain</v>
      </c>
      <c r="L166" s="22">
        <v>0.18</v>
      </c>
      <c r="M166" s="22">
        <v>0.19700000000000001</v>
      </c>
      <c r="N166" s="22">
        <v>0.55000000000000004</v>
      </c>
      <c r="O166" s="22">
        <v>0.16420000000000001</v>
      </c>
      <c r="P166" s="22">
        <v>0</v>
      </c>
      <c r="Q166" s="22">
        <v>7</v>
      </c>
      <c r="R166" s="22" t="str">
        <f t="shared" si="2"/>
        <v>Normal</v>
      </c>
      <c r="S166" s="22">
        <v>7</v>
      </c>
    </row>
    <row r="167" spans="1:19" x14ac:dyDescent="0.25">
      <c r="A167" s="22">
        <v>166</v>
      </c>
      <c r="B167" s="5">
        <v>40551</v>
      </c>
      <c r="C167" s="22">
        <v>1</v>
      </c>
      <c r="D167" s="22">
        <v>0</v>
      </c>
      <c r="E167" s="22">
        <v>1</v>
      </c>
      <c r="F167" s="22">
        <v>4</v>
      </c>
      <c r="G167" s="22" t="b">
        <v>0</v>
      </c>
      <c r="H167" s="22" t="str">
        <f>IF(OR(Query27[[#This Row],[Weekday]]=1, Query27[[#This Row],[Weekday]]=2, Query27[[#This Row],[Weekday]]=3, Query27[[#This Row],[Weekday]]=4, Query27[[#This Row],[Weekday]]=5), "Weekday", "Weekend")</f>
        <v>Weekend</v>
      </c>
      <c r="I167" s="22">
        <v>6</v>
      </c>
      <c r="J167" s="22">
        <v>3</v>
      </c>
      <c r="K167" s="22" t="str">
        <f>INDEX(Table2[Description],MATCH(J167,Table2[Weathersit],0))</f>
        <v>Light Snow/Rain</v>
      </c>
      <c r="L167" s="22">
        <v>0.18</v>
      </c>
      <c r="M167" s="22">
        <v>0.19700000000000001</v>
      </c>
      <c r="N167" s="22">
        <v>0.55000000000000004</v>
      </c>
      <c r="O167" s="22">
        <v>0.16420000000000001</v>
      </c>
      <c r="P167" s="22">
        <v>0</v>
      </c>
      <c r="Q167" s="22">
        <v>1</v>
      </c>
      <c r="R167" s="22" t="str">
        <f t="shared" si="2"/>
        <v>Normal</v>
      </c>
      <c r="S167" s="22">
        <v>1</v>
      </c>
    </row>
    <row r="168" spans="1:19" x14ac:dyDescent="0.25">
      <c r="A168" s="22">
        <v>167</v>
      </c>
      <c r="B168" s="5">
        <v>40551</v>
      </c>
      <c r="C168" s="22">
        <v>1</v>
      </c>
      <c r="D168" s="22">
        <v>0</v>
      </c>
      <c r="E168" s="22">
        <v>1</v>
      </c>
      <c r="F168" s="22">
        <v>5</v>
      </c>
      <c r="G168" s="22" t="b">
        <v>0</v>
      </c>
      <c r="H168" s="22" t="str">
        <f>IF(OR(Query27[[#This Row],[Weekday]]=1, Query27[[#This Row],[Weekday]]=2, Query27[[#This Row],[Weekday]]=3, Query27[[#This Row],[Weekday]]=4, Query27[[#This Row],[Weekday]]=5), "Weekday", "Weekend")</f>
        <v>Weekend</v>
      </c>
      <c r="I168" s="22">
        <v>6</v>
      </c>
      <c r="J168" s="22">
        <v>2</v>
      </c>
      <c r="K168" s="22" t="str">
        <f>INDEX(Table2[Description],MATCH(J168,Table2[Weathersit],0))</f>
        <v>Mist + Cloudy</v>
      </c>
      <c r="L168" s="22">
        <v>0.16</v>
      </c>
      <c r="M168" s="22">
        <v>0.16669999999999999</v>
      </c>
      <c r="N168" s="22">
        <v>0.74</v>
      </c>
      <c r="O168" s="22">
        <v>0.16420000000000001</v>
      </c>
      <c r="P168" s="22">
        <v>0</v>
      </c>
      <c r="Q168" s="22">
        <v>5</v>
      </c>
      <c r="R168" s="22" t="str">
        <f t="shared" si="2"/>
        <v>Normal</v>
      </c>
      <c r="S168" s="22">
        <v>5</v>
      </c>
    </row>
    <row r="169" spans="1:19" x14ac:dyDescent="0.25">
      <c r="A169" s="22">
        <v>168</v>
      </c>
      <c r="B169" s="5">
        <v>40551</v>
      </c>
      <c r="C169" s="22">
        <v>1</v>
      </c>
      <c r="D169" s="22">
        <v>0</v>
      </c>
      <c r="E169" s="22">
        <v>1</v>
      </c>
      <c r="F169" s="22">
        <v>6</v>
      </c>
      <c r="G169" s="22" t="b">
        <v>0</v>
      </c>
      <c r="H169" s="22" t="str">
        <f>IF(OR(Query27[[#This Row],[Weekday]]=1, Query27[[#This Row],[Weekday]]=2, Query27[[#This Row],[Weekday]]=3, Query27[[#This Row],[Weekday]]=4, Query27[[#This Row],[Weekday]]=5), "Weekday", "Weekend")</f>
        <v>Weekend</v>
      </c>
      <c r="I169" s="22">
        <v>6</v>
      </c>
      <c r="J169" s="22">
        <v>2</v>
      </c>
      <c r="K169" s="22" t="str">
        <f>INDEX(Table2[Description],MATCH(J169,Table2[Weathersit],0))</f>
        <v>Mist + Cloudy</v>
      </c>
      <c r="L169" s="22">
        <v>0.16</v>
      </c>
      <c r="M169" s="22">
        <v>0.16669999999999999</v>
      </c>
      <c r="N169" s="22">
        <v>0.74</v>
      </c>
      <c r="O169" s="22">
        <v>0.16420000000000001</v>
      </c>
      <c r="P169" s="22">
        <v>0</v>
      </c>
      <c r="Q169" s="22">
        <v>2</v>
      </c>
      <c r="R169" s="22" t="str">
        <f t="shared" si="2"/>
        <v>Normal</v>
      </c>
      <c r="S169" s="22">
        <v>2</v>
      </c>
    </row>
    <row r="170" spans="1:19" x14ac:dyDescent="0.25">
      <c r="A170" s="22">
        <v>169</v>
      </c>
      <c r="B170" s="5">
        <v>40551</v>
      </c>
      <c r="C170" s="22">
        <v>1</v>
      </c>
      <c r="D170" s="22">
        <v>0</v>
      </c>
      <c r="E170" s="22">
        <v>1</v>
      </c>
      <c r="F170" s="22">
        <v>7</v>
      </c>
      <c r="G170" s="22" t="b">
        <v>0</v>
      </c>
      <c r="H170" s="22" t="str">
        <f>IF(OR(Query27[[#This Row],[Weekday]]=1, Query27[[#This Row],[Weekday]]=2, Query27[[#This Row],[Weekday]]=3, Query27[[#This Row],[Weekday]]=4, Query27[[#This Row],[Weekday]]=5), "Weekday", "Weekend")</f>
        <v>Weekend</v>
      </c>
      <c r="I170" s="22">
        <v>6</v>
      </c>
      <c r="J170" s="22">
        <v>2</v>
      </c>
      <c r="K170" s="22" t="str">
        <f>INDEX(Table2[Description],MATCH(J170,Table2[Weathersit],0))</f>
        <v>Mist + Cloudy</v>
      </c>
      <c r="L170" s="22">
        <v>0.16</v>
      </c>
      <c r="M170" s="22">
        <v>0.18179999999999999</v>
      </c>
      <c r="N170" s="22">
        <v>0.74</v>
      </c>
      <c r="O170" s="22">
        <v>0.1045</v>
      </c>
      <c r="P170" s="22">
        <v>1</v>
      </c>
      <c r="Q170" s="22">
        <v>8</v>
      </c>
      <c r="R170" s="22" t="str">
        <f t="shared" si="2"/>
        <v>Normal</v>
      </c>
      <c r="S170" s="22">
        <v>9</v>
      </c>
    </row>
    <row r="171" spans="1:19" x14ac:dyDescent="0.25">
      <c r="A171" s="22">
        <v>170</v>
      </c>
      <c r="B171" s="5">
        <v>40551</v>
      </c>
      <c r="C171" s="22">
        <v>1</v>
      </c>
      <c r="D171" s="22">
        <v>0</v>
      </c>
      <c r="E171" s="22">
        <v>1</v>
      </c>
      <c r="F171" s="22">
        <v>8</v>
      </c>
      <c r="G171" s="22" t="b">
        <v>0</v>
      </c>
      <c r="H171" s="22" t="str">
        <f>IF(OR(Query27[[#This Row],[Weekday]]=1, Query27[[#This Row],[Weekday]]=2, Query27[[#This Row],[Weekday]]=3, Query27[[#This Row],[Weekday]]=4, Query27[[#This Row],[Weekday]]=5), "Weekday", "Weekend")</f>
        <v>Weekend</v>
      </c>
      <c r="I171" s="22">
        <v>6</v>
      </c>
      <c r="J171" s="22">
        <v>3</v>
      </c>
      <c r="K171" s="22" t="str">
        <f>INDEX(Table2[Description],MATCH(J171,Table2[Weathersit],0))</f>
        <v>Light Snow/Rain</v>
      </c>
      <c r="L171" s="22">
        <v>0.16</v>
      </c>
      <c r="M171" s="22">
        <v>0.18179999999999999</v>
      </c>
      <c r="N171" s="22">
        <v>0.93</v>
      </c>
      <c r="O171" s="22">
        <v>0.1045</v>
      </c>
      <c r="P171" s="22">
        <v>0</v>
      </c>
      <c r="Q171" s="22">
        <v>15</v>
      </c>
      <c r="R171" s="22" t="str">
        <f t="shared" si="2"/>
        <v>Normal</v>
      </c>
      <c r="S171" s="22">
        <v>15</v>
      </c>
    </row>
    <row r="172" spans="1:19" x14ac:dyDescent="0.25">
      <c r="A172" s="22">
        <v>171</v>
      </c>
      <c r="B172" s="5">
        <v>40551</v>
      </c>
      <c r="C172" s="22">
        <v>1</v>
      </c>
      <c r="D172" s="22">
        <v>0</v>
      </c>
      <c r="E172" s="22">
        <v>1</v>
      </c>
      <c r="F172" s="22">
        <v>9</v>
      </c>
      <c r="G172" s="22" t="b">
        <v>0</v>
      </c>
      <c r="H172" s="22" t="str">
        <f>IF(OR(Query27[[#This Row],[Weekday]]=1, Query27[[#This Row],[Weekday]]=2, Query27[[#This Row],[Weekday]]=3, Query27[[#This Row],[Weekday]]=4, Query27[[#This Row],[Weekday]]=5), "Weekday", "Weekend")</f>
        <v>Weekend</v>
      </c>
      <c r="I172" s="22">
        <v>6</v>
      </c>
      <c r="J172" s="22">
        <v>3</v>
      </c>
      <c r="K172" s="22" t="str">
        <f>INDEX(Table2[Description],MATCH(J172,Table2[Weathersit],0))</f>
        <v>Light Snow/Rain</v>
      </c>
      <c r="L172" s="22">
        <v>0.16</v>
      </c>
      <c r="M172" s="22">
        <v>0.18179999999999999</v>
      </c>
      <c r="N172" s="22">
        <v>0.93</v>
      </c>
      <c r="O172" s="22">
        <v>0.1045</v>
      </c>
      <c r="P172" s="22">
        <v>0</v>
      </c>
      <c r="Q172" s="22">
        <v>20</v>
      </c>
      <c r="R172" s="22" t="str">
        <f t="shared" si="2"/>
        <v>Normal</v>
      </c>
      <c r="S172" s="22">
        <v>20</v>
      </c>
    </row>
    <row r="173" spans="1:19" x14ac:dyDescent="0.25">
      <c r="A173" s="22">
        <v>172</v>
      </c>
      <c r="B173" s="5">
        <v>40551</v>
      </c>
      <c r="C173" s="22">
        <v>1</v>
      </c>
      <c r="D173" s="22">
        <v>0</v>
      </c>
      <c r="E173" s="22">
        <v>1</v>
      </c>
      <c r="F173" s="22">
        <v>10</v>
      </c>
      <c r="G173" s="22" t="b">
        <v>0</v>
      </c>
      <c r="H173" s="22" t="str">
        <f>IF(OR(Query27[[#This Row],[Weekday]]=1, Query27[[#This Row],[Weekday]]=2, Query27[[#This Row],[Weekday]]=3, Query27[[#This Row],[Weekday]]=4, Query27[[#This Row],[Weekday]]=5), "Weekday", "Weekend")</f>
        <v>Weekend</v>
      </c>
      <c r="I173" s="22">
        <v>6</v>
      </c>
      <c r="J173" s="22">
        <v>2</v>
      </c>
      <c r="K173" s="22" t="str">
        <f>INDEX(Table2[Description],MATCH(J173,Table2[Weathersit],0))</f>
        <v>Mist + Cloudy</v>
      </c>
      <c r="L173" s="22">
        <v>0.18</v>
      </c>
      <c r="M173" s="22">
        <v>0.19700000000000001</v>
      </c>
      <c r="N173" s="22">
        <v>0.8</v>
      </c>
      <c r="O173" s="22">
        <v>0.16420000000000001</v>
      </c>
      <c r="P173" s="22">
        <v>5</v>
      </c>
      <c r="Q173" s="22">
        <v>56</v>
      </c>
      <c r="R173" s="22" t="str">
        <f t="shared" si="2"/>
        <v>High Usage</v>
      </c>
      <c r="S173" s="22">
        <v>61</v>
      </c>
    </row>
    <row r="174" spans="1:19" x14ac:dyDescent="0.25">
      <c r="A174" s="22">
        <v>173</v>
      </c>
      <c r="B174" s="5">
        <v>40551</v>
      </c>
      <c r="C174" s="22">
        <v>1</v>
      </c>
      <c r="D174" s="22">
        <v>0</v>
      </c>
      <c r="E174" s="22">
        <v>1</v>
      </c>
      <c r="F174" s="22">
        <v>11</v>
      </c>
      <c r="G174" s="22" t="b">
        <v>0</v>
      </c>
      <c r="H174" s="22" t="str">
        <f>IF(OR(Query27[[#This Row],[Weekday]]=1, Query27[[#This Row],[Weekday]]=2, Query27[[#This Row],[Weekday]]=3, Query27[[#This Row],[Weekday]]=4, Query27[[#This Row],[Weekday]]=5), "Weekday", "Weekend")</f>
        <v>Weekend</v>
      </c>
      <c r="I174" s="22">
        <v>6</v>
      </c>
      <c r="J174" s="22">
        <v>2</v>
      </c>
      <c r="K174" s="22" t="str">
        <f>INDEX(Table2[Description],MATCH(J174,Table2[Weathersit],0))</f>
        <v>Mist + Cloudy</v>
      </c>
      <c r="L174" s="22">
        <v>0.2</v>
      </c>
      <c r="M174" s="22">
        <v>0.18179999999999999</v>
      </c>
      <c r="N174" s="22">
        <v>0.69</v>
      </c>
      <c r="O174" s="22">
        <v>0.3881</v>
      </c>
      <c r="P174" s="22">
        <v>2</v>
      </c>
      <c r="Q174" s="22">
        <v>60</v>
      </c>
      <c r="R174" s="22" t="str">
        <f t="shared" si="2"/>
        <v>High Usage</v>
      </c>
      <c r="S174" s="22">
        <v>62</v>
      </c>
    </row>
    <row r="175" spans="1:19" x14ac:dyDescent="0.25">
      <c r="A175" s="22">
        <v>174</v>
      </c>
      <c r="B175" s="5">
        <v>40551</v>
      </c>
      <c r="C175" s="22">
        <v>1</v>
      </c>
      <c r="D175" s="22">
        <v>0</v>
      </c>
      <c r="E175" s="22">
        <v>1</v>
      </c>
      <c r="F175" s="22">
        <v>12</v>
      </c>
      <c r="G175" s="22" t="b">
        <v>0</v>
      </c>
      <c r="H175" s="22" t="str">
        <f>IF(OR(Query27[[#This Row],[Weekday]]=1, Query27[[#This Row],[Weekday]]=2, Query27[[#This Row],[Weekday]]=3, Query27[[#This Row],[Weekday]]=4, Query27[[#This Row],[Weekday]]=5), "Weekday", "Weekend")</f>
        <v>Weekend</v>
      </c>
      <c r="I175" s="22">
        <v>6</v>
      </c>
      <c r="J175" s="22">
        <v>2</v>
      </c>
      <c r="K175" s="22" t="str">
        <f>INDEX(Table2[Description],MATCH(J175,Table2[Weathersit],0))</f>
        <v>Mist + Cloudy</v>
      </c>
      <c r="L175" s="22">
        <v>0.2</v>
      </c>
      <c r="M175" s="22">
        <v>0.18179999999999999</v>
      </c>
      <c r="N175" s="22">
        <v>0.59</v>
      </c>
      <c r="O175" s="22">
        <v>0.35820000000000002</v>
      </c>
      <c r="P175" s="22">
        <v>8</v>
      </c>
      <c r="Q175" s="22">
        <v>90</v>
      </c>
      <c r="R175" s="22" t="str">
        <f t="shared" si="2"/>
        <v>High Usage</v>
      </c>
      <c r="S175" s="22">
        <v>98</v>
      </c>
    </row>
    <row r="176" spans="1:19" x14ac:dyDescent="0.25">
      <c r="A176" s="22">
        <v>175</v>
      </c>
      <c r="B176" s="5">
        <v>40551</v>
      </c>
      <c r="C176" s="22">
        <v>1</v>
      </c>
      <c r="D176" s="22">
        <v>0</v>
      </c>
      <c r="E176" s="22">
        <v>1</v>
      </c>
      <c r="F176" s="22">
        <v>13</v>
      </c>
      <c r="G176" s="22" t="b">
        <v>0</v>
      </c>
      <c r="H176" s="22" t="str">
        <f>IF(OR(Query27[[#This Row],[Weekday]]=1, Query27[[#This Row],[Weekday]]=2, Query27[[#This Row],[Weekday]]=3, Query27[[#This Row],[Weekday]]=4, Query27[[#This Row],[Weekday]]=5), "Weekday", "Weekend")</f>
        <v>Weekend</v>
      </c>
      <c r="I176" s="22">
        <v>6</v>
      </c>
      <c r="J176" s="22">
        <v>1</v>
      </c>
      <c r="K176" s="22" t="str">
        <f>INDEX(Table2[Description],MATCH(J176,Table2[Weathersit],0))</f>
        <v>Clear</v>
      </c>
      <c r="L176" s="22">
        <v>0.2</v>
      </c>
      <c r="M176" s="22">
        <v>0.18179999999999999</v>
      </c>
      <c r="N176" s="22">
        <v>0.44</v>
      </c>
      <c r="O176" s="22">
        <v>0.32840000000000003</v>
      </c>
      <c r="P176" s="22">
        <v>7</v>
      </c>
      <c r="Q176" s="22">
        <v>95</v>
      </c>
      <c r="R176" s="22" t="str">
        <f t="shared" si="2"/>
        <v>High Usage</v>
      </c>
      <c r="S176" s="22">
        <v>102</v>
      </c>
    </row>
    <row r="177" spans="1:19" x14ac:dyDescent="0.25">
      <c r="A177" s="22">
        <v>176</v>
      </c>
      <c r="B177" s="5">
        <v>40551</v>
      </c>
      <c r="C177" s="22">
        <v>1</v>
      </c>
      <c r="D177" s="22">
        <v>0</v>
      </c>
      <c r="E177" s="22">
        <v>1</v>
      </c>
      <c r="F177" s="22">
        <v>14</v>
      </c>
      <c r="G177" s="22" t="b">
        <v>0</v>
      </c>
      <c r="H177" s="22" t="str">
        <f>IF(OR(Query27[[#This Row],[Weekday]]=1, Query27[[#This Row],[Weekday]]=2, Query27[[#This Row],[Weekday]]=3, Query27[[#This Row],[Weekday]]=4, Query27[[#This Row],[Weekday]]=5), "Weekday", "Weekend")</f>
        <v>Weekend</v>
      </c>
      <c r="I177" s="22">
        <v>6</v>
      </c>
      <c r="J177" s="22">
        <v>1</v>
      </c>
      <c r="K177" s="22" t="str">
        <f>INDEX(Table2[Description],MATCH(J177,Table2[Weathersit],0))</f>
        <v>Clear</v>
      </c>
      <c r="L177" s="22">
        <v>0.2</v>
      </c>
      <c r="M177" s="22">
        <v>0.16669999999999999</v>
      </c>
      <c r="N177" s="22">
        <v>0.32</v>
      </c>
      <c r="O177" s="22">
        <v>0.49249999999999999</v>
      </c>
      <c r="P177" s="22">
        <v>12</v>
      </c>
      <c r="Q177" s="22">
        <v>83</v>
      </c>
      <c r="R177" s="22" t="str">
        <f t="shared" si="2"/>
        <v>High Usage</v>
      </c>
      <c r="S177" s="22">
        <v>95</v>
      </c>
    </row>
    <row r="178" spans="1:19" x14ac:dyDescent="0.25">
      <c r="A178" s="22">
        <v>177</v>
      </c>
      <c r="B178" s="5">
        <v>40551</v>
      </c>
      <c r="C178" s="22">
        <v>1</v>
      </c>
      <c r="D178" s="22">
        <v>0</v>
      </c>
      <c r="E178" s="22">
        <v>1</v>
      </c>
      <c r="F178" s="22">
        <v>15</v>
      </c>
      <c r="G178" s="22" t="b">
        <v>0</v>
      </c>
      <c r="H178" s="22" t="str">
        <f>IF(OR(Query27[[#This Row],[Weekday]]=1, Query27[[#This Row],[Weekday]]=2, Query27[[#This Row],[Weekday]]=3, Query27[[#This Row],[Weekday]]=4, Query27[[#This Row],[Weekday]]=5), "Weekday", "Weekend")</f>
        <v>Weekend</v>
      </c>
      <c r="I178" s="22">
        <v>6</v>
      </c>
      <c r="J178" s="22">
        <v>1</v>
      </c>
      <c r="K178" s="22" t="str">
        <f>INDEX(Table2[Description],MATCH(J178,Table2[Weathersit],0))</f>
        <v>Clear</v>
      </c>
      <c r="L178" s="22">
        <v>0.2</v>
      </c>
      <c r="M178" s="22">
        <v>0.16669999999999999</v>
      </c>
      <c r="N178" s="22">
        <v>0.32</v>
      </c>
      <c r="O178" s="22">
        <v>0.44779999999999998</v>
      </c>
      <c r="P178" s="22">
        <v>5</v>
      </c>
      <c r="Q178" s="22">
        <v>69</v>
      </c>
      <c r="R178" s="22" t="str">
        <f t="shared" si="2"/>
        <v>High Usage</v>
      </c>
      <c r="S178" s="22">
        <v>74</v>
      </c>
    </row>
    <row r="179" spans="1:19" x14ac:dyDescent="0.25">
      <c r="A179" s="22">
        <v>178</v>
      </c>
      <c r="B179" s="5">
        <v>40551</v>
      </c>
      <c r="C179" s="22">
        <v>1</v>
      </c>
      <c r="D179" s="22">
        <v>0</v>
      </c>
      <c r="E179" s="22">
        <v>1</v>
      </c>
      <c r="F179" s="22">
        <v>16</v>
      </c>
      <c r="G179" s="22" t="b">
        <v>0</v>
      </c>
      <c r="H179" s="22" t="str">
        <f>IF(OR(Query27[[#This Row],[Weekday]]=1, Query27[[#This Row],[Weekday]]=2, Query27[[#This Row],[Weekday]]=3, Query27[[#This Row],[Weekday]]=4, Query27[[#This Row],[Weekday]]=5), "Weekday", "Weekend")</f>
        <v>Weekend</v>
      </c>
      <c r="I179" s="22">
        <v>6</v>
      </c>
      <c r="J179" s="22">
        <v>1</v>
      </c>
      <c r="K179" s="22" t="str">
        <f>INDEX(Table2[Description],MATCH(J179,Table2[Weathersit],0))</f>
        <v>Clear</v>
      </c>
      <c r="L179" s="22">
        <v>0.18</v>
      </c>
      <c r="M179" s="22">
        <v>0.13639999999999999</v>
      </c>
      <c r="N179" s="22">
        <v>0.28999999999999998</v>
      </c>
      <c r="O179" s="22">
        <v>0.44779999999999998</v>
      </c>
      <c r="P179" s="22">
        <v>8</v>
      </c>
      <c r="Q179" s="22">
        <v>68</v>
      </c>
      <c r="R179" s="22" t="str">
        <f t="shared" si="2"/>
        <v>High Usage</v>
      </c>
      <c r="S179" s="22">
        <v>76</v>
      </c>
    </row>
    <row r="180" spans="1:19" x14ac:dyDescent="0.25">
      <c r="A180" s="22">
        <v>179</v>
      </c>
      <c r="B180" s="5">
        <v>40551</v>
      </c>
      <c r="C180" s="22">
        <v>1</v>
      </c>
      <c r="D180" s="22">
        <v>0</v>
      </c>
      <c r="E180" s="22">
        <v>1</v>
      </c>
      <c r="F180" s="22">
        <v>17</v>
      </c>
      <c r="G180" s="22" t="b">
        <v>0</v>
      </c>
      <c r="H180" s="22" t="str">
        <f>IF(OR(Query27[[#This Row],[Weekday]]=1, Query27[[#This Row],[Weekday]]=2, Query27[[#This Row],[Weekday]]=3, Query27[[#This Row],[Weekday]]=4, Query27[[#This Row],[Weekday]]=5), "Weekday", "Weekend")</f>
        <v>Weekend</v>
      </c>
      <c r="I180" s="22">
        <v>6</v>
      </c>
      <c r="J180" s="22">
        <v>1</v>
      </c>
      <c r="K180" s="22" t="str">
        <f>INDEX(Table2[Description],MATCH(J180,Table2[Weathersit],0))</f>
        <v>Clear</v>
      </c>
      <c r="L180" s="22">
        <v>0.16</v>
      </c>
      <c r="M180" s="22">
        <v>0.1212</v>
      </c>
      <c r="N180" s="22">
        <v>0.37</v>
      </c>
      <c r="O180" s="22">
        <v>0.55220000000000002</v>
      </c>
      <c r="P180" s="22">
        <v>5</v>
      </c>
      <c r="Q180" s="22">
        <v>64</v>
      </c>
      <c r="R180" s="22" t="str">
        <f t="shared" si="2"/>
        <v>High Usage</v>
      </c>
      <c r="S180" s="22">
        <v>69</v>
      </c>
    </row>
    <row r="181" spans="1:19" x14ac:dyDescent="0.25">
      <c r="A181" s="22">
        <v>180</v>
      </c>
      <c r="B181" s="5">
        <v>40551</v>
      </c>
      <c r="C181" s="22">
        <v>1</v>
      </c>
      <c r="D181" s="22">
        <v>0</v>
      </c>
      <c r="E181" s="22">
        <v>1</v>
      </c>
      <c r="F181" s="22">
        <v>18</v>
      </c>
      <c r="G181" s="22" t="b">
        <v>0</v>
      </c>
      <c r="H181" s="22" t="str">
        <f>IF(OR(Query27[[#This Row],[Weekday]]=1, Query27[[#This Row],[Weekday]]=2, Query27[[#This Row],[Weekday]]=3, Query27[[#This Row],[Weekday]]=4, Query27[[#This Row],[Weekday]]=5), "Weekday", "Weekend")</f>
        <v>Weekend</v>
      </c>
      <c r="I181" s="22">
        <v>6</v>
      </c>
      <c r="J181" s="22">
        <v>1</v>
      </c>
      <c r="K181" s="22" t="str">
        <f>INDEX(Table2[Description],MATCH(J181,Table2[Weathersit],0))</f>
        <v>Clear</v>
      </c>
      <c r="L181" s="22">
        <v>0.14000000000000001</v>
      </c>
      <c r="M181" s="22">
        <v>0.1212</v>
      </c>
      <c r="N181" s="22">
        <v>0.39</v>
      </c>
      <c r="O181" s="22">
        <v>0.29849999999999999</v>
      </c>
      <c r="P181" s="22">
        <v>3</v>
      </c>
      <c r="Q181" s="22">
        <v>52</v>
      </c>
      <c r="R181" s="22" t="str">
        <f t="shared" si="2"/>
        <v>High Usage</v>
      </c>
      <c r="S181" s="22">
        <v>55</v>
      </c>
    </row>
    <row r="182" spans="1:19" x14ac:dyDescent="0.25">
      <c r="A182" s="22">
        <v>181</v>
      </c>
      <c r="B182" s="5">
        <v>40551</v>
      </c>
      <c r="C182" s="22">
        <v>1</v>
      </c>
      <c r="D182" s="22">
        <v>0</v>
      </c>
      <c r="E182" s="22">
        <v>1</v>
      </c>
      <c r="F182" s="22">
        <v>19</v>
      </c>
      <c r="G182" s="22" t="b">
        <v>0</v>
      </c>
      <c r="H182" s="22" t="str">
        <f>IF(OR(Query27[[#This Row],[Weekday]]=1, Query27[[#This Row],[Weekday]]=2, Query27[[#This Row],[Weekday]]=3, Query27[[#This Row],[Weekday]]=4, Query27[[#This Row],[Weekday]]=5), "Weekday", "Weekend")</f>
        <v>Weekend</v>
      </c>
      <c r="I182" s="22">
        <v>6</v>
      </c>
      <c r="J182" s="22">
        <v>1</v>
      </c>
      <c r="K182" s="22" t="str">
        <f>INDEX(Table2[Description],MATCH(J182,Table2[Weathersit],0))</f>
        <v>Clear</v>
      </c>
      <c r="L182" s="22">
        <v>0.14000000000000001</v>
      </c>
      <c r="M182" s="22">
        <v>0.1212</v>
      </c>
      <c r="N182" s="22">
        <v>0.36</v>
      </c>
      <c r="O182" s="22">
        <v>0.25369999999999998</v>
      </c>
      <c r="P182" s="22">
        <v>4</v>
      </c>
      <c r="Q182" s="22">
        <v>26</v>
      </c>
      <c r="R182" s="22" t="str">
        <f t="shared" si="2"/>
        <v>Normal</v>
      </c>
      <c r="S182" s="22">
        <v>30</v>
      </c>
    </row>
    <row r="183" spans="1:19" x14ac:dyDescent="0.25">
      <c r="A183" s="22">
        <v>182</v>
      </c>
      <c r="B183" s="5">
        <v>40551</v>
      </c>
      <c r="C183" s="22">
        <v>1</v>
      </c>
      <c r="D183" s="22">
        <v>0</v>
      </c>
      <c r="E183" s="22">
        <v>1</v>
      </c>
      <c r="F183" s="22">
        <v>20</v>
      </c>
      <c r="G183" s="22" t="b">
        <v>0</v>
      </c>
      <c r="H183" s="22" t="str">
        <f>IF(OR(Query27[[#This Row],[Weekday]]=1, Query27[[#This Row],[Weekday]]=2, Query27[[#This Row],[Weekday]]=3, Query27[[#This Row],[Weekday]]=4, Query27[[#This Row],[Weekday]]=5), "Weekday", "Weekend")</f>
        <v>Weekend</v>
      </c>
      <c r="I183" s="22">
        <v>6</v>
      </c>
      <c r="J183" s="22">
        <v>1</v>
      </c>
      <c r="K183" s="22" t="str">
        <f>INDEX(Table2[Description],MATCH(J183,Table2[Weathersit],0))</f>
        <v>Clear</v>
      </c>
      <c r="L183" s="22">
        <v>0.12</v>
      </c>
      <c r="M183" s="22">
        <v>0.1212</v>
      </c>
      <c r="N183" s="22">
        <v>0.36</v>
      </c>
      <c r="O183" s="22">
        <v>0.25369999999999998</v>
      </c>
      <c r="P183" s="22">
        <v>0</v>
      </c>
      <c r="Q183" s="22">
        <v>28</v>
      </c>
      <c r="R183" s="22" t="str">
        <f t="shared" si="2"/>
        <v>Normal</v>
      </c>
      <c r="S183" s="22">
        <v>28</v>
      </c>
    </row>
    <row r="184" spans="1:19" x14ac:dyDescent="0.25">
      <c r="A184" s="22">
        <v>183</v>
      </c>
      <c r="B184" s="5">
        <v>40551</v>
      </c>
      <c r="C184" s="22">
        <v>1</v>
      </c>
      <c r="D184" s="22">
        <v>0</v>
      </c>
      <c r="E184" s="22">
        <v>1</v>
      </c>
      <c r="F184" s="22">
        <v>21</v>
      </c>
      <c r="G184" s="22" t="b">
        <v>0</v>
      </c>
      <c r="H184" s="22" t="str">
        <f>IF(OR(Query27[[#This Row],[Weekday]]=1, Query27[[#This Row],[Weekday]]=2, Query27[[#This Row],[Weekday]]=3, Query27[[#This Row],[Weekday]]=4, Query27[[#This Row],[Weekday]]=5), "Weekday", "Weekend")</f>
        <v>Weekend</v>
      </c>
      <c r="I184" s="22">
        <v>6</v>
      </c>
      <c r="J184" s="22">
        <v>1</v>
      </c>
      <c r="K184" s="22" t="str">
        <f>INDEX(Table2[Description],MATCH(J184,Table2[Weathersit],0))</f>
        <v>Clear</v>
      </c>
      <c r="L184" s="22">
        <v>0.12</v>
      </c>
      <c r="M184" s="22">
        <v>0.1061</v>
      </c>
      <c r="N184" s="22">
        <v>0.39</v>
      </c>
      <c r="O184" s="22">
        <v>0.35820000000000002</v>
      </c>
      <c r="P184" s="22">
        <v>2</v>
      </c>
      <c r="Q184" s="22">
        <v>35</v>
      </c>
      <c r="R184" s="22" t="str">
        <f t="shared" si="2"/>
        <v>High Usage</v>
      </c>
      <c r="S184" s="22">
        <v>37</v>
      </c>
    </row>
    <row r="185" spans="1:19" x14ac:dyDescent="0.25">
      <c r="A185" s="22">
        <v>184</v>
      </c>
      <c r="B185" s="5">
        <v>40551</v>
      </c>
      <c r="C185" s="22">
        <v>1</v>
      </c>
      <c r="D185" s="22">
        <v>0</v>
      </c>
      <c r="E185" s="22">
        <v>1</v>
      </c>
      <c r="F185" s="22">
        <v>22</v>
      </c>
      <c r="G185" s="22" t="b">
        <v>0</v>
      </c>
      <c r="H185" s="22" t="str">
        <f>IF(OR(Query27[[#This Row],[Weekday]]=1, Query27[[#This Row],[Weekday]]=2, Query27[[#This Row],[Weekday]]=3, Query27[[#This Row],[Weekday]]=4, Query27[[#This Row],[Weekday]]=5), "Weekday", "Weekend")</f>
        <v>Weekend</v>
      </c>
      <c r="I185" s="22">
        <v>6</v>
      </c>
      <c r="J185" s="22">
        <v>1</v>
      </c>
      <c r="K185" s="22" t="str">
        <f>INDEX(Table2[Description],MATCH(J185,Table2[Weathersit],0))</f>
        <v>Clear</v>
      </c>
      <c r="L185" s="22">
        <v>0.12</v>
      </c>
      <c r="M185" s="22">
        <v>0.1061</v>
      </c>
      <c r="N185" s="22">
        <v>0.36</v>
      </c>
      <c r="O185" s="22">
        <v>0.3881</v>
      </c>
      <c r="P185" s="22">
        <v>1</v>
      </c>
      <c r="Q185" s="22">
        <v>33</v>
      </c>
      <c r="R185" s="22" t="str">
        <f t="shared" si="2"/>
        <v>High Usage</v>
      </c>
      <c r="S185" s="22">
        <v>34</v>
      </c>
    </row>
    <row r="186" spans="1:19" x14ac:dyDescent="0.25">
      <c r="A186" s="22">
        <v>185</v>
      </c>
      <c r="B186" s="5">
        <v>40551</v>
      </c>
      <c r="C186" s="22">
        <v>1</v>
      </c>
      <c r="D186" s="22">
        <v>0</v>
      </c>
      <c r="E186" s="22">
        <v>1</v>
      </c>
      <c r="F186" s="22">
        <v>23</v>
      </c>
      <c r="G186" s="22" t="b">
        <v>0</v>
      </c>
      <c r="H186" s="22" t="str">
        <f>IF(OR(Query27[[#This Row],[Weekday]]=1, Query27[[#This Row],[Weekday]]=2, Query27[[#This Row],[Weekday]]=3, Query27[[#This Row],[Weekday]]=4, Query27[[#This Row],[Weekday]]=5), "Weekday", "Weekend")</f>
        <v>Weekend</v>
      </c>
      <c r="I186" s="22">
        <v>6</v>
      </c>
      <c r="J186" s="22">
        <v>1</v>
      </c>
      <c r="K186" s="22" t="str">
        <f>INDEX(Table2[Description],MATCH(J186,Table2[Weathersit],0))</f>
        <v>Clear</v>
      </c>
      <c r="L186" s="22">
        <v>0.1</v>
      </c>
      <c r="M186" s="22">
        <v>6.0600000000000001E-2</v>
      </c>
      <c r="N186" s="22">
        <v>0.39</v>
      </c>
      <c r="O186" s="22">
        <v>0.44779999999999998</v>
      </c>
      <c r="P186" s="22">
        <v>0</v>
      </c>
      <c r="Q186" s="22">
        <v>22</v>
      </c>
      <c r="R186" s="22" t="str">
        <f t="shared" si="2"/>
        <v>Normal</v>
      </c>
      <c r="S186" s="22">
        <v>22</v>
      </c>
    </row>
    <row r="187" spans="1:19" x14ac:dyDescent="0.25">
      <c r="A187" s="22">
        <v>186</v>
      </c>
      <c r="B187" s="5">
        <v>40552</v>
      </c>
      <c r="C187" s="22">
        <v>1</v>
      </c>
      <c r="D187" s="22">
        <v>0</v>
      </c>
      <c r="E187" s="22">
        <v>1</v>
      </c>
      <c r="F187" s="22">
        <v>0</v>
      </c>
      <c r="G187" s="22" t="b">
        <v>0</v>
      </c>
      <c r="H187" s="22" t="str">
        <f>IF(OR(Query27[[#This Row],[Weekday]]=1, Query27[[#This Row],[Weekday]]=2, Query27[[#This Row],[Weekday]]=3, Query27[[#This Row],[Weekday]]=4, Query27[[#This Row],[Weekday]]=5), "Weekday", "Weekend")</f>
        <v>Weekend</v>
      </c>
      <c r="I187" s="22">
        <v>0</v>
      </c>
      <c r="J187" s="22">
        <v>1</v>
      </c>
      <c r="K187" s="22" t="str">
        <f>INDEX(Table2[Description],MATCH(J187,Table2[Weathersit],0))</f>
        <v>Clear</v>
      </c>
      <c r="L187" s="22">
        <v>0.1</v>
      </c>
      <c r="M187" s="22">
        <v>7.5800000000000006E-2</v>
      </c>
      <c r="N187" s="22">
        <v>0.42</v>
      </c>
      <c r="O187" s="22">
        <v>0.3881</v>
      </c>
      <c r="P187" s="22">
        <v>1</v>
      </c>
      <c r="Q187" s="22">
        <v>24</v>
      </c>
      <c r="R187" s="22" t="str">
        <f t="shared" si="2"/>
        <v>Normal</v>
      </c>
      <c r="S187" s="22">
        <v>25</v>
      </c>
    </row>
    <row r="188" spans="1:19" x14ac:dyDescent="0.25">
      <c r="A188" s="22">
        <v>187</v>
      </c>
      <c r="B188" s="5">
        <v>40552</v>
      </c>
      <c r="C188" s="22">
        <v>1</v>
      </c>
      <c r="D188" s="22">
        <v>0</v>
      </c>
      <c r="E188" s="22">
        <v>1</v>
      </c>
      <c r="F188" s="22">
        <v>1</v>
      </c>
      <c r="G188" s="22" t="b">
        <v>0</v>
      </c>
      <c r="H188" s="22" t="str">
        <f>IF(OR(Query27[[#This Row],[Weekday]]=1, Query27[[#This Row],[Weekday]]=2, Query27[[#This Row],[Weekday]]=3, Query27[[#This Row],[Weekday]]=4, Query27[[#This Row],[Weekday]]=5), "Weekday", "Weekend")</f>
        <v>Weekend</v>
      </c>
      <c r="I188" s="22">
        <v>0</v>
      </c>
      <c r="J188" s="22">
        <v>1</v>
      </c>
      <c r="K188" s="22" t="str">
        <f>INDEX(Table2[Description],MATCH(J188,Table2[Weathersit],0))</f>
        <v>Clear</v>
      </c>
      <c r="L188" s="22">
        <v>0.1</v>
      </c>
      <c r="M188" s="22">
        <v>6.0600000000000001E-2</v>
      </c>
      <c r="N188" s="22">
        <v>0.42</v>
      </c>
      <c r="O188" s="22">
        <v>0.4627</v>
      </c>
      <c r="P188" s="22">
        <v>0</v>
      </c>
      <c r="Q188" s="22">
        <v>12</v>
      </c>
      <c r="R188" s="22" t="str">
        <f t="shared" si="2"/>
        <v>Normal</v>
      </c>
      <c r="S188" s="22">
        <v>12</v>
      </c>
    </row>
    <row r="189" spans="1:19" x14ac:dyDescent="0.25">
      <c r="A189" s="22">
        <v>188</v>
      </c>
      <c r="B189" s="5">
        <v>40552</v>
      </c>
      <c r="C189" s="22">
        <v>1</v>
      </c>
      <c r="D189" s="22">
        <v>0</v>
      </c>
      <c r="E189" s="22">
        <v>1</v>
      </c>
      <c r="F189" s="22">
        <v>2</v>
      </c>
      <c r="G189" s="22" t="b">
        <v>0</v>
      </c>
      <c r="H189" s="22" t="str">
        <f>IF(OR(Query27[[#This Row],[Weekday]]=1, Query27[[#This Row],[Weekday]]=2, Query27[[#This Row],[Weekday]]=3, Query27[[#This Row],[Weekday]]=4, Query27[[#This Row],[Weekday]]=5), "Weekday", "Weekend")</f>
        <v>Weekend</v>
      </c>
      <c r="I189" s="22">
        <v>0</v>
      </c>
      <c r="J189" s="22">
        <v>1</v>
      </c>
      <c r="K189" s="22" t="str">
        <f>INDEX(Table2[Description],MATCH(J189,Table2[Weathersit],0))</f>
        <v>Clear</v>
      </c>
      <c r="L189" s="22">
        <v>0.1</v>
      </c>
      <c r="M189" s="22">
        <v>6.0600000000000001E-2</v>
      </c>
      <c r="N189" s="22">
        <v>0.46</v>
      </c>
      <c r="O189" s="22">
        <v>0.4627</v>
      </c>
      <c r="P189" s="22">
        <v>0</v>
      </c>
      <c r="Q189" s="22">
        <v>11</v>
      </c>
      <c r="R189" s="22" t="str">
        <f t="shared" si="2"/>
        <v>Normal</v>
      </c>
      <c r="S189" s="22">
        <v>11</v>
      </c>
    </row>
    <row r="190" spans="1:19" x14ac:dyDescent="0.25">
      <c r="A190" s="22">
        <v>189</v>
      </c>
      <c r="B190" s="5">
        <v>40552</v>
      </c>
      <c r="C190" s="22">
        <v>1</v>
      </c>
      <c r="D190" s="22">
        <v>0</v>
      </c>
      <c r="E190" s="22">
        <v>1</v>
      </c>
      <c r="F190" s="22">
        <v>3</v>
      </c>
      <c r="G190" s="22" t="b">
        <v>0</v>
      </c>
      <c r="H190" s="22" t="str">
        <f>IF(OR(Query27[[#This Row],[Weekday]]=1, Query27[[#This Row],[Weekday]]=2, Query27[[#This Row],[Weekday]]=3, Query27[[#This Row],[Weekday]]=4, Query27[[#This Row],[Weekday]]=5), "Weekday", "Weekend")</f>
        <v>Weekend</v>
      </c>
      <c r="I190" s="22">
        <v>0</v>
      </c>
      <c r="J190" s="22">
        <v>1</v>
      </c>
      <c r="K190" s="22" t="str">
        <f>INDEX(Table2[Description],MATCH(J190,Table2[Weathersit],0))</f>
        <v>Clear</v>
      </c>
      <c r="L190" s="22">
        <v>0.1</v>
      </c>
      <c r="M190" s="22">
        <v>7.5800000000000006E-2</v>
      </c>
      <c r="N190" s="22">
        <v>0.46</v>
      </c>
      <c r="O190" s="22">
        <v>0.41789999999999999</v>
      </c>
      <c r="P190" s="22">
        <v>0</v>
      </c>
      <c r="Q190" s="22">
        <v>4</v>
      </c>
      <c r="R190" s="22" t="str">
        <f t="shared" si="2"/>
        <v>Normal</v>
      </c>
      <c r="S190" s="22">
        <v>4</v>
      </c>
    </row>
    <row r="191" spans="1:19" x14ac:dyDescent="0.25">
      <c r="A191" s="22">
        <v>190</v>
      </c>
      <c r="B191" s="5">
        <v>40552</v>
      </c>
      <c r="C191" s="22">
        <v>1</v>
      </c>
      <c r="D191" s="22">
        <v>0</v>
      </c>
      <c r="E191" s="22">
        <v>1</v>
      </c>
      <c r="F191" s="22">
        <v>4</v>
      </c>
      <c r="G191" s="22" t="b">
        <v>0</v>
      </c>
      <c r="H191" s="22" t="str">
        <f>IF(OR(Query27[[#This Row],[Weekday]]=1, Query27[[#This Row],[Weekday]]=2, Query27[[#This Row],[Weekday]]=3, Query27[[#This Row],[Weekday]]=4, Query27[[#This Row],[Weekday]]=5), "Weekday", "Weekend")</f>
        <v>Weekend</v>
      </c>
      <c r="I191" s="22">
        <v>0</v>
      </c>
      <c r="J191" s="22">
        <v>1</v>
      </c>
      <c r="K191" s="22" t="str">
        <f>INDEX(Table2[Description],MATCH(J191,Table2[Weathersit],0))</f>
        <v>Clear</v>
      </c>
      <c r="L191" s="22">
        <v>0.08</v>
      </c>
      <c r="M191" s="22">
        <v>9.0899999999999995E-2</v>
      </c>
      <c r="N191" s="22">
        <v>0.53</v>
      </c>
      <c r="O191" s="22">
        <v>0.19400000000000001</v>
      </c>
      <c r="P191" s="22">
        <v>0</v>
      </c>
      <c r="Q191" s="22">
        <v>1</v>
      </c>
      <c r="R191" s="22" t="str">
        <f t="shared" si="2"/>
        <v>Normal</v>
      </c>
      <c r="S191" s="22">
        <v>1</v>
      </c>
    </row>
    <row r="192" spans="1:19" x14ac:dyDescent="0.25">
      <c r="A192" s="22">
        <v>191</v>
      </c>
      <c r="B192" s="5">
        <v>40552</v>
      </c>
      <c r="C192" s="22">
        <v>1</v>
      </c>
      <c r="D192" s="22">
        <v>0</v>
      </c>
      <c r="E192" s="22">
        <v>1</v>
      </c>
      <c r="F192" s="22">
        <v>5</v>
      </c>
      <c r="G192" s="22" t="b">
        <v>0</v>
      </c>
      <c r="H192" s="22" t="str">
        <f>IF(OR(Query27[[#This Row],[Weekday]]=1, Query27[[#This Row],[Weekday]]=2, Query27[[#This Row],[Weekday]]=3, Query27[[#This Row],[Weekday]]=4, Query27[[#This Row],[Weekday]]=5), "Weekday", "Weekend")</f>
        <v>Weekend</v>
      </c>
      <c r="I192" s="22">
        <v>0</v>
      </c>
      <c r="J192" s="22">
        <v>1</v>
      </c>
      <c r="K192" s="22" t="str">
        <f>INDEX(Table2[Description],MATCH(J192,Table2[Weathersit],0))</f>
        <v>Clear</v>
      </c>
      <c r="L192" s="22">
        <v>0.08</v>
      </c>
      <c r="M192" s="22">
        <v>9.0899999999999995E-2</v>
      </c>
      <c r="N192" s="22">
        <v>0.53</v>
      </c>
      <c r="O192" s="22">
        <v>0.19400000000000001</v>
      </c>
      <c r="P192" s="22">
        <v>0</v>
      </c>
      <c r="Q192" s="22">
        <v>1</v>
      </c>
      <c r="R192" s="22" t="str">
        <f t="shared" si="2"/>
        <v>Normal</v>
      </c>
      <c r="S192" s="22">
        <v>1</v>
      </c>
    </row>
    <row r="193" spans="1:19" x14ac:dyDescent="0.25">
      <c r="A193" s="22">
        <v>192</v>
      </c>
      <c r="B193" s="5">
        <v>40552</v>
      </c>
      <c r="C193" s="22">
        <v>1</v>
      </c>
      <c r="D193" s="22">
        <v>0</v>
      </c>
      <c r="E193" s="22">
        <v>1</v>
      </c>
      <c r="F193" s="22">
        <v>6</v>
      </c>
      <c r="G193" s="22" t="b">
        <v>0</v>
      </c>
      <c r="H193" s="22" t="str">
        <f>IF(OR(Query27[[#This Row],[Weekday]]=1, Query27[[#This Row],[Weekday]]=2, Query27[[#This Row],[Weekday]]=3, Query27[[#This Row],[Weekday]]=4, Query27[[#This Row],[Weekday]]=5), "Weekday", "Weekend")</f>
        <v>Weekend</v>
      </c>
      <c r="I193" s="22">
        <v>0</v>
      </c>
      <c r="J193" s="22">
        <v>1</v>
      </c>
      <c r="K193" s="22" t="str">
        <f>INDEX(Table2[Description],MATCH(J193,Table2[Weathersit],0))</f>
        <v>Clear</v>
      </c>
      <c r="L193" s="22">
        <v>0.1</v>
      </c>
      <c r="M193" s="22">
        <v>9.0899999999999995E-2</v>
      </c>
      <c r="N193" s="22">
        <v>0.49</v>
      </c>
      <c r="O193" s="22">
        <v>0.28360000000000002</v>
      </c>
      <c r="P193" s="22">
        <v>0</v>
      </c>
      <c r="Q193" s="22">
        <v>1</v>
      </c>
      <c r="R193" s="22" t="str">
        <f t="shared" si="2"/>
        <v>Normal</v>
      </c>
      <c r="S193" s="22">
        <v>1</v>
      </c>
    </row>
    <row r="194" spans="1:19" x14ac:dyDescent="0.25">
      <c r="A194" s="22">
        <v>193</v>
      </c>
      <c r="B194" s="5">
        <v>40552</v>
      </c>
      <c r="C194" s="22">
        <v>1</v>
      </c>
      <c r="D194" s="22">
        <v>0</v>
      </c>
      <c r="E194" s="22">
        <v>1</v>
      </c>
      <c r="F194" s="22">
        <v>7</v>
      </c>
      <c r="G194" s="22" t="b">
        <v>0</v>
      </c>
      <c r="H194" s="22" t="str">
        <f>IF(OR(Query27[[#This Row],[Weekday]]=1, Query27[[#This Row],[Weekday]]=2, Query27[[#This Row],[Weekday]]=3, Query27[[#This Row],[Weekday]]=4, Query27[[#This Row],[Weekday]]=5), "Weekday", "Weekend")</f>
        <v>Weekend</v>
      </c>
      <c r="I194" s="22">
        <v>0</v>
      </c>
      <c r="J194" s="22">
        <v>1</v>
      </c>
      <c r="K194" s="22" t="str">
        <f>INDEX(Table2[Description],MATCH(J194,Table2[Weathersit],0))</f>
        <v>Clear</v>
      </c>
      <c r="L194" s="22">
        <v>0.08</v>
      </c>
      <c r="M194" s="22">
        <v>9.0899999999999995E-2</v>
      </c>
      <c r="N194" s="22">
        <v>0.53</v>
      </c>
      <c r="O194" s="22">
        <v>0.19400000000000001</v>
      </c>
      <c r="P194" s="22">
        <v>1</v>
      </c>
      <c r="Q194" s="22">
        <v>5</v>
      </c>
      <c r="R194" s="22" t="str">
        <f t="shared" ref="R194:R257" si="3">IF(S194&gt;30, "High Usage", "Normal")</f>
        <v>Normal</v>
      </c>
      <c r="S194" s="22">
        <v>6</v>
      </c>
    </row>
    <row r="195" spans="1:19" x14ac:dyDescent="0.25">
      <c r="A195" s="22">
        <v>194</v>
      </c>
      <c r="B195" s="5">
        <v>40552</v>
      </c>
      <c r="C195" s="22">
        <v>1</v>
      </c>
      <c r="D195" s="22">
        <v>0</v>
      </c>
      <c r="E195" s="22">
        <v>1</v>
      </c>
      <c r="F195" s="22">
        <v>8</v>
      </c>
      <c r="G195" s="22" t="b">
        <v>0</v>
      </c>
      <c r="H195" s="22" t="str">
        <f>IF(OR(Query27[[#This Row],[Weekday]]=1, Query27[[#This Row],[Weekday]]=2, Query27[[#This Row],[Weekday]]=3, Query27[[#This Row],[Weekday]]=4, Query27[[#This Row],[Weekday]]=5), "Weekday", "Weekend")</f>
        <v>Weekend</v>
      </c>
      <c r="I195" s="22">
        <v>0</v>
      </c>
      <c r="J195" s="22">
        <v>1</v>
      </c>
      <c r="K195" s="22" t="str">
        <f>INDEX(Table2[Description],MATCH(J195,Table2[Weathersit],0))</f>
        <v>Clear</v>
      </c>
      <c r="L195" s="22">
        <v>0.1</v>
      </c>
      <c r="M195" s="22">
        <v>9.0899999999999995E-2</v>
      </c>
      <c r="N195" s="22">
        <v>0.49</v>
      </c>
      <c r="O195" s="22">
        <v>0.28360000000000002</v>
      </c>
      <c r="P195" s="22">
        <v>0</v>
      </c>
      <c r="Q195" s="22">
        <v>10</v>
      </c>
      <c r="R195" s="22" t="str">
        <f t="shared" si="3"/>
        <v>Normal</v>
      </c>
      <c r="S195" s="22">
        <v>10</v>
      </c>
    </row>
    <row r="196" spans="1:19" x14ac:dyDescent="0.25">
      <c r="A196" s="22">
        <v>195</v>
      </c>
      <c r="B196" s="5">
        <v>40552</v>
      </c>
      <c r="C196" s="22">
        <v>1</v>
      </c>
      <c r="D196" s="22">
        <v>0</v>
      </c>
      <c r="E196" s="22">
        <v>1</v>
      </c>
      <c r="F196" s="22">
        <v>9</v>
      </c>
      <c r="G196" s="22" t="b">
        <v>0</v>
      </c>
      <c r="H196" s="22" t="str">
        <f>IF(OR(Query27[[#This Row],[Weekday]]=1, Query27[[#This Row],[Weekday]]=2, Query27[[#This Row],[Weekday]]=3, Query27[[#This Row],[Weekday]]=4, Query27[[#This Row],[Weekday]]=5), "Weekday", "Weekend")</f>
        <v>Weekend</v>
      </c>
      <c r="I196" s="22">
        <v>0</v>
      </c>
      <c r="J196" s="22">
        <v>1</v>
      </c>
      <c r="K196" s="22" t="str">
        <f>INDEX(Table2[Description],MATCH(J196,Table2[Weathersit],0))</f>
        <v>Clear</v>
      </c>
      <c r="L196" s="22">
        <v>0.12</v>
      </c>
      <c r="M196" s="22">
        <v>7.5800000000000006E-2</v>
      </c>
      <c r="N196" s="22">
        <v>0.46</v>
      </c>
      <c r="O196" s="22">
        <v>0.52239999999999998</v>
      </c>
      <c r="P196" s="22">
        <v>0</v>
      </c>
      <c r="Q196" s="22">
        <v>19</v>
      </c>
      <c r="R196" s="22" t="str">
        <f t="shared" si="3"/>
        <v>Normal</v>
      </c>
      <c r="S196" s="22">
        <v>19</v>
      </c>
    </row>
    <row r="197" spans="1:19" x14ac:dyDescent="0.25">
      <c r="A197" s="22">
        <v>196</v>
      </c>
      <c r="B197" s="5">
        <v>40552</v>
      </c>
      <c r="C197" s="22">
        <v>1</v>
      </c>
      <c r="D197" s="22">
        <v>0</v>
      </c>
      <c r="E197" s="22">
        <v>1</v>
      </c>
      <c r="F197" s="22">
        <v>10</v>
      </c>
      <c r="G197" s="22" t="b">
        <v>0</v>
      </c>
      <c r="H197" s="22" t="str">
        <f>IF(OR(Query27[[#This Row],[Weekday]]=1, Query27[[#This Row],[Weekday]]=2, Query27[[#This Row],[Weekday]]=3, Query27[[#This Row],[Weekday]]=4, Query27[[#This Row],[Weekday]]=5), "Weekday", "Weekend")</f>
        <v>Weekend</v>
      </c>
      <c r="I197" s="22">
        <v>0</v>
      </c>
      <c r="J197" s="22">
        <v>1</v>
      </c>
      <c r="K197" s="22" t="str">
        <f>INDEX(Table2[Description],MATCH(J197,Table2[Weathersit],0))</f>
        <v>Clear</v>
      </c>
      <c r="L197" s="22">
        <v>0.14000000000000001</v>
      </c>
      <c r="M197" s="22">
        <v>0.1061</v>
      </c>
      <c r="N197" s="22">
        <v>0.43</v>
      </c>
      <c r="O197" s="22">
        <v>0.3881</v>
      </c>
      <c r="P197" s="22">
        <v>0</v>
      </c>
      <c r="Q197" s="22">
        <v>49</v>
      </c>
      <c r="R197" s="22" t="str">
        <f t="shared" si="3"/>
        <v>High Usage</v>
      </c>
      <c r="S197" s="22">
        <v>49</v>
      </c>
    </row>
    <row r="198" spans="1:19" x14ac:dyDescent="0.25">
      <c r="A198" s="22">
        <v>197</v>
      </c>
      <c r="B198" s="5">
        <v>40552</v>
      </c>
      <c r="C198" s="22">
        <v>1</v>
      </c>
      <c r="D198" s="22">
        <v>0</v>
      </c>
      <c r="E198" s="22">
        <v>1</v>
      </c>
      <c r="F198" s="22">
        <v>11</v>
      </c>
      <c r="G198" s="22" t="b">
        <v>0</v>
      </c>
      <c r="H198" s="22" t="str">
        <f>IF(OR(Query27[[#This Row],[Weekday]]=1, Query27[[#This Row],[Weekday]]=2, Query27[[#This Row],[Weekday]]=3, Query27[[#This Row],[Weekday]]=4, Query27[[#This Row],[Weekday]]=5), "Weekday", "Weekend")</f>
        <v>Weekend</v>
      </c>
      <c r="I198" s="22">
        <v>0</v>
      </c>
      <c r="J198" s="22">
        <v>1</v>
      </c>
      <c r="K198" s="22" t="str">
        <f>INDEX(Table2[Description],MATCH(J198,Table2[Weathersit],0))</f>
        <v>Clear</v>
      </c>
      <c r="L198" s="22">
        <v>0.16</v>
      </c>
      <c r="M198" s="22">
        <v>0.1212</v>
      </c>
      <c r="N198" s="22">
        <v>0.4</v>
      </c>
      <c r="O198" s="22">
        <v>0.52239999999999998</v>
      </c>
      <c r="P198" s="22">
        <v>2</v>
      </c>
      <c r="Q198" s="22">
        <v>47</v>
      </c>
      <c r="R198" s="22" t="str">
        <f t="shared" si="3"/>
        <v>High Usage</v>
      </c>
      <c r="S198" s="22">
        <v>49</v>
      </c>
    </row>
    <row r="199" spans="1:19" x14ac:dyDescent="0.25">
      <c r="A199" s="22">
        <v>198</v>
      </c>
      <c r="B199" s="5">
        <v>40552</v>
      </c>
      <c r="C199" s="22">
        <v>1</v>
      </c>
      <c r="D199" s="22">
        <v>0</v>
      </c>
      <c r="E199" s="22">
        <v>1</v>
      </c>
      <c r="F199" s="22">
        <v>12</v>
      </c>
      <c r="G199" s="22" t="b">
        <v>0</v>
      </c>
      <c r="H199" s="22" t="str">
        <f>IF(OR(Query27[[#This Row],[Weekday]]=1, Query27[[#This Row],[Weekday]]=2, Query27[[#This Row],[Weekday]]=3, Query27[[#This Row],[Weekday]]=4, Query27[[#This Row],[Weekday]]=5), "Weekday", "Weekend")</f>
        <v>Weekend</v>
      </c>
      <c r="I199" s="22">
        <v>0</v>
      </c>
      <c r="J199" s="22">
        <v>1</v>
      </c>
      <c r="K199" s="22" t="str">
        <f>INDEX(Table2[Description],MATCH(J199,Table2[Weathersit],0))</f>
        <v>Clear</v>
      </c>
      <c r="L199" s="22">
        <v>0.18</v>
      </c>
      <c r="M199" s="22">
        <v>0.13639999999999999</v>
      </c>
      <c r="N199" s="22">
        <v>0.37</v>
      </c>
      <c r="O199" s="22">
        <v>0.44779999999999998</v>
      </c>
      <c r="P199" s="22">
        <v>4</v>
      </c>
      <c r="Q199" s="22">
        <v>79</v>
      </c>
      <c r="R199" s="22" t="str">
        <f t="shared" si="3"/>
        <v>High Usage</v>
      </c>
      <c r="S199" s="22">
        <v>83</v>
      </c>
    </row>
    <row r="200" spans="1:19" x14ac:dyDescent="0.25">
      <c r="A200" s="22">
        <v>199</v>
      </c>
      <c r="B200" s="5">
        <v>40552</v>
      </c>
      <c r="C200" s="22">
        <v>1</v>
      </c>
      <c r="D200" s="22">
        <v>0</v>
      </c>
      <c r="E200" s="22">
        <v>1</v>
      </c>
      <c r="F200" s="22">
        <v>13</v>
      </c>
      <c r="G200" s="22" t="b">
        <v>0</v>
      </c>
      <c r="H200" s="22" t="str">
        <f>IF(OR(Query27[[#This Row],[Weekday]]=1, Query27[[#This Row],[Weekday]]=2, Query27[[#This Row],[Weekday]]=3, Query27[[#This Row],[Weekday]]=4, Query27[[#This Row],[Weekday]]=5), "Weekday", "Weekend")</f>
        <v>Weekend</v>
      </c>
      <c r="I200" s="22">
        <v>0</v>
      </c>
      <c r="J200" s="22">
        <v>1</v>
      </c>
      <c r="K200" s="22" t="str">
        <f>INDEX(Table2[Description],MATCH(J200,Table2[Weathersit],0))</f>
        <v>Clear</v>
      </c>
      <c r="L200" s="22">
        <v>0.2</v>
      </c>
      <c r="M200" s="22">
        <v>0.16669999999999999</v>
      </c>
      <c r="N200" s="22">
        <v>0.34</v>
      </c>
      <c r="O200" s="22">
        <v>0.44779999999999998</v>
      </c>
      <c r="P200" s="22">
        <v>6</v>
      </c>
      <c r="Q200" s="22">
        <v>69</v>
      </c>
      <c r="R200" s="22" t="str">
        <f t="shared" si="3"/>
        <v>High Usage</v>
      </c>
      <c r="S200" s="22">
        <v>75</v>
      </c>
    </row>
    <row r="201" spans="1:19" x14ac:dyDescent="0.25">
      <c r="A201" s="22">
        <v>200</v>
      </c>
      <c r="B201" s="5">
        <v>40552</v>
      </c>
      <c r="C201" s="22">
        <v>1</v>
      </c>
      <c r="D201" s="22">
        <v>0</v>
      </c>
      <c r="E201" s="22">
        <v>1</v>
      </c>
      <c r="F201" s="22">
        <v>14</v>
      </c>
      <c r="G201" s="22" t="b">
        <v>0</v>
      </c>
      <c r="H201" s="22" t="str">
        <f>IF(OR(Query27[[#This Row],[Weekday]]=1, Query27[[#This Row],[Weekday]]=2, Query27[[#This Row],[Weekday]]=3, Query27[[#This Row],[Weekday]]=4, Query27[[#This Row],[Weekday]]=5), "Weekday", "Weekend")</f>
        <v>Weekend</v>
      </c>
      <c r="I201" s="22">
        <v>0</v>
      </c>
      <c r="J201" s="22">
        <v>1</v>
      </c>
      <c r="K201" s="22" t="str">
        <f>INDEX(Table2[Description],MATCH(J201,Table2[Weathersit],0))</f>
        <v>Clear</v>
      </c>
      <c r="L201" s="22">
        <v>0.22</v>
      </c>
      <c r="M201" s="22">
        <v>0.18179999999999999</v>
      </c>
      <c r="N201" s="22">
        <v>0.32</v>
      </c>
      <c r="O201" s="22">
        <v>0.4627</v>
      </c>
      <c r="P201" s="22">
        <v>8</v>
      </c>
      <c r="Q201" s="22">
        <v>64</v>
      </c>
      <c r="R201" s="22" t="str">
        <f t="shared" si="3"/>
        <v>High Usage</v>
      </c>
      <c r="S201" s="22">
        <v>72</v>
      </c>
    </row>
    <row r="202" spans="1:19" x14ac:dyDescent="0.25">
      <c r="A202" s="22">
        <v>201</v>
      </c>
      <c r="B202" s="5">
        <v>40552</v>
      </c>
      <c r="C202" s="22">
        <v>1</v>
      </c>
      <c r="D202" s="22">
        <v>0</v>
      </c>
      <c r="E202" s="22">
        <v>1</v>
      </c>
      <c r="F202" s="22">
        <v>15</v>
      </c>
      <c r="G202" s="22" t="b">
        <v>0</v>
      </c>
      <c r="H202" s="22" t="str">
        <f>IF(OR(Query27[[#This Row],[Weekday]]=1, Query27[[#This Row],[Weekday]]=2, Query27[[#This Row],[Weekday]]=3, Query27[[#This Row],[Weekday]]=4, Query27[[#This Row],[Weekday]]=5), "Weekday", "Weekend")</f>
        <v>Weekend</v>
      </c>
      <c r="I202" s="22">
        <v>0</v>
      </c>
      <c r="J202" s="22">
        <v>1</v>
      </c>
      <c r="K202" s="22" t="str">
        <f>INDEX(Table2[Description],MATCH(J202,Table2[Weathersit],0))</f>
        <v>Clear</v>
      </c>
      <c r="L202" s="22">
        <v>0.22</v>
      </c>
      <c r="M202" s="22">
        <v>0.19700000000000001</v>
      </c>
      <c r="N202" s="22">
        <v>0.35</v>
      </c>
      <c r="O202" s="22">
        <v>0.35820000000000002</v>
      </c>
      <c r="P202" s="22">
        <v>5</v>
      </c>
      <c r="Q202" s="22">
        <v>77</v>
      </c>
      <c r="R202" s="22" t="str">
        <f t="shared" si="3"/>
        <v>High Usage</v>
      </c>
      <c r="S202" s="22">
        <v>82</v>
      </c>
    </row>
    <row r="203" spans="1:19" x14ac:dyDescent="0.25">
      <c r="A203" s="22">
        <v>202</v>
      </c>
      <c r="B203" s="5">
        <v>40552</v>
      </c>
      <c r="C203" s="22">
        <v>1</v>
      </c>
      <c r="D203" s="22">
        <v>0</v>
      </c>
      <c r="E203" s="22">
        <v>1</v>
      </c>
      <c r="F203" s="22">
        <v>16</v>
      </c>
      <c r="G203" s="22" t="b">
        <v>0</v>
      </c>
      <c r="H203" s="22" t="str">
        <f>IF(OR(Query27[[#This Row],[Weekday]]=1, Query27[[#This Row],[Weekday]]=2, Query27[[#This Row],[Weekday]]=3, Query27[[#This Row],[Weekday]]=4, Query27[[#This Row],[Weekday]]=5), "Weekday", "Weekend")</f>
        <v>Weekend</v>
      </c>
      <c r="I203" s="22">
        <v>0</v>
      </c>
      <c r="J203" s="22">
        <v>1</v>
      </c>
      <c r="K203" s="22" t="str">
        <f>INDEX(Table2[Description],MATCH(J203,Table2[Weathersit],0))</f>
        <v>Clear</v>
      </c>
      <c r="L203" s="22">
        <v>0.2</v>
      </c>
      <c r="M203" s="22">
        <v>0.16669999999999999</v>
      </c>
      <c r="N203" s="22">
        <v>0.34</v>
      </c>
      <c r="O203" s="22">
        <v>0.44779999999999998</v>
      </c>
      <c r="P203" s="22">
        <v>13</v>
      </c>
      <c r="Q203" s="22">
        <v>79</v>
      </c>
      <c r="R203" s="22" t="str">
        <f t="shared" si="3"/>
        <v>High Usage</v>
      </c>
      <c r="S203" s="22">
        <v>92</v>
      </c>
    </row>
    <row r="204" spans="1:19" x14ac:dyDescent="0.25">
      <c r="A204" s="22">
        <v>203</v>
      </c>
      <c r="B204" s="5">
        <v>40552</v>
      </c>
      <c r="C204" s="22">
        <v>1</v>
      </c>
      <c r="D204" s="22">
        <v>0</v>
      </c>
      <c r="E204" s="22">
        <v>1</v>
      </c>
      <c r="F204" s="22">
        <v>17</v>
      </c>
      <c r="G204" s="22" t="b">
        <v>0</v>
      </c>
      <c r="H204" s="22" t="str">
        <f>IF(OR(Query27[[#This Row],[Weekday]]=1, Query27[[#This Row],[Weekday]]=2, Query27[[#This Row],[Weekday]]=3, Query27[[#This Row],[Weekday]]=4, Query27[[#This Row],[Weekday]]=5), "Weekday", "Weekend")</f>
        <v>Weekend</v>
      </c>
      <c r="I204" s="22">
        <v>0</v>
      </c>
      <c r="J204" s="22">
        <v>1</v>
      </c>
      <c r="K204" s="22" t="str">
        <f>INDEX(Table2[Description],MATCH(J204,Table2[Weathersit],0))</f>
        <v>Clear</v>
      </c>
      <c r="L204" s="22">
        <v>0.18</v>
      </c>
      <c r="M204" s="22">
        <v>0.1515</v>
      </c>
      <c r="N204" s="22">
        <v>0.37</v>
      </c>
      <c r="O204" s="22">
        <v>0.3881</v>
      </c>
      <c r="P204" s="22">
        <v>3</v>
      </c>
      <c r="Q204" s="22">
        <v>59</v>
      </c>
      <c r="R204" s="22" t="str">
        <f t="shared" si="3"/>
        <v>High Usage</v>
      </c>
      <c r="S204" s="22">
        <v>62</v>
      </c>
    </row>
    <row r="205" spans="1:19" x14ac:dyDescent="0.25">
      <c r="A205" s="22">
        <v>204</v>
      </c>
      <c r="B205" s="5">
        <v>40552</v>
      </c>
      <c r="C205" s="22">
        <v>1</v>
      </c>
      <c r="D205" s="22">
        <v>0</v>
      </c>
      <c r="E205" s="22">
        <v>1</v>
      </c>
      <c r="F205" s="22">
        <v>18</v>
      </c>
      <c r="G205" s="22" t="b">
        <v>0</v>
      </c>
      <c r="H205" s="22" t="str">
        <f>IF(OR(Query27[[#This Row],[Weekday]]=1, Query27[[#This Row],[Weekday]]=2, Query27[[#This Row],[Weekday]]=3, Query27[[#This Row],[Weekday]]=4, Query27[[#This Row],[Weekday]]=5), "Weekday", "Weekend")</f>
        <v>Weekend</v>
      </c>
      <c r="I205" s="22">
        <v>0</v>
      </c>
      <c r="J205" s="22">
        <v>1</v>
      </c>
      <c r="K205" s="22" t="str">
        <f>INDEX(Table2[Description],MATCH(J205,Table2[Weathersit],0))</f>
        <v>Clear</v>
      </c>
      <c r="L205" s="22">
        <v>0.16</v>
      </c>
      <c r="M205" s="22">
        <v>0.13639999999999999</v>
      </c>
      <c r="N205" s="22">
        <v>0.4</v>
      </c>
      <c r="O205" s="22">
        <v>0.32840000000000003</v>
      </c>
      <c r="P205" s="22">
        <v>4</v>
      </c>
      <c r="Q205" s="22">
        <v>44</v>
      </c>
      <c r="R205" s="22" t="str">
        <f t="shared" si="3"/>
        <v>High Usage</v>
      </c>
      <c r="S205" s="22">
        <v>48</v>
      </c>
    </row>
    <row r="206" spans="1:19" x14ac:dyDescent="0.25">
      <c r="A206" s="22">
        <v>205</v>
      </c>
      <c r="B206" s="5">
        <v>40552</v>
      </c>
      <c r="C206" s="22">
        <v>1</v>
      </c>
      <c r="D206" s="22">
        <v>0</v>
      </c>
      <c r="E206" s="22">
        <v>1</v>
      </c>
      <c r="F206" s="22">
        <v>19</v>
      </c>
      <c r="G206" s="22" t="b">
        <v>0</v>
      </c>
      <c r="H206" s="22" t="str">
        <f>IF(OR(Query27[[#This Row],[Weekday]]=1, Query27[[#This Row],[Weekday]]=2, Query27[[#This Row],[Weekday]]=3, Query27[[#This Row],[Weekday]]=4, Query27[[#This Row],[Weekday]]=5), "Weekday", "Weekend")</f>
        <v>Weekend</v>
      </c>
      <c r="I206" s="22">
        <v>0</v>
      </c>
      <c r="J206" s="22">
        <v>1</v>
      </c>
      <c r="K206" s="22" t="str">
        <f>INDEX(Table2[Description],MATCH(J206,Table2[Weathersit],0))</f>
        <v>Clear</v>
      </c>
      <c r="L206" s="22">
        <v>0.16</v>
      </c>
      <c r="M206" s="22">
        <v>0.13639999999999999</v>
      </c>
      <c r="N206" s="22">
        <v>0.43</v>
      </c>
      <c r="O206" s="22">
        <v>0.32840000000000003</v>
      </c>
      <c r="P206" s="22">
        <v>1</v>
      </c>
      <c r="Q206" s="22">
        <v>40</v>
      </c>
      <c r="R206" s="22" t="str">
        <f t="shared" si="3"/>
        <v>High Usage</v>
      </c>
      <c r="S206" s="22">
        <v>41</v>
      </c>
    </row>
    <row r="207" spans="1:19" x14ac:dyDescent="0.25">
      <c r="A207" s="22">
        <v>206</v>
      </c>
      <c r="B207" s="5">
        <v>40552</v>
      </c>
      <c r="C207" s="22">
        <v>1</v>
      </c>
      <c r="D207" s="22">
        <v>0</v>
      </c>
      <c r="E207" s="22">
        <v>1</v>
      </c>
      <c r="F207" s="22">
        <v>20</v>
      </c>
      <c r="G207" s="22" t="b">
        <v>0</v>
      </c>
      <c r="H207" s="22" t="str">
        <f>IF(OR(Query27[[#This Row],[Weekday]]=1, Query27[[#This Row],[Weekday]]=2, Query27[[#This Row],[Weekday]]=3, Query27[[#This Row],[Weekday]]=4, Query27[[#This Row],[Weekday]]=5), "Weekday", "Weekend")</f>
        <v>Weekend</v>
      </c>
      <c r="I207" s="22">
        <v>0</v>
      </c>
      <c r="J207" s="22">
        <v>1</v>
      </c>
      <c r="K207" s="22" t="str">
        <f>INDEX(Table2[Description],MATCH(J207,Table2[Weathersit],0))</f>
        <v>Clear</v>
      </c>
      <c r="L207" s="22">
        <v>0.14000000000000001</v>
      </c>
      <c r="M207" s="22">
        <v>0.1212</v>
      </c>
      <c r="N207" s="22">
        <v>0.46</v>
      </c>
      <c r="O207" s="22">
        <v>0.25369999999999998</v>
      </c>
      <c r="P207" s="22">
        <v>0</v>
      </c>
      <c r="Q207" s="22">
        <v>38</v>
      </c>
      <c r="R207" s="22" t="str">
        <f t="shared" si="3"/>
        <v>High Usage</v>
      </c>
      <c r="S207" s="22">
        <v>38</v>
      </c>
    </row>
    <row r="208" spans="1:19" x14ac:dyDescent="0.25">
      <c r="A208" s="22">
        <v>207</v>
      </c>
      <c r="B208" s="5">
        <v>40552</v>
      </c>
      <c r="C208" s="22">
        <v>1</v>
      </c>
      <c r="D208" s="22">
        <v>0</v>
      </c>
      <c r="E208" s="22">
        <v>1</v>
      </c>
      <c r="F208" s="22">
        <v>21</v>
      </c>
      <c r="G208" s="22" t="b">
        <v>0</v>
      </c>
      <c r="H208" s="22" t="str">
        <f>IF(OR(Query27[[#This Row],[Weekday]]=1, Query27[[#This Row],[Weekday]]=2, Query27[[#This Row],[Weekday]]=3, Query27[[#This Row],[Weekday]]=4, Query27[[#This Row],[Weekday]]=5), "Weekday", "Weekend")</f>
        <v>Weekend</v>
      </c>
      <c r="I208" s="22">
        <v>0</v>
      </c>
      <c r="J208" s="22">
        <v>1</v>
      </c>
      <c r="K208" s="22" t="str">
        <f>INDEX(Table2[Description],MATCH(J208,Table2[Weathersit],0))</f>
        <v>Clear</v>
      </c>
      <c r="L208" s="22">
        <v>0.14000000000000001</v>
      </c>
      <c r="M208" s="22">
        <v>0.1061</v>
      </c>
      <c r="N208" s="22">
        <v>0.46</v>
      </c>
      <c r="O208" s="22">
        <v>0.41789999999999999</v>
      </c>
      <c r="P208" s="22">
        <v>1</v>
      </c>
      <c r="Q208" s="22">
        <v>19</v>
      </c>
      <c r="R208" s="22" t="str">
        <f t="shared" si="3"/>
        <v>Normal</v>
      </c>
      <c r="S208" s="22">
        <v>20</v>
      </c>
    </row>
    <row r="209" spans="1:19" x14ac:dyDescent="0.25">
      <c r="A209" s="22">
        <v>208</v>
      </c>
      <c r="B209" s="5">
        <v>40552</v>
      </c>
      <c r="C209" s="22">
        <v>1</v>
      </c>
      <c r="D209" s="22">
        <v>0</v>
      </c>
      <c r="E209" s="22">
        <v>1</v>
      </c>
      <c r="F209" s="22">
        <v>22</v>
      </c>
      <c r="G209" s="22" t="b">
        <v>0</v>
      </c>
      <c r="H209" s="22" t="str">
        <f>IF(OR(Query27[[#This Row],[Weekday]]=1, Query27[[#This Row],[Weekday]]=2, Query27[[#This Row],[Weekday]]=3, Query27[[#This Row],[Weekday]]=4, Query27[[#This Row],[Weekday]]=5), "Weekday", "Weekend")</f>
        <v>Weekend</v>
      </c>
      <c r="I209" s="22">
        <v>0</v>
      </c>
      <c r="J209" s="22">
        <v>1</v>
      </c>
      <c r="K209" s="22" t="str">
        <f>INDEX(Table2[Description],MATCH(J209,Table2[Weathersit],0))</f>
        <v>Clear</v>
      </c>
      <c r="L209" s="22">
        <v>0.14000000000000001</v>
      </c>
      <c r="M209" s="22">
        <v>0.1212</v>
      </c>
      <c r="N209" s="22">
        <v>0.46</v>
      </c>
      <c r="O209" s="22">
        <v>0.29849999999999999</v>
      </c>
      <c r="P209" s="22">
        <v>5</v>
      </c>
      <c r="Q209" s="22">
        <v>10</v>
      </c>
      <c r="R209" s="22" t="str">
        <f t="shared" si="3"/>
        <v>Normal</v>
      </c>
      <c r="S209" s="22">
        <v>15</v>
      </c>
    </row>
    <row r="210" spans="1:19" x14ac:dyDescent="0.25">
      <c r="A210" s="22">
        <v>209</v>
      </c>
      <c r="B210" s="5">
        <v>40552</v>
      </c>
      <c r="C210" s="22">
        <v>1</v>
      </c>
      <c r="D210" s="22">
        <v>0</v>
      </c>
      <c r="E210" s="22">
        <v>1</v>
      </c>
      <c r="F210" s="22">
        <v>23</v>
      </c>
      <c r="G210" s="22" t="b">
        <v>0</v>
      </c>
      <c r="H210" s="22" t="str">
        <f>IF(OR(Query27[[#This Row],[Weekday]]=1, Query27[[#This Row],[Weekday]]=2, Query27[[#This Row],[Weekday]]=3, Query27[[#This Row],[Weekday]]=4, Query27[[#This Row],[Weekday]]=5), "Weekday", "Weekend")</f>
        <v>Weekend</v>
      </c>
      <c r="I210" s="22">
        <v>0</v>
      </c>
      <c r="J210" s="22">
        <v>1</v>
      </c>
      <c r="K210" s="22" t="str">
        <f>INDEX(Table2[Description],MATCH(J210,Table2[Weathersit],0))</f>
        <v>Clear</v>
      </c>
      <c r="L210" s="22">
        <v>0.12</v>
      </c>
      <c r="M210" s="22">
        <v>0.13639999999999999</v>
      </c>
      <c r="N210" s="22">
        <v>0.5</v>
      </c>
      <c r="O210" s="22">
        <v>0.19400000000000001</v>
      </c>
      <c r="P210" s="22">
        <v>0</v>
      </c>
      <c r="Q210" s="22">
        <v>6</v>
      </c>
      <c r="R210" s="22" t="str">
        <f t="shared" si="3"/>
        <v>Normal</v>
      </c>
      <c r="S210" s="22">
        <v>6</v>
      </c>
    </row>
    <row r="211" spans="1:19" x14ac:dyDescent="0.25">
      <c r="A211" s="22">
        <v>210</v>
      </c>
      <c r="B211" s="5">
        <v>40553</v>
      </c>
      <c r="C211" s="22">
        <v>1</v>
      </c>
      <c r="D211" s="22">
        <v>0</v>
      </c>
      <c r="E211" s="22">
        <v>1</v>
      </c>
      <c r="F211" s="22">
        <v>0</v>
      </c>
      <c r="G211" s="22" t="b">
        <v>0</v>
      </c>
      <c r="H211" s="22" t="str">
        <f>IF(OR(Query27[[#This Row],[Weekday]]=1, Query27[[#This Row],[Weekday]]=2, Query27[[#This Row],[Weekday]]=3, Query27[[#This Row],[Weekday]]=4, Query27[[#This Row],[Weekday]]=5), "Weekday", "Weekend")</f>
        <v>Weekday</v>
      </c>
      <c r="I211" s="22">
        <v>1</v>
      </c>
      <c r="J211" s="22">
        <v>1</v>
      </c>
      <c r="K211" s="22" t="str">
        <f>INDEX(Table2[Description],MATCH(J211,Table2[Weathersit],0))</f>
        <v>Clear</v>
      </c>
      <c r="L211" s="22">
        <v>0.12</v>
      </c>
      <c r="M211" s="22">
        <v>0.1212</v>
      </c>
      <c r="N211" s="22">
        <v>0.5</v>
      </c>
      <c r="O211" s="22">
        <v>0.28360000000000002</v>
      </c>
      <c r="P211" s="22">
        <v>2</v>
      </c>
      <c r="Q211" s="22">
        <v>3</v>
      </c>
      <c r="R211" s="22" t="str">
        <f t="shared" si="3"/>
        <v>Normal</v>
      </c>
      <c r="S211" s="22">
        <v>5</v>
      </c>
    </row>
    <row r="212" spans="1:19" x14ac:dyDescent="0.25">
      <c r="A212" s="22">
        <v>211</v>
      </c>
      <c r="B212" s="5">
        <v>40553</v>
      </c>
      <c r="C212" s="22">
        <v>1</v>
      </c>
      <c r="D212" s="22">
        <v>0</v>
      </c>
      <c r="E212" s="22">
        <v>1</v>
      </c>
      <c r="F212" s="22">
        <v>1</v>
      </c>
      <c r="G212" s="22" t="b">
        <v>0</v>
      </c>
      <c r="H212" s="22" t="str">
        <f>IF(OR(Query27[[#This Row],[Weekday]]=1, Query27[[#This Row],[Weekday]]=2, Query27[[#This Row],[Weekday]]=3, Query27[[#This Row],[Weekday]]=4, Query27[[#This Row],[Weekday]]=5), "Weekday", "Weekend")</f>
        <v>Weekday</v>
      </c>
      <c r="I212" s="22">
        <v>1</v>
      </c>
      <c r="J212" s="22">
        <v>1</v>
      </c>
      <c r="K212" s="22" t="str">
        <f>INDEX(Table2[Description],MATCH(J212,Table2[Weathersit],0))</f>
        <v>Clear</v>
      </c>
      <c r="L212" s="22">
        <v>0.12</v>
      </c>
      <c r="M212" s="22">
        <v>0.1212</v>
      </c>
      <c r="N212" s="22">
        <v>0.5</v>
      </c>
      <c r="O212" s="22">
        <v>0.28360000000000002</v>
      </c>
      <c r="P212" s="22">
        <v>1</v>
      </c>
      <c r="Q212" s="22">
        <v>0</v>
      </c>
      <c r="R212" s="22" t="str">
        <f t="shared" si="3"/>
        <v>Normal</v>
      </c>
      <c r="S212" s="22">
        <v>1</v>
      </c>
    </row>
    <row r="213" spans="1:19" x14ac:dyDescent="0.25">
      <c r="A213" s="22">
        <v>212</v>
      </c>
      <c r="B213" s="5">
        <v>40553</v>
      </c>
      <c r="C213" s="22">
        <v>1</v>
      </c>
      <c r="D213" s="22">
        <v>0</v>
      </c>
      <c r="E213" s="22">
        <v>1</v>
      </c>
      <c r="F213" s="22">
        <v>2</v>
      </c>
      <c r="G213" s="22" t="b">
        <v>0</v>
      </c>
      <c r="H213" s="22" t="str">
        <f>IF(OR(Query27[[#This Row],[Weekday]]=1, Query27[[#This Row],[Weekday]]=2, Query27[[#This Row],[Weekday]]=3, Query27[[#This Row],[Weekday]]=4, Query27[[#This Row],[Weekday]]=5), "Weekday", "Weekend")</f>
        <v>Weekday</v>
      </c>
      <c r="I213" s="22">
        <v>1</v>
      </c>
      <c r="J213" s="22">
        <v>1</v>
      </c>
      <c r="K213" s="22" t="str">
        <f>INDEX(Table2[Description],MATCH(J213,Table2[Weathersit],0))</f>
        <v>Clear</v>
      </c>
      <c r="L213" s="22">
        <v>0.12</v>
      </c>
      <c r="M213" s="22">
        <v>0.1212</v>
      </c>
      <c r="N213" s="22">
        <v>0.5</v>
      </c>
      <c r="O213" s="22">
        <v>0.22389999999999999</v>
      </c>
      <c r="P213" s="22">
        <v>0</v>
      </c>
      <c r="Q213" s="22">
        <v>3</v>
      </c>
      <c r="R213" s="22" t="str">
        <f t="shared" si="3"/>
        <v>Normal</v>
      </c>
      <c r="S213" s="22">
        <v>3</v>
      </c>
    </row>
    <row r="214" spans="1:19" x14ac:dyDescent="0.25">
      <c r="A214" s="22">
        <v>213</v>
      </c>
      <c r="B214" s="5">
        <v>40553</v>
      </c>
      <c r="C214" s="22">
        <v>1</v>
      </c>
      <c r="D214" s="22">
        <v>0</v>
      </c>
      <c r="E214" s="22">
        <v>1</v>
      </c>
      <c r="F214" s="22">
        <v>3</v>
      </c>
      <c r="G214" s="22" t="b">
        <v>0</v>
      </c>
      <c r="H214" s="22" t="str">
        <f>IF(OR(Query27[[#This Row],[Weekday]]=1, Query27[[#This Row],[Weekday]]=2, Query27[[#This Row],[Weekday]]=3, Query27[[#This Row],[Weekday]]=4, Query27[[#This Row],[Weekday]]=5), "Weekday", "Weekend")</f>
        <v>Weekday</v>
      </c>
      <c r="I214" s="22">
        <v>1</v>
      </c>
      <c r="J214" s="22">
        <v>1</v>
      </c>
      <c r="K214" s="22" t="str">
        <f>INDEX(Table2[Description],MATCH(J214,Table2[Weathersit],0))</f>
        <v>Clear</v>
      </c>
      <c r="L214" s="22">
        <v>0.12</v>
      </c>
      <c r="M214" s="22">
        <v>0.1212</v>
      </c>
      <c r="N214" s="22">
        <v>0.5</v>
      </c>
      <c r="O214" s="22">
        <v>0.22389999999999999</v>
      </c>
      <c r="P214" s="22">
        <v>0</v>
      </c>
      <c r="Q214" s="22">
        <v>1</v>
      </c>
      <c r="R214" s="22" t="str">
        <f t="shared" si="3"/>
        <v>Normal</v>
      </c>
      <c r="S214" s="22">
        <v>1</v>
      </c>
    </row>
    <row r="215" spans="1:19" x14ac:dyDescent="0.25">
      <c r="A215" s="22">
        <v>214</v>
      </c>
      <c r="B215" s="5">
        <v>40553</v>
      </c>
      <c r="C215" s="22">
        <v>1</v>
      </c>
      <c r="D215" s="22">
        <v>0</v>
      </c>
      <c r="E215" s="22">
        <v>1</v>
      </c>
      <c r="F215" s="22">
        <v>4</v>
      </c>
      <c r="G215" s="22" t="b">
        <v>0</v>
      </c>
      <c r="H215" s="22" t="str">
        <f>IF(OR(Query27[[#This Row],[Weekday]]=1, Query27[[#This Row],[Weekday]]=2, Query27[[#This Row],[Weekday]]=3, Query27[[#This Row],[Weekday]]=4, Query27[[#This Row],[Weekday]]=5), "Weekday", "Weekend")</f>
        <v>Weekday</v>
      </c>
      <c r="I215" s="22">
        <v>1</v>
      </c>
      <c r="J215" s="22">
        <v>1</v>
      </c>
      <c r="K215" s="22" t="str">
        <f>INDEX(Table2[Description],MATCH(J215,Table2[Weathersit],0))</f>
        <v>Clear</v>
      </c>
      <c r="L215" s="22">
        <v>0.1</v>
      </c>
      <c r="M215" s="22">
        <v>0.1212</v>
      </c>
      <c r="N215" s="22">
        <v>0.54</v>
      </c>
      <c r="O215" s="22">
        <v>0.1343</v>
      </c>
      <c r="P215" s="22">
        <v>1</v>
      </c>
      <c r="Q215" s="22">
        <v>2</v>
      </c>
      <c r="R215" s="22" t="str">
        <f t="shared" si="3"/>
        <v>Normal</v>
      </c>
      <c r="S215" s="22">
        <v>3</v>
      </c>
    </row>
    <row r="216" spans="1:19" x14ac:dyDescent="0.25">
      <c r="A216" s="22">
        <v>215</v>
      </c>
      <c r="B216" s="5">
        <v>40553</v>
      </c>
      <c r="C216" s="22">
        <v>1</v>
      </c>
      <c r="D216" s="22">
        <v>0</v>
      </c>
      <c r="E216" s="22">
        <v>1</v>
      </c>
      <c r="F216" s="22">
        <v>5</v>
      </c>
      <c r="G216" s="22" t="b">
        <v>0</v>
      </c>
      <c r="H216" s="22" t="str">
        <f>IF(OR(Query27[[#This Row],[Weekday]]=1, Query27[[#This Row],[Weekday]]=2, Query27[[#This Row],[Weekday]]=3, Query27[[#This Row],[Weekday]]=4, Query27[[#This Row],[Weekday]]=5), "Weekday", "Weekend")</f>
        <v>Weekday</v>
      </c>
      <c r="I216" s="22">
        <v>1</v>
      </c>
      <c r="J216" s="22">
        <v>1</v>
      </c>
      <c r="K216" s="22" t="str">
        <f>INDEX(Table2[Description],MATCH(J216,Table2[Weathersit],0))</f>
        <v>Clear</v>
      </c>
      <c r="L216" s="22">
        <v>0.1</v>
      </c>
      <c r="M216" s="22">
        <v>0.1061</v>
      </c>
      <c r="N216" s="22">
        <v>0.54</v>
      </c>
      <c r="O216" s="22">
        <v>0.25369999999999998</v>
      </c>
      <c r="P216" s="22">
        <v>0</v>
      </c>
      <c r="Q216" s="22">
        <v>3</v>
      </c>
      <c r="R216" s="22" t="str">
        <f t="shared" si="3"/>
        <v>Normal</v>
      </c>
      <c r="S216" s="22">
        <v>3</v>
      </c>
    </row>
    <row r="217" spans="1:19" x14ac:dyDescent="0.25">
      <c r="A217" s="22">
        <v>216</v>
      </c>
      <c r="B217" s="5">
        <v>40553</v>
      </c>
      <c r="C217" s="22">
        <v>1</v>
      </c>
      <c r="D217" s="22">
        <v>0</v>
      </c>
      <c r="E217" s="22">
        <v>1</v>
      </c>
      <c r="F217" s="22">
        <v>6</v>
      </c>
      <c r="G217" s="22" t="b">
        <v>0</v>
      </c>
      <c r="H217" s="22" t="str">
        <f>IF(OR(Query27[[#This Row],[Weekday]]=1, Query27[[#This Row],[Weekday]]=2, Query27[[#This Row],[Weekday]]=3, Query27[[#This Row],[Weekday]]=4, Query27[[#This Row],[Weekday]]=5), "Weekday", "Weekend")</f>
        <v>Weekday</v>
      </c>
      <c r="I217" s="22">
        <v>1</v>
      </c>
      <c r="J217" s="22">
        <v>1</v>
      </c>
      <c r="K217" s="22" t="str">
        <f>INDEX(Table2[Description],MATCH(J217,Table2[Weathersit],0))</f>
        <v>Clear</v>
      </c>
      <c r="L217" s="22">
        <v>0.12</v>
      </c>
      <c r="M217" s="22">
        <v>0.1212</v>
      </c>
      <c r="N217" s="22">
        <v>0.5</v>
      </c>
      <c r="O217" s="22">
        <v>0.28360000000000002</v>
      </c>
      <c r="P217" s="22">
        <v>0</v>
      </c>
      <c r="Q217" s="22">
        <v>31</v>
      </c>
      <c r="R217" s="22" t="str">
        <f t="shared" si="3"/>
        <v>High Usage</v>
      </c>
      <c r="S217" s="22">
        <v>31</v>
      </c>
    </row>
    <row r="218" spans="1:19" x14ac:dyDescent="0.25">
      <c r="A218" s="22">
        <v>217</v>
      </c>
      <c r="B218" s="5">
        <v>40553</v>
      </c>
      <c r="C218" s="22">
        <v>1</v>
      </c>
      <c r="D218" s="22">
        <v>0</v>
      </c>
      <c r="E218" s="22">
        <v>1</v>
      </c>
      <c r="F218" s="22">
        <v>7</v>
      </c>
      <c r="G218" s="22" t="b">
        <v>0</v>
      </c>
      <c r="H218" s="22" t="str">
        <f>IF(OR(Query27[[#This Row],[Weekday]]=1, Query27[[#This Row],[Weekday]]=2, Query27[[#This Row],[Weekday]]=3, Query27[[#This Row],[Weekday]]=4, Query27[[#This Row],[Weekday]]=5), "Weekday", "Weekend")</f>
        <v>Weekday</v>
      </c>
      <c r="I218" s="22">
        <v>1</v>
      </c>
      <c r="J218" s="22">
        <v>1</v>
      </c>
      <c r="K218" s="22" t="str">
        <f>INDEX(Table2[Description],MATCH(J218,Table2[Weathersit],0))</f>
        <v>Clear</v>
      </c>
      <c r="L218" s="22">
        <v>0.12</v>
      </c>
      <c r="M218" s="22">
        <v>0.1212</v>
      </c>
      <c r="N218" s="22">
        <v>0.5</v>
      </c>
      <c r="O218" s="22">
        <v>0.22389999999999999</v>
      </c>
      <c r="P218" s="22">
        <v>2</v>
      </c>
      <c r="Q218" s="22">
        <v>75</v>
      </c>
      <c r="R218" s="22" t="str">
        <f t="shared" si="3"/>
        <v>High Usage</v>
      </c>
      <c r="S218" s="22">
        <v>77</v>
      </c>
    </row>
    <row r="219" spans="1:19" x14ac:dyDescent="0.25">
      <c r="A219" s="22">
        <v>218</v>
      </c>
      <c r="B219" s="5">
        <v>40553</v>
      </c>
      <c r="C219" s="22">
        <v>1</v>
      </c>
      <c r="D219" s="22">
        <v>0</v>
      </c>
      <c r="E219" s="22">
        <v>1</v>
      </c>
      <c r="F219" s="22">
        <v>8</v>
      </c>
      <c r="G219" s="22" t="b">
        <v>0</v>
      </c>
      <c r="H219" s="22" t="str">
        <f>IF(OR(Query27[[#This Row],[Weekday]]=1, Query27[[#This Row],[Weekday]]=2, Query27[[#This Row],[Weekday]]=3, Query27[[#This Row],[Weekday]]=4, Query27[[#This Row],[Weekday]]=5), "Weekday", "Weekend")</f>
        <v>Weekday</v>
      </c>
      <c r="I219" s="22">
        <v>1</v>
      </c>
      <c r="J219" s="22">
        <v>2</v>
      </c>
      <c r="K219" s="22" t="str">
        <f>INDEX(Table2[Description],MATCH(J219,Table2[Weathersit],0))</f>
        <v>Mist + Cloudy</v>
      </c>
      <c r="L219" s="22">
        <v>0.12</v>
      </c>
      <c r="M219" s="22">
        <v>0.1212</v>
      </c>
      <c r="N219" s="22">
        <v>0.5</v>
      </c>
      <c r="O219" s="22">
        <v>0.28360000000000002</v>
      </c>
      <c r="P219" s="22">
        <v>4</v>
      </c>
      <c r="Q219" s="22">
        <v>184</v>
      </c>
      <c r="R219" s="22" t="str">
        <f t="shared" si="3"/>
        <v>High Usage</v>
      </c>
      <c r="S219" s="22">
        <v>188</v>
      </c>
    </row>
    <row r="220" spans="1:19" x14ac:dyDescent="0.25">
      <c r="A220" s="22">
        <v>219</v>
      </c>
      <c r="B220" s="5">
        <v>40553</v>
      </c>
      <c r="C220" s="22">
        <v>1</v>
      </c>
      <c r="D220" s="22">
        <v>0</v>
      </c>
      <c r="E220" s="22">
        <v>1</v>
      </c>
      <c r="F220" s="22">
        <v>9</v>
      </c>
      <c r="G220" s="22" t="b">
        <v>0</v>
      </c>
      <c r="H220" s="22" t="str">
        <f>IF(OR(Query27[[#This Row],[Weekday]]=1, Query27[[#This Row],[Weekday]]=2, Query27[[#This Row],[Weekday]]=3, Query27[[#This Row],[Weekday]]=4, Query27[[#This Row],[Weekday]]=5), "Weekday", "Weekend")</f>
        <v>Weekday</v>
      </c>
      <c r="I220" s="22">
        <v>1</v>
      </c>
      <c r="J220" s="22">
        <v>2</v>
      </c>
      <c r="K220" s="22" t="str">
        <f>INDEX(Table2[Description],MATCH(J220,Table2[Weathersit],0))</f>
        <v>Mist + Cloudy</v>
      </c>
      <c r="L220" s="22">
        <v>0.14000000000000001</v>
      </c>
      <c r="M220" s="22">
        <v>0.1212</v>
      </c>
      <c r="N220" s="22">
        <v>0.5</v>
      </c>
      <c r="O220" s="22">
        <v>0.25369999999999998</v>
      </c>
      <c r="P220" s="22">
        <v>2</v>
      </c>
      <c r="Q220" s="22">
        <v>92</v>
      </c>
      <c r="R220" s="22" t="str">
        <f t="shared" si="3"/>
        <v>High Usage</v>
      </c>
      <c r="S220" s="22">
        <v>94</v>
      </c>
    </row>
    <row r="221" spans="1:19" x14ac:dyDescent="0.25">
      <c r="A221" s="22">
        <v>220</v>
      </c>
      <c r="B221" s="5">
        <v>40553</v>
      </c>
      <c r="C221" s="22">
        <v>1</v>
      </c>
      <c r="D221" s="22">
        <v>0</v>
      </c>
      <c r="E221" s="22">
        <v>1</v>
      </c>
      <c r="F221" s="22">
        <v>10</v>
      </c>
      <c r="G221" s="22" t="b">
        <v>0</v>
      </c>
      <c r="H221" s="22" t="str">
        <f>IF(OR(Query27[[#This Row],[Weekday]]=1, Query27[[#This Row],[Weekday]]=2, Query27[[#This Row],[Weekday]]=3, Query27[[#This Row],[Weekday]]=4, Query27[[#This Row],[Weekday]]=5), "Weekday", "Weekend")</f>
        <v>Weekday</v>
      </c>
      <c r="I221" s="22">
        <v>1</v>
      </c>
      <c r="J221" s="22">
        <v>2</v>
      </c>
      <c r="K221" s="22" t="str">
        <f>INDEX(Table2[Description],MATCH(J221,Table2[Weathersit],0))</f>
        <v>Mist + Cloudy</v>
      </c>
      <c r="L221" s="22">
        <v>0.14000000000000001</v>
      </c>
      <c r="M221" s="22">
        <v>0.1212</v>
      </c>
      <c r="N221" s="22">
        <v>0.5</v>
      </c>
      <c r="O221" s="22">
        <v>0.29849999999999999</v>
      </c>
      <c r="P221" s="22">
        <v>0</v>
      </c>
      <c r="Q221" s="22">
        <v>31</v>
      </c>
      <c r="R221" s="22" t="str">
        <f t="shared" si="3"/>
        <v>High Usage</v>
      </c>
      <c r="S221" s="22">
        <v>31</v>
      </c>
    </row>
    <row r="222" spans="1:19" x14ac:dyDescent="0.25">
      <c r="A222" s="22">
        <v>221</v>
      </c>
      <c r="B222" s="5">
        <v>40553</v>
      </c>
      <c r="C222" s="22">
        <v>1</v>
      </c>
      <c r="D222" s="22">
        <v>0</v>
      </c>
      <c r="E222" s="22">
        <v>1</v>
      </c>
      <c r="F222" s="22">
        <v>11</v>
      </c>
      <c r="G222" s="22" t="b">
        <v>0</v>
      </c>
      <c r="H222" s="22" t="str">
        <f>IF(OR(Query27[[#This Row],[Weekday]]=1, Query27[[#This Row],[Weekday]]=2, Query27[[#This Row],[Weekday]]=3, Query27[[#This Row],[Weekday]]=4, Query27[[#This Row],[Weekday]]=5), "Weekday", "Weekend")</f>
        <v>Weekday</v>
      </c>
      <c r="I222" s="22">
        <v>1</v>
      </c>
      <c r="J222" s="22">
        <v>2</v>
      </c>
      <c r="K222" s="22" t="str">
        <f>INDEX(Table2[Description],MATCH(J222,Table2[Weathersit],0))</f>
        <v>Mist + Cloudy</v>
      </c>
      <c r="L222" s="22">
        <v>0.16</v>
      </c>
      <c r="M222" s="22">
        <v>0.13639999999999999</v>
      </c>
      <c r="N222" s="22">
        <v>0.47</v>
      </c>
      <c r="O222" s="22">
        <v>0.28360000000000002</v>
      </c>
      <c r="P222" s="22">
        <v>2</v>
      </c>
      <c r="Q222" s="22">
        <v>28</v>
      </c>
      <c r="R222" s="22" t="str">
        <f t="shared" si="3"/>
        <v>Normal</v>
      </c>
      <c r="S222" s="22">
        <v>30</v>
      </c>
    </row>
    <row r="223" spans="1:19" x14ac:dyDescent="0.25">
      <c r="A223" s="22">
        <v>222</v>
      </c>
      <c r="B223" s="5">
        <v>40553</v>
      </c>
      <c r="C223" s="22">
        <v>1</v>
      </c>
      <c r="D223" s="22">
        <v>0</v>
      </c>
      <c r="E223" s="22">
        <v>1</v>
      </c>
      <c r="F223" s="22">
        <v>12</v>
      </c>
      <c r="G223" s="22" t="b">
        <v>0</v>
      </c>
      <c r="H223" s="22" t="str">
        <f>IF(OR(Query27[[#This Row],[Weekday]]=1, Query27[[#This Row],[Weekday]]=2, Query27[[#This Row],[Weekday]]=3, Query27[[#This Row],[Weekday]]=4, Query27[[#This Row],[Weekday]]=5), "Weekday", "Weekend")</f>
        <v>Weekday</v>
      </c>
      <c r="I223" s="22">
        <v>1</v>
      </c>
      <c r="J223" s="22">
        <v>2</v>
      </c>
      <c r="K223" s="22" t="str">
        <f>INDEX(Table2[Description],MATCH(J223,Table2[Weathersit],0))</f>
        <v>Mist + Cloudy</v>
      </c>
      <c r="L223" s="22">
        <v>0.2</v>
      </c>
      <c r="M223" s="22">
        <v>0.18179999999999999</v>
      </c>
      <c r="N223" s="22">
        <v>0.4</v>
      </c>
      <c r="O223" s="22">
        <v>0.28360000000000002</v>
      </c>
      <c r="P223" s="22">
        <v>5</v>
      </c>
      <c r="Q223" s="22">
        <v>47</v>
      </c>
      <c r="R223" s="22" t="str">
        <f t="shared" si="3"/>
        <v>High Usage</v>
      </c>
      <c r="S223" s="22">
        <v>52</v>
      </c>
    </row>
    <row r="224" spans="1:19" x14ac:dyDescent="0.25">
      <c r="A224" s="22">
        <v>223</v>
      </c>
      <c r="B224" s="5">
        <v>40553</v>
      </c>
      <c r="C224" s="22">
        <v>1</v>
      </c>
      <c r="D224" s="22">
        <v>0</v>
      </c>
      <c r="E224" s="22">
        <v>1</v>
      </c>
      <c r="F224" s="22">
        <v>13</v>
      </c>
      <c r="G224" s="22" t="b">
        <v>0</v>
      </c>
      <c r="H224" s="22" t="str">
        <f>IF(OR(Query27[[#This Row],[Weekday]]=1, Query27[[#This Row],[Weekday]]=2, Query27[[#This Row],[Weekday]]=3, Query27[[#This Row],[Weekday]]=4, Query27[[#This Row],[Weekday]]=5), "Weekday", "Weekend")</f>
        <v>Weekday</v>
      </c>
      <c r="I224" s="22">
        <v>1</v>
      </c>
      <c r="J224" s="22">
        <v>2</v>
      </c>
      <c r="K224" s="22" t="str">
        <f>INDEX(Table2[Description],MATCH(J224,Table2[Weathersit],0))</f>
        <v>Mist + Cloudy</v>
      </c>
      <c r="L224" s="22">
        <v>0.2</v>
      </c>
      <c r="M224" s="22">
        <v>0.18179999999999999</v>
      </c>
      <c r="N224" s="22">
        <v>0.4</v>
      </c>
      <c r="O224" s="22">
        <v>0.28360000000000002</v>
      </c>
      <c r="P224" s="22">
        <v>4</v>
      </c>
      <c r="Q224" s="22">
        <v>50</v>
      </c>
      <c r="R224" s="22" t="str">
        <f t="shared" si="3"/>
        <v>High Usage</v>
      </c>
      <c r="S224" s="22">
        <v>54</v>
      </c>
    </row>
    <row r="225" spans="1:19" x14ac:dyDescent="0.25">
      <c r="A225" s="22">
        <v>224</v>
      </c>
      <c r="B225" s="5">
        <v>40553</v>
      </c>
      <c r="C225" s="22">
        <v>1</v>
      </c>
      <c r="D225" s="22">
        <v>0</v>
      </c>
      <c r="E225" s="22">
        <v>1</v>
      </c>
      <c r="F225" s="22">
        <v>14</v>
      </c>
      <c r="G225" s="22" t="b">
        <v>0</v>
      </c>
      <c r="H225" s="22" t="str">
        <f>IF(OR(Query27[[#This Row],[Weekday]]=1, Query27[[#This Row],[Weekday]]=2, Query27[[#This Row],[Weekday]]=3, Query27[[#This Row],[Weekday]]=4, Query27[[#This Row],[Weekday]]=5), "Weekday", "Weekend")</f>
        <v>Weekday</v>
      </c>
      <c r="I225" s="22">
        <v>1</v>
      </c>
      <c r="J225" s="22">
        <v>2</v>
      </c>
      <c r="K225" s="22" t="str">
        <f>INDEX(Table2[Description],MATCH(J225,Table2[Weathersit],0))</f>
        <v>Mist + Cloudy</v>
      </c>
      <c r="L225" s="22">
        <v>0.2</v>
      </c>
      <c r="M225" s="22">
        <v>0.19700000000000001</v>
      </c>
      <c r="N225" s="22">
        <v>0.4</v>
      </c>
      <c r="O225" s="22">
        <v>0.22389999999999999</v>
      </c>
      <c r="P225" s="22">
        <v>0</v>
      </c>
      <c r="Q225" s="22">
        <v>47</v>
      </c>
      <c r="R225" s="22" t="str">
        <f t="shared" si="3"/>
        <v>High Usage</v>
      </c>
      <c r="S225" s="22">
        <v>47</v>
      </c>
    </row>
    <row r="226" spans="1:19" x14ac:dyDescent="0.25">
      <c r="A226" s="22">
        <v>225</v>
      </c>
      <c r="B226" s="5">
        <v>40553</v>
      </c>
      <c r="C226" s="22">
        <v>1</v>
      </c>
      <c r="D226" s="22">
        <v>0</v>
      </c>
      <c r="E226" s="22">
        <v>1</v>
      </c>
      <c r="F226" s="22">
        <v>15</v>
      </c>
      <c r="G226" s="22" t="b">
        <v>0</v>
      </c>
      <c r="H226" s="22" t="str">
        <f>IF(OR(Query27[[#This Row],[Weekday]]=1, Query27[[#This Row],[Weekday]]=2, Query27[[#This Row],[Weekday]]=3, Query27[[#This Row],[Weekday]]=4, Query27[[#This Row],[Weekday]]=5), "Weekday", "Weekend")</f>
        <v>Weekday</v>
      </c>
      <c r="I226" s="22">
        <v>1</v>
      </c>
      <c r="J226" s="22">
        <v>2</v>
      </c>
      <c r="K226" s="22" t="str">
        <f>INDEX(Table2[Description],MATCH(J226,Table2[Weathersit],0))</f>
        <v>Mist + Cloudy</v>
      </c>
      <c r="L226" s="22">
        <v>0.2</v>
      </c>
      <c r="M226" s="22">
        <v>0.19700000000000001</v>
      </c>
      <c r="N226" s="22">
        <v>0.4</v>
      </c>
      <c r="O226" s="22">
        <v>0.22389999999999999</v>
      </c>
      <c r="P226" s="22">
        <v>2</v>
      </c>
      <c r="Q226" s="22">
        <v>43</v>
      </c>
      <c r="R226" s="22" t="str">
        <f t="shared" si="3"/>
        <v>High Usage</v>
      </c>
      <c r="S226" s="22">
        <v>45</v>
      </c>
    </row>
    <row r="227" spans="1:19" x14ac:dyDescent="0.25">
      <c r="A227" s="22">
        <v>226</v>
      </c>
      <c r="B227" s="5">
        <v>40553</v>
      </c>
      <c r="C227" s="22">
        <v>1</v>
      </c>
      <c r="D227" s="22">
        <v>0</v>
      </c>
      <c r="E227" s="22">
        <v>1</v>
      </c>
      <c r="F227" s="22">
        <v>16</v>
      </c>
      <c r="G227" s="22" t="b">
        <v>0</v>
      </c>
      <c r="H227" s="22" t="str">
        <f>IF(OR(Query27[[#This Row],[Weekday]]=1, Query27[[#This Row],[Weekday]]=2, Query27[[#This Row],[Weekday]]=3, Query27[[#This Row],[Weekday]]=4, Query27[[#This Row],[Weekday]]=5), "Weekday", "Weekend")</f>
        <v>Weekday</v>
      </c>
      <c r="I227" s="22">
        <v>1</v>
      </c>
      <c r="J227" s="22">
        <v>1</v>
      </c>
      <c r="K227" s="22" t="str">
        <f>INDEX(Table2[Description],MATCH(J227,Table2[Weathersit],0))</f>
        <v>Clear</v>
      </c>
      <c r="L227" s="22">
        <v>0.2</v>
      </c>
      <c r="M227" s="22">
        <v>0.21210000000000001</v>
      </c>
      <c r="N227" s="22">
        <v>0.4</v>
      </c>
      <c r="O227" s="22">
        <v>0.1343</v>
      </c>
      <c r="P227" s="22">
        <v>4</v>
      </c>
      <c r="Q227" s="22">
        <v>70</v>
      </c>
      <c r="R227" s="22" t="str">
        <f t="shared" si="3"/>
        <v>High Usage</v>
      </c>
      <c r="S227" s="22">
        <v>74</v>
      </c>
    </row>
    <row r="228" spans="1:19" x14ac:dyDescent="0.25">
      <c r="A228" s="22">
        <v>227</v>
      </c>
      <c r="B228" s="5">
        <v>40553</v>
      </c>
      <c r="C228" s="22">
        <v>1</v>
      </c>
      <c r="D228" s="22">
        <v>0</v>
      </c>
      <c r="E228" s="22">
        <v>1</v>
      </c>
      <c r="F228" s="22">
        <v>17</v>
      </c>
      <c r="G228" s="22" t="b">
        <v>0</v>
      </c>
      <c r="H228" s="22" t="str">
        <f>IF(OR(Query27[[#This Row],[Weekday]]=1, Query27[[#This Row],[Weekday]]=2, Query27[[#This Row],[Weekday]]=3, Query27[[#This Row],[Weekday]]=4, Query27[[#This Row],[Weekday]]=5), "Weekday", "Weekend")</f>
        <v>Weekday</v>
      </c>
      <c r="I228" s="22">
        <v>1</v>
      </c>
      <c r="J228" s="22">
        <v>1</v>
      </c>
      <c r="K228" s="22" t="str">
        <f>INDEX(Table2[Description],MATCH(J228,Table2[Weathersit],0))</f>
        <v>Clear</v>
      </c>
      <c r="L228" s="22">
        <v>0.2</v>
      </c>
      <c r="M228" s="22">
        <v>0.2273</v>
      </c>
      <c r="N228" s="22">
        <v>0.4</v>
      </c>
      <c r="O228" s="22">
        <v>0.1045</v>
      </c>
      <c r="P228" s="22">
        <v>4</v>
      </c>
      <c r="Q228" s="22">
        <v>174</v>
      </c>
      <c r="R228" s="22" t="str">
        <f t="shared" si="3"/>
        <v>High Usage</v>
      </c>
      <c r="S228" s="22">
        <v>178</v>
      </c>
    </row>
    <row r="229" spans="1:19" x14ac:dyDescent="0.25">
      <c r="A229" s="22">
        <v>228</v>
      </c>
      <c r="B229" s="5">
        <v>40553</v>
      </c>
      <c r="C229" s="22">
        <v>1</v>
      </c>
      <c r="D229" s="22">
        <v>0</v>
      </c>
      <c r="E229" s="22">
        <v>1</v>
      </c>
      <c r="F229" s="22">
        <v>18</v>
      </c>
      <c r="G229" s="22" t="b">
        <v>0</v>
      </c>
      <c r="H229" s="22" t="str">
        <f>IF(OR(Query27[[#This Row],[Weekday]]=1, Query27[[#This Row],[Weekday]]=2, Query27[[#This Row],[Weekday]]=3, Query27[[#This Row],[Weekday]]=4, Query27[[#This Row],[Weekday]]=5), "Weekday", "Weekend")</f>
        <v>Weekday</v>
      </c>
      <c r="I229" s="22">
        <v>1</v>
      </c>
      <c r="J229" s="22">
        <v>1</v>
      </c>
      <c r="K229" s="22" t="str">
        <f>INDEX(Table2[Description],MATCH(J229,Table2[Weathersit],0))</f>
        <v>Clear</v>
      </c>
      <c r="L229" s="22">
        <v>0.2</v>
      </c>
      <c r="M229" s="22">
        <v>0.19700000000000001</v>
      </c>
      <c r="N229" s="22">
        <v>0.4</v>
      </c>
      <c r="O229" s="22">
        <v>0.22389999999999999</v>
      </c>
      <c r="P229" s="22">
        <v>1</v>
      </c>
      <c r="Q229" s="22">
        <v>154</v>
      </c>
      <c r="R229" s="22" t="str">
        <f t="shared" si="3"/>
        <v>High Usage</v>
      </c>
      <c r="S229" s="22">
        <v>155</v>
      </c>
    </row>
    <row r="230" spans="1:19" x14ac:dyDescent="0.25">
      <c r="A230" s="22">
        <v>229</v>
      </c>
      <c r="B230" s="5">
        <v>40553</v>
      </c>
      <c r="C230" s="22">
        <v>1</v>
      </c>
      <c r="D230" s="22">
        <v>0</v>
      </c>
      <c r="E230" s="22">
        <v>1</v>
      </c>
      <c r="F230" s="22">
        <v>19</v>
      </c>
      <c r="G230" s="22" t="b">
        <v>0</v>
      </c>
      <c r="H230" s="22" t="str">
        <f>IF(OR(Query27[[#This Row],[Weekday]]=1, Query27[[#This Row],[Weekday]]=2, Query27[[#This Row],[Weekday]]=3, Query27[[#This Row],[Weekday]]=4, Query27[[#This Row],[Weekday]]=5), "Weekday", "Weekend")</f>
        <v>Weekday</v>
      </c>
      <c r="I230" s="22">
        <v>1</v>
      </c>
      <c r="J230" s="22">
        <v>1</v>
      </c>
      <c r="K230" s="22" t="str">
        <f>INDEX(Table2[Description],MATCH(J230,Table2[Weathersit],0))</f>
        <v>Clear</v>
      </c>
      <c r="L230" s="22">
        <v>0.16</v>
      </c>
      <c r="M230" s="22">
        <v>0.16669999999999999</v>
      </c>
      <c r="N230" s="22">
        <v>0.47</v>
      </c>
      <c r="O230" s="22">
        <v>0.16420000000000001</v>
      </c>
      <c r="P230" s="22">
        <v>3</v>
      </c>
      <c r="Q230" s="22">
        <v>92</v>
      </c>
      <c r="R230" s="22" t="str">
        <f t="shared" si="3"/>
        <v>High Usage</v>
      </c>
      <c r="S230" s="22">
        <v>95</v>
      </c>
    </row>
    <row r="231" spans="1:19" x14ac:dyDescent="0.25">
      <c r="A231" s="22">
        <v>230</v>
      </c>
      <c r="B231" s="5">
        <v>40553</v>
      </c>
      <c r="C231" s="22">
        <v>1</v>
      </c>
      <c r="D231" s="22">
        <v>0</v>
      </c>
      <c r="E231" s="22">
        <v>1</v>
      </c>
      <c r="F231" s="22">
        <v>20</v>
      </c>
      <c r="G231" s="22" t="b">
        <v>0</v>
      </c>
      <c r="H231" s="22" t="str">
        <f>IF(OR(Query27[[#This Row],[Weekday]]=1, Query27[[#This Row],[Weekday]]=2, Query27[[#This Row],[Weekday]]=3, Query27[[#This Row],[Weekday]]=4, Query27[[#This Row],[Weekday]]=5), "Weekday", "Weekend")</f>
        <v>Weekday</v>
      </c>
      <c r="I231" s="22">
        <v>1</v>
      </c>
      <c r="J231" s="22">
        <v>1</v>
      </c>
      <c r="K231" s="22" t="str">
        <f>INDEX(Table2[Description],MATCH(J231,Table2[Weathersit],0))</f>
        <v>Clear</v>
      </c>
      <c r="L231" s="22">
        <v>0.16</v>
      </c>
      <c r="M231" s="22">
        <v>0.16669999999999999</v>
      </c>
      <c r="N231" s="22">
        <v>0.5</v>
      </c>
      <c r="O231" s="22">
        <v>0.16420000000000001</v>
      </c>
      <c r="P231" s="22">
        <v>1</v>
      </c>
      <c r="Q231" s="22">
        <v>73</v>
      </c>
      <c r="R231" s="22" t="str">
        <f t="shared" si="3"/>
        <v>High Usage</v>
      </c>
      <c r="S231" s="22">
        <v>74</v>
      </c>
    </row>
    <row r="232" spans="1:19" x14ac:dyDescent="0.25">
      <c r="A232" s="22">
        <v>231</v>
      </c>
      <c r="B232" s="5">
        <v>40553</v>
      </c>
      <c r="C232" s="22">
        <v>1</v>
      </c>
      <c r="D232" s="22">
        <v>0</v>
      </c>
      <c r="E232" s="22">
        <v>1</v>
      </c>
      <c r="F232" s="22">
        <v>21</v>
      </c>
      <c r="G232" s="22" t="b">
        <v>0</v>
      </c>
      <c r="H232" s="22" t="str">
        <f>IF(OR(Query27[[#This Row],[Weekday]]=1, Query27[[#This Row],[Weekday]]=2, Query27[[#This Row],[Weekday]]=3, Query27[[#This Row],[Weekday]]=4, Query27[[#This Row],[Weekday]]=5), "Weekday", "Weekend")</f>
        <v>Weekday</v>
      </c>
      <c r="I232" s="22">
        <v>1</v>
      </c>
      <c r="J232" s="22">
        <v>1</v>
      </c>
      <c r="K232" s="22" t="str">
        <f>INDEX(Table2[Description],MATCH(J232,Table2[Weathersit],0))</f>
        <v>Clear</v>
      </c>
      <c r="L232" s="22">
        <v>0.14000000000000001</v>
      </c>
      <c r="M232" s="22">
        <v>0.13639999999999999</v>
      </c>
      <c r="N232" s="22">
        <v>0.59</v>
      </c>
      <c r="O232" s="22">
        <v>0.19400000000000001</v>
      </c>
      <c r="P232" s="22">
        <v>1</v>
      </c>
      <c r="Q232" s="22">
        <v>37</v>
      </c>
      <c r="R232" s="22" t="str">
        <f t="shared" si="3"/>
        <v>High Usage</v>
      </c>
      <c r="S232" s="22">
        <v>38</v>
      </c>
    </row>
    <row r="233" spans="1:19" x14ac:dyDescent="0.25">
      <c r="A233" s="22">
        <v>232</v>
      </c>
      <c r="B233" s="5">
        <v>40553</v>
      </c>
      <c r="C233" s="22">
        <v>1</v>
      </c>
      <c r="D233" s="22">
        <v>0</v>
      </c>
      <c r="E233" s="22">
        <v>1</v>
      </c>
      <c r="F233" s="22">
        <v>22</v>
      </c>
      <c r="G233" s="22" t="b">
        <v>0</v>
      </c>
      <c r="H233" s="22" t="str">
        <f>IF(OR(Query27[[#This Row],[Weekday]]=1, Query27[[#This Row],[Weekday]]=2, Query27[[#This Row],[Weekday]]=3, Query27[[#This Row],[Weekday]]=4, Query27[[#This Row],[Weekday]]=5), "Weekday", "Weekend")</f>
        <v>Weekday</v>
      </c>
      <c r="I233" s="22">
        <v>1</v>
      </c>
      <c r="J233" s="22">
        <v>1</v>
      </c>
      <c r="K233" s="22" t="str">
        <f>INDEX(Table2[Description],MATCH(J233,Table2[Weathersit],0))</f>
        <v>Clear</v>
      </c>
      <c r="L233" s="22">
        <v>0.14000000000000001</v>
      </c>
      <c r="M233" s="22">
        <v>0.1515</v>
      </c>
      <c r="N233" s="22">
        <v>0.59</v>
      </c>
      <c r="O233" s="22">
        <v>0.16420000000000001</v>
      </c>
      <c r="P233" s="22">
        <v>2</v>
      </c>
      <c r="Q233" s="22">
        <v>22</v>
      </c>
      <c r="R233" s="22" t="str">
        <f t="shared" si="3"/>
        <v>Normal</v>
      </c>
      <c r="S233" s="22">
        <v>24</v>
      </c>
    </row>
    <row r="234" spans="1:19" x14ac:dyDescent="0.25">
      <c r="A234" s="22">
        <v>233</v>
      </c>
      <c r="B234" s="5">
        <v>40553</v>
      </c>
      <c r="C234" s="22">
        <v>1</v>
      </c>
      <c r="D234" s="22">
        <v>0</v>
      </c>
      <c r="E234" s="22">
        <v>1</v>
      </c>
      <c r="F234" s="22">
        <v>23</v>
      </c>
      <c r="G234" s="22" t="b">
        <v>0</v>
      </c>
      <c r="H234" s="22" t="str">
        <f>IF(OR(Query27[[#This Row],[Weekday]]=1, Query27[[#This Row],[Weekday]]=2, Query27[[#This Row],[Weekday]]=3, Query27[[#This Row],[Weekday]]=4, Query27[[#This Row],[Weekday]]=5), "Weekday", "Weekend")</f>
        <v>Weekday</v>
      </c>
      <c r="I234" s="22">
        <v>1</v>
      </c>
      <c r="J234" s="22">
        <v>1</v>
      </c>
      <c r="K234" s="22" t="str">
        <f>INDEX(Table2[Description],MATCH(J234,Table2[Weathersit],0))</f>
        <v>Clear</v>
      </c>
      <c r="L234" s="22">
        <v>0.14000000000000001</v>
      </c>
      <c r="M234" s="22">
        <v>0.1515</v>
      </c>
      <c r="N234" s="22">
        <v>0.59</v>
      </c>
      <c r="O234" s="22">
        <v>0.16420000000000001</v>
      </c>
      <c r="P234" s="22">
        <v>0</v>
      </c>
      <c r="Q234" s="22">
        <v>18</v>
      </c>
      <c r="R234" s="22" t="str">
        <f t="shared" si="3"/>
        <v>Normal</v>
      </c>
      <c r="S234" s="22">
        <v>18</v>
      </c>
    </row>
    <row r="235" spans="1:19" x14ac:dyDescent="0.25">
      <c r="A235" s="22">
        <v>234</v>
      </c>
      <c r="B235" s="5">
        <v>40554</v>
      </c>
      <c r="C235" s="22">
        <v>1</v>
      </c>
      <c r="D235" s="22">
        <v>0</v>
      </c>
      <c r="E235" s="22">
        <v>1</v>
      </c>
      <c r="F235" s="22">
        <v>0</v>
      </c>
      <c r="G235" s="22" t="b">
        <v>0</v>
      </c>
      <c r="H235" s="22" t="str">
        <f>IF(OR(Query27[[#This Row],[Weekday]]=1, Query27[[#This Row],[Weekday]]=2, Query27[[#This Row],[Weekday]]=3, Query27[[#This Row],[Weekday]]=4, Query27[[#This Row],[Weekday]]=5), "Weekday", "Weekend")</f>
        <v>Weekday</v>
      </c>
      <c r="I235" s="22">
        <v>2</v>
      </c>
      <c r="J235" s="22">
        <v>1</v>
      </c>
      <c r="K235" s="22" t="str">
        <f>INDEX(Table2[Description],MATCH(J235,Table2[Weathersit],0))</f>
        <v>Clear</v>
      </c>
      <c r="L235" s="22">
        <v>0.14000000000000001</v>
      </c>
      <c r="M235" s="22">
        <v>0.16669999999999999</v>
      </c>
      <c r="N235" s="22">
        <v>0.59</v>
      </c>
      <c r="O235" s="22">
        <v>0.1045</v>
      </c>
      <c r="P235" s="22">
        <v>2</v>
      </c>
      <c r="Q235" s="22">
        <v>10</v>
      </c>
      <c r="R235" s="22" t="str">
        <f t="shared" si="3"/>
        <v>Normal</v>
      </c>
      <c r="S235" s="22">
        <v>12</v>
      </c>
    </row>
    <row r="236" spans="1:19" x14ac:dyDescent="0.25">
      <c r="A236" s="22">
        <v>235</v>
      </c>
      <c r="B236" s="5">
        <v>40554</v>
      </c>
      <c r="C236" s="22">
        <v>1</v>
      </c>
      <c r="D236" s="22">
        <v>0</v>
      </c>
      <c r="E236" s="22">
        <v>1</v>
      </c>
      <c r="F236" s="22">
        <v>1</v>
      </c>
      <c r="G236" s="22" t="b">
        <v>0</v>
      </c>
      <c r="H236" s="22" t="str">
        <f>IF(OR(Query27[[#This Row],[Weekday]]=1, Query27[[#This Row],[Weekday]]=2, Query27[[#This Row],[Weekday]]=3, Query27[[#This Row],[Weekday]]=4, Query27[[#This Row],[Weekday]]=5), "Weekday", "Weekend")</f>
        <v>Weekday</v>
      </c>
      <c r="I236" s="22">
        <v>2</v>
      </c>
      <c r="J236" s="22">
        <v>1</v>
      </c>
      <c r="K236" s="22" t="str">
        <f>INDEX(Table2[Description],MATCH(J236,Table2[Weathersit],0))</f>
        <v>Clear</v>
      </c>
      <c r="L236" s="22">
        <v>0.14000000000000001</v>
      </c>
      <c r="M236" s="22">
        <v>0.1515</v>
      </c>
      <c r="N236" s="22">
        <v>0.59</v>
      </c>
      <c r="O236" s="22">
        <v>0.16420000000000001</v>
      </c>
      <c r="P236" s="22">
        <v>0</v>
      </c>
      <c r="Q236" s="22">
        <v>3</v>
      </c>
      <c r="R236" s="22" t="str">
        <f t="shared" si="3"/>
        <v>Normal</v>
      </c>
      <c r="S236" s="22">
        <v>3</v>
      </c>
    </row>
    <row r="237" spans="1:19" x14ac:dyDescent="0.25">
      <c r="A237" s="22">
        <v>236</v>
      </c>
      <c r="B237" s="5">
        <v>40554</v>
      </c>
      <c r="C237" s="22">
        <v>1</v>
      </c>
      <c r="D237" s="22">
        <v>0</v>
      </c>
      <c r="E237" s="22">
        <v>1</v>
      </c>
      <c r="F237" s="22">
        <v>2</v>
      </c>
      <c r="G237" s="22" t="b">
        <v>0</v>
      </c>
      <c r="H237" s="22" t="str">
        <f>IF(OR(Query27[[#This Row],[Weekday]]=1, Query27[[#This Row],[Weekday]]=2, Query27[[#This Row],[Weekday]]=3, Query27[[#This Row],[Weekday]]=4, Query27[[#This Row],[Weekday]]=5), "Weekday", "Weekend")</f>
        <v>Weekday</v>
      </c>
      <c r="I237" s="22">
        <v>2</v>
      </c>
      <c r="J237" s="22">
        <v>2</v>
      </c>
      <c r="K237" s="22" t="str">
        <f>INDEX(Table2[Description],MATCH(J237,Table2[Weathersit],0))</f>
        <v>Mist + Cloudy</v>
      </c>
      <c r="L237" s="22">
        <v>0.16</v>
      </c>
      <c r="M237" s="22">
        <v>0.1515</v>
      </c>
      <c r="N237" s="22">
        <v>0.55000000000000004</v>
      </c>
      <c r="O237" s="22">
        <v>0.19400000000000001</v>
      </c>
      <c r="P237" s="22">
        <v>0</v>
      </c>
      <c r="Q237" s="22">
        <v>3</v>
      </c>
      <c r="R237" s="22" t="str">
        <f t="shared" si="3"/>
        <v>Normal</v>
      </c>
      <c r="S237" s="22">
        <v>3</v>
      </c>
    </row>
    <row r="238" spans="1:19" x14ac:dyDescent="0.25">
      <c r="A238" s="22">
        <v>237</v>
      </c>
      <c r="B238" s="5">
        <v>40554</v>
      </c>
      <c r="C238" s="22">
        <v>1</v>
      </c>
      <c r="D238" s="22">
        <v>0</v>
      </c>
      <c r="E238" s="22">
        <v>1</v>
      </c>
      <c r="F238" s="22">
        <v>5</v>
      </c>
      <c r="G238" s="22" t="b">
        <v>0</v>
      </c>
      <c r="H238" s="22" t="str">
        <f>IF(OR(Query27[[#This Row],[Weekday]]=1, Query27[[#This Row],[Weekday]]=2, Query27[[#This Row],[Weekday]]=3, Query27[[#This Row],[Weekday]]=4, Query27[[#This Row],[Weekday]]=5), "Weekday", "Weekend")</f>
        <v>Weekday</v>
      </c>
      <c r="I238" s="22">
        <v>2</v>
      </c>
      <c r="J238" s="22">
        <v>2</v>
      </c>
      <c r="K238" s="22" t="str">
        <f>INDEX(Table2[Description],MATCH(J238,Table2[Weathersit],0))</f>
        <v>Mist + Cloudy</v>
      </c>
      <c r="L238" s="22">
        <v>0.16</v>
      </c>
      <c r="M238" s="22">
        <v>0.18179999999999999</v>
      </c>
      <c r="N238" s="22">
        <v>0.55000000000000004</v>
      </c>
      <c r="O238" s="22">
        <v>0.1343</v>
      </c>
      <c r="P238" s="22">
        <v>0</v>
      </c>
      <c r="Q238" s="22">
        <v>6</v>
      </c>
      <c r="R238" s="22" t="str">
        <f t="shared" si="3"/>
        <v>Normal</v>
      </c>
      <c r="S238" s="22">
        <v>6</v>
      </c>
    </row>
    <row r="239" spans="1:19" x14ac:dyDescent="0.25">
      <c r="A239" s="22">
        <v>238</v>
      </c>
      <c r="B239" s="5">
        <v>40554</v>
      </c>
      <c r="C239" s="22">
        <v>1</v>
      </c>
      <c r="D239" s="22">
        <v>0</v>
      </c>
      <c r="E239" s="22">
        <v>1</v>
      </c>
      <c r="F239" s="22">
        <v>6</v>
      </c>
      <c r="G239" s="22" t="b">
        <v>0</v>
      </c>
      <c r="H239" s="22" t="str">
        <f>IF(OR(Query27[[#This Row],[Weekday]]=1, Query27[[#This Row],[Weekday]]=2, Query27[[#This Row],[Weekday]]=3, Query27[[#This Row],[Weekday]]=4, Query27[[#This Row],[Weekday]]=5), "Weekday", "Weekend")</f>
        <v>Weekday</v>
      </c>
      <c r="I239" s="22">
        <v>2</v>
      </c>
      <c r="J239" s="22">
        <v>2</v>
      </c>
      <c r="K239" s="22" t="str">
        <f>INDEX(Table2[Description],MATCH(J239,Table2[Weathersit],0))</f>
        <v>Mist + Cloudy</v>
      </c>
      <c r="L239" s="22">
        <v>0.16</v>
      </c>
      <c r="M239" s="22">
        <v>0.18179999999999999</v>
      </c>
      <c r="N239" s="22">
        <v>0.55000000000000004</v>
      </c>
      <c r="O239" s="22">
        <v>0.1343</v>
      </c>
      <c r="P239" s="22">
        <v>0</v>
      </c>
      <c r="Q239" s="22">
        <v>27</v>
      </c>
      <c r="R239" s="22" t="str">
        <f t="shared" si="3"/>
        <v>Normal</v>
      </c>
      <c r="S239" s="22">
        <v>27</v>
      </c>
    </row>
    <row r="240" spans="1:19" x14ac:dyDescent="0.25">
      <c r="A240" s="22">
        <v>239</v>
      </c>
      <c r="B240" s="5">
        <v>40554</v>
      </c>
      <c r="C240" s="22">
        <v>1</v>
      </c>
      <c r="D240" s="22">
        <v>0</v>
      </c>
      <c r="E240" s="22">
        <v>1</v>
      </c>
      <c r="F240" s="22">
        <v>7</v>
      </c>
      <c r="G240" s="22" t="b">
        <v>0</v>
      </c>
      <c r="H240" s="22" t="str">
        <f>IF(OR(Query27[[#This Row],[Weekday]]=1, Query27[[#This Row],[Weekday]]=2, Query27[[#This Row],[Weekday]]=3, Query27[[#This Row],[Weekday]]=4, Query27[[#This Row],[Weekday]]=5), "Weekday", "Weekend")</f>
        <v>Weekday</v>
      </c>
      <c r="I240" s="22">
        <v>2</v>
      </c>
      <c r="J240" s="22">
        <v>2</v>
      </c>
      <c r="K240" s="22" t="str">
        <f>INDEX(Table2[Description],MATCH(J240,Table2[Weathersit],0))</f>
        <v>Mist + Cloudy</v>
      </c>
      <c r="L240" s="22">
        <v>0.16</v>
      </c>
      <c r="M240" s="22">
        <v>0.2273</v>
      </c>
      <c r="N240" s="22">
        <v>0.55000000000000004</v>
      </c>
      <c r="O240" s="22">
        <v>0</v>
      </c>
      <c r="P240" s="22">
        <v>2</v>
      </c>
      <c r="Q240" s="22">
        <v>97</v>
      </c>
      <c r="R240" s="22" t="str">
        <f t="shared" si="3"/>
        <v>High Usage</v>
      </c>
      <c r="S240" s="22">
        <v>99</v>
      </c>
    </row>
    <row r="241" spans="1:19" x14ac:dyDescent="0.25">
      <c r="A241" s="22">
        <v>240</v>
      </c>
      <c r="B241" s="5">
        <v>40554</v>
      </c>
      <c r="C241" s="22">
        <v>1</v>
      </c>
      <c r="D241" s="22">
        <v>0</v>
      </c>
      <c r="E241" s="22">
        <v>1</v>
      </c>
      <c r="F241" s="22">
        <v>8</v>
      </c>
      <c r="G241" s="22" t="b">
        <v>0</v>
      </c>
      <c r="H241" s="22" t="str">
        <f>IF(OR(Query27[[#This Row],[Weekday]]=1, Query27[[#This Row],[Weekday]]=2, Query27[[#This Row],[Weekday]]=3, Query27[[#This Row],[Weekday]]=4, Query27[[#This Row],[Weekday]]=5), "Weekday", "Weekend")</f>
        <v>Weekday</v>
      </c>
      <c r="I241" s="22">
        <v>2</v>
      </c>
      <c r="J241" s="22">
        <v>2</v>
      </c>
      <c r="K241" s="22" t="str">
        <f>INDEX(Table2[Description],MATCH(J241,Table2[Weathersit],0))</f>
        <v>Mist + Cloudy</v>
      </c>
      <c r="L241" s="22">
        <v>0.18</v>
      </c>
      <c r="M241" s="22">
        <v>0.21210000000000001</v>
      </c>
      <c r="N241" s="22">
        <v>0.51</v>
      </c>
      <c r="O241" s="22">
        <v>8.9599999999999999E-2</v>
      </c>
      <c r="P241" s="22">
        <v>3</v>
      </c>
      <c r="Q241" s="22">
        <v>214</v>
      </c>
      <c r="R241" s="22" t="str">
        <f t="shared" si="3"/>
        <v>High Usage</v>
      </c>
      <c r="S241" s="22">
        <v>217</v>
      </c>
    </row>
    <row r="242" spans="1:19" x14ac:dyDescent="0.25">
      <c r="A242" s="22">
        <v>241</v>
      </c>
      <c r="B242" s="5">
        <v>40554</v>
      </c>
      <c r="C242" s="22">
        <v>1</v>
      </c>
      <c r="D242" s="22">
        <v>0</v>
      </c>
      <c r="E242" s="22">
        <v>1</v>
      </c>
      <c r="F242" s="22">
        <v>9</v>
      </c>
      <c r="G242" s="22" t="b">
        <v>0</v>
      </c>
      <c r="H242" s="22" t="str">
        <f>IF(OR(Query27[[#This Row],[Weekday]]=1, Query27[[#This Row],[Weekday]]=2, Query27[[#This Row],[Weekday]]=3, Query27[[#This Row],[Weekday]]=4, Query27[[#This Row],[Weekday]]=5), "Weekday", "Weekend")</f>
        <v>Weekday</v>
      </c>
      <c r="I242" s="22">
        <v>2</v>
      </c>
      <c r="J242" s="22">
        <v>2</v>
      </c>
      <c r="K242" s="22" t="str">
        <f>INDEX(Table2[Description],MATCH(J242,Table2[Weathersit],0))</f>
        <v>Mist + Cloudy</v>
      </c>
      <c r="L242" s="22">
        <v>0.18</v>
      </c>
      <c r="M242" s="22">
        <v>0.19700000000000001</v>
      </c>
      <c r="N242" s="22">
        <v>0.51</v>
      </c>
      <c r="O242" s="22">
        <v>0.16420000000000001</v>
      </c>
      <c r="P242" s="22">
        <v>3</v>
      </c>
      <c r="Q242" s="22">
        <v>127</v>
      </c>
      <c r="R242" s="22" t="str">
        <f t="shared" si="3"/>
        <v>High Usage</v>
      </c>
      <c r="S242" s="22">
        <v>130</v>
      </c>
    </row>
    <row r="243" spans="1:19" x14ac:dyDescent="0.25">
      <c r="A243" s="22">
        <v>242</v>
      </c>
      <c r="B243" s="5">
        <v>40554</v>
      </c>
      <c r="C243" s="22">
        <v>1</v>
      </c>
      <c r="D243" s="22">
        <v>0</v>
      </c>
      <c r="E243" s="22">
        <v>1</v>
      </c>
      <c r="F243" s="22">
        <v>10</v>
      </c>
      <c r="G243" s="22" t="b">
        <v>0</v>
      </c>
      <c r="H243" s="22" t="str">
        <f>IF(OR(Query27[[#This Row],[Weekday]]=1, Query27[[#This Row],[Weekday]]=2, Query27[[#This Row],[Weekday]]=3, Query27[[#This Row],[Weekday]]=4, Query27[[#This Row],[Weekday]]=5), "Weekday", "Weekend")</f>
        <v>Weekday</v>
      </c>
      <c r="I243" s="22">
        <v>2</v>
      </c>
      <c r="J243" s="22">
        <v>2</v>
      </c>
      <c r="K243" s="22" t="str">
        <f>INDEX(Table2[Description],MATCH(J243,Table2[Weathersit],0))</f>
        <v>Mist + Cloudy</v>
      </c>
      <c r="L243" s="22">
        <v>0.2</v>
      </c>
      <c r="M243" s="22">
        <v>0.21210000000000001</v>
      </c>
      <c r="N243" s="22">
        <v>0.51</v>
      </c>
      <c r="O243" s="22">
        <v>0.16420000000000001</v>
      </c>
      <c r="P243" s="22">
        <v>3</v>
      </c>
      <c r="Q243" s="22">
        <v>51</v>
      </c>
      <c r="R243" s="22" t="str">
        <f t="shared" si="3"/>
        <v>High Usage</v>
      </c>
      <c r="S243" s="22">
        <v>54</v>
      </c>
    </row>
    <row r="244" spans="1:19" x14ac:dyDescent="0.25">
      <c r="A244" s="22">
        <v>243</v>
      </c>
      <c r="B244" s="5">
        <v>40554</v>
      </c>
      <c r="C244" s="22">
        <v>1</v>
      </c>
      <c r="D244" s="22">
        <v>0</v>
      </c>
      <c r="E244" s="22">
        <v>1</v>
      </c>
      <c r="F244" s="22">
        <v>11</v>
      </c>
      <c r="G244" s="22" t="b">
        <v>0</v>
      </c>
      <c r="H244" s="22" t="str">
        <f>IF(OR(Query27[[#This Row],[Weekday]]=1, Query27[[#This Row],[Weekday]]=2, Query27[[#This Row],[Weekday]]=3, Query27[[#This Row],[Weekday]]=4, Query27[[#This Row],[Weekday]]=5), "Weekday", "Weekend")</f>
        <v>Weekday</v>
      </c>
      <c r="I244" s="22">
        <v>2</v>
      </c>
      <c r="J244" s="22">
        <v>2</v>
      </c>
      <c r="K244" s="22" t="str">
        <f>INDEX(Table2[Description],MATCH(J244,Table2[Weathersit],0))</f>
        <v>Mist + Cloudy</v>
      </c>
      <c r="L244" s="22">
        <v>0.2</v>
      </c>
      <c r="M244" s="22">
        <v>0.21210000000000001</v>
      </c>
      <c r="N244" s="22">
        <v>0.47</v>
      </c>
      <c r="O244" s="22">
        <v>0.1343</v>
      </c>
      <c r="P244" s="22">
        <v>4</v>
      </c>
      <c r="Q244" s="22">
        <v>31</v>
      </c>
      <c r="R244" s="22" t="str">
        <f t="shared" si="3"/>
        <v>High Usage</v>
      </c>
      <c r="S244" s="22">
        <v>35</v>
      </c>
    </row>
    <row r="245" spans="1:19" x14ac:dyDescent="0.25">
      <c r="A245" s="22">
        <v>244</v>
      </c>
      <c r="B245" s="5">
        <v>40554</v>
      </c>
      <c r="C245" s="22">
        <v>1</v>
      </c>
      <c r="D245" s="22">
        <v>0</v>
      </c>
      <c r="E245" s="22">
        <v>1</v>
      </c>
      <c r="F245" s="22">
        <v>12</v>
      </c>
      <c r="G245" s="22" t="b">
        <v>0</v>
      </c>
      <c r="H245" s="22" t="str">
        <f>IF(OR(Query27[[#This Row],[Weekday]]=1, Query27[[#This Row],[Weekday]]=2, Query27[[#This Row],[Weekday]]=3, Query27[[#This Row],[Weekday]]=4, Query27[[#This Row],[Weekday]]=5), "Weekday", "Weekend")</f>
        <v>Weekday</v>
      </c>
      <c r="I245" s="22">
        <v>2</v>
      </c>
      <c r="J245" s="22">
        <v>2</v>
      </c>
      <c r="K245" s="22" t="str">
        <f>INDEX(Table2[Description],MATCH(J245,Table2[Weathersit],0))</f>
        <v>Mist + Cloudy</v>
      </c>
      <c r="L245" s="22">
        <v>0.2</v>
      </c>
      <c r="M245" s="22">
        <v>0.2273</v>
      </c>
      <c r="N245" s="22">
        <v>0.51</v>
      </c>
      <c r="O245" s="22">
        <v>0.1045</v>
      </c>
      <c r="P245" s="22">
        <v>2</v>
      </c>
      <c r="Q245" s="22">
        <v>55</v>
      </c>
      <c r="R245" s="22" t="str">
        <f t="shared" si="3"/>
        <v>High Usage</v>
      </c>
      <c r="S245" s="22">
        <v>57</v>
      </c>
    </row>
    <row r="246" spans="1:19" x14ac:dyDescent="0.25">
      <c r="A246" s="22">
        <v>245</v>
      </c>
      <c r="B246" s="5">
        <v>40554</v>
      </c>
      <c r="C246" s="22">
        <v>1</v>
      </c>
      <c r="D246" s="22">
        <v>0</v>
      </c>
      <c r="E246" s="22">
        <v>1</v>
      </c>
      <c r="F246" s="22">
        <v>13</v>
      </c>
      <c r="G246" s="22" t="b">
        <v>0</v>
      </c>
      <c r="H246" s="22" t="str">
        <f>IF(OR(Query27[[#This Row],[Weekday]]=1, Query27[[#This Row],[Weekday]]=2, Query27[[#This Row],[Weekday]]=3, Query27[[#This Row],[Weekday]]=4, Query27[[#This Row],[Weekday]]=5), "Weekday", "Weekend")</f>
        <v>Weekday</v>
      </c>
      <c r="I246" s="22">
        <v>2</v>
      </c>
      <c r="J246" s="22">
        <v>2</v>
      </c>
      <c r="K246" s="22" t="str">
        <f>INDEX(Table2[Description],MATCH(J246,Table2[Weathersit],0))</f>
        <v>Mist + Cloudy</v>
      </c>
      <c r="L246" s="22">
        <v>0.2</v>
      </c>
      <c r="M246" s="22">
        <v>0.2273</v>
      </c>
      <c r="N246" s="22">
        <v>0.59</v>
      </c>
      <c r="O246" s="22">
        <v>8.9599999999999999E-2</v>
      </c>
      <c r="P246" s="22">
        <v>6</v>
      </c>
      <c r="Q246" s="22">
        <v>46</v>
      </c>
      <c r="R246" s="22" t="str">
        <f t="shared" si="3"/>
        <v>High Usage</v>
      </c>
      <c r="S246" s="22">
        <v>52</v>
      </c>
    </row>
    <row r="247" spans="1:19" x14ac:dyDescent="0.25">
      <c r="A247" s="22">
        <v>246</v>
      </c>
      <c r="B247" s="5">
        <v>40554</v>
      </c>
      <c r="C247" s="22">
        <v>1</v>
      </c>
      <c r="D247" s="22">
        <v>0</v>
      </c>
      <c r="E247" s="22">
        <v>1</v>
      </c>
      <c r="F247" s="22">
        <v>14</v>
      </c>
      <c r="G247" s="22" t="b">
        <v>0</v>
      </c>
      <c r="H247" s="22" t="str">
        <f>IF(OR(Query27[[#This Row],[Weekday]]=1, Query27[[#This Row],[Weekday]]=2, Query27[[#This Row],[Weekday]]=3, Query27[[#This Row],[Weekday]]=4, Query27[[#This Row],[Weekday]]=5), "Weekday", "Weekend")</f>
        <v>Weekday</v>
      </c>
      <c r="I247" s="22">
        <v>2</v>
      </c>
      <c r="J247" s="22">
        <v>2</v>
      </c>
      <c r="K247" s="22" t="str">
        <f>INDEX(Table2[Description],MATCH(J247,Table2[Weathersit],0))</f>
        <v>Mist + Cloudy</v>
      </c>
      <c r="L247" s="22">
        <v>0.2</v>
      </c>
      <c r="M247" s="22">
        <v>0.2273</v>
      </c>
      <c r="N247" s="22">
        <v>0.59</v>
      </c>
      <c r="O247" s="22">
        <v>8.9599999999999999E-2</v>
      </c>
      <c r="P247" s="22">
        <v>3</v>
      </c>
      <c r="Q247" s="22">
        <v>60</v>
      </c>
      <c r="R247" s="22" t="str">
        <f t="shared" si="3"/>
        <v>High Usage</v>
      </c>
      <c r="S247" s="22">
        <v>63</v>
      </c>
    </row>
    <row r="248" spans="1:19" x14ac:dyDescent="0.25">
      <c r="A248" s="22">
        <v>247</v>
      </c>
      <c r="B248" s="5">
        <v>40554</v>
      </c>
      <c r="C248" s="22">
        <v>1</v>
      </c>
      <c r="D248" s="22">
        <v>0</v>
      </c>
      <c r="E248" s="22">
        <v>1</v>
      </c>
      <c r="F248" s="22">
        <v>15</v>
      </c>
      <c r="G248" s="22" t="b">
        <v>0</v>
      </c>
      <c r="H248" s="22" t="str">
        <f>IF(OR(Query27[[#This Row],[Weekday]]=1, Query27[[#This Row],[Weekday]]=2, Query27[[#This Row],[Weekday]]=3, Query27[[#This Row],[Weekday]]=4, Query27[[#This Row],[Weekday]]=5), "Weekday", "Weekend")</f>
        <v>Weekday</v>
      </c>
      <c r="I248" s="22">
        <v>2</v>
      </c>
      <c r="J248" s="22">
        <v>2</v>
      </c>
      <c r="K248" s="22" t="str">
        <f>INDEX(Table2[Description],MATCH(J248,Table2[Weathersit],0))</f>
        <v>Mist + Cloudy</v>
      </c>
      <c r="L248" s="22">
        <v>0.16</v>
      </c>
      <c r="M248" s="22">
        <v>0.19700000000000001</v>
      </c>
      <c r="N248" s="22">
        <v>0.8</v>
      </c>
      <c r="O248" s="22">
        <v>8.9599999999999999E-2</v>
      </c>
      <c r="P248" s="22">
        <v>2</v>
      </c>
      <c r="Q248" s="22">
        <v>45</v>
      </c>
      <c r="R248" s="22" t="str">
        <f t="shared" si="3"/>
        <v>High Usage</v>
      </c>
      <c r="S248" s="22">
        <v>47</v>
      </c>
    </row>
    <row r="249" spans="1:19" x14ac:dyDescent="0.25">
      <c r="A249" s="22">
        <v>248</v>
      </c>
      <c r="B249" s="5">
        <v>40554</v>
      </c>
      <c r="C249" s="22">
        <v>1</v>
      </c>
      <c r="D249" s="22">
        <v>0</v>
      </c>
      <c r="E249" s="22">
        <v>1</v>
      </c>
      <c r="F249" s="22">
        <v>16</v>
      </c>
      <c r="G249" s="22" t="b">
        <v>0</v>
      </c>
      <c r="H249" s="22" t="str">
        <f>IF(OR(Query27[[#This Row],[Weekday]]=1, Query27[[#This Row],[Weekday]]=2, Query27[[#This Row],[Weekday]]=3, Query27[[#This Row],[Weekday]]=4, Query27[[#This Row],[Weekday]]=5), "Weekday", "Weekend")</f>
        <v>Weekday</v>
      </c>
      <c r="I249" s="22">
        <v>2</v>
      </c>
      <c r="J249" s="22">
        <v>2</v>
      </c>
      <c r="K249" s="22" t="str">
        <f>INDEX(Table2[Description],MATCH(J249,Table2[Weathersit],0))</f>
        <v>Mist + Cloudy</v>
      </c>
      <c r="L249" s="22">
        <v>0.16</v>
      </c>
      <c r="M249" s="22">
        <v>0.1515</v>
      </c>
      <c r="N249" s="22">
        <v>0.86</v>
      </c>
      <c r="O249" s="22">
        <v>0.22389999999999999</v>
      </c>
      <c r="P249" s="22">
        <v>4</v>
      </c>
      <c r="Q249" s="22">
        <v>72</v>
      </c>
      <c r="R249" s="22" t="str">
        <f t="shared" si="3"/>
        <v>High Usage</v>
      </c>
      <c r="S249" s="22">
        <v>76</v>
      </c>
    </row>
    <row r="250" spans="1:19" x14ac:dyDescent="0.25">
      <c r="A250" s="22">
        <v>249</v>
      </c>
      <c r="B250" s="5">
        <v>40554</v>
      </c>
      <c r="C250" s="22">
        <v>1</v>
      </c>
      <c r="D250" s="22">
        <v>0</v>
      </c>
      <c r="E250" s="22">
        <v>1</v>
      </c>
      <c r="F250" s="22">
        <v>17</v>
      </c>
      <c r="G250" s="22" t="b">
        <v>0</v>
      </c>
      <c r="H250" s="22" t="str">
        <f>IF(OR(Query27[[#This Row],[Weekday]]=1, Query27[[#This Row],[Weekday]]=2, Query27[[#This Row],[Weekday]]=3, Query27[[#This Row],[Weekday]]=4, Query27[[#This Row],[Weekday]]=5), "Weekday", "Weekend")</f>
        <v>Weekday</v>
      </c>
      <c r="I250" s="22">
        <v>2</v>
      </c>
      <c r="J250" s="22">
        <v>2</v>
      </c>
      <c r="K250" s="22" t="str">
        <f>INDEX(Table2[Description],MATCH(J250,Table2[Weathersit],0))</f>
        <v>Mist + Cloudy</v>
      </c>
      <c r="L250" s="22">
        <v>0.16</v>
      </c>
      <c r="M250" s="22">
        <v>0.1515</v>
      </c>
      <c r="N250" s="22">
        <v>0.86</v>
      </c>
      <c r="O250" s="22">
        <v>0.22389999999999999</v>
      </c>
      <c r="P250" s="22">
        <v>6</v>
      </c>
      <c r="Q250" s="22">
        <v>130</v>
      </c>
      <c r="R250" s="22" t="str">
        <f t="shared" si="3"/>
        <v>High Usage</v>
      </c>
      <c r="S250" s="22">
        <v>136</v>
      </c>
    </row>
    <row r="251" spans="1:19" x14ac:dyDescent="0.25">
      <c r="A251" s="22">
        <v>250</v>
      </c>
      <c r="B251" s="5">
        <v>40554</v>
      </c>
      <c r="C251" s="22">
        <v>1</v>
      </c>
      <c r="D251" s="22">
        <v>0</v>
      </c>
      <c r="E251" s="22">
        <v>1</v>
      </c>
      <c r="F251" s="22">
        <v>18</v>
      </c>
      <c r="G251" s="22" t="b">
        <v>0</v>
      </c>
      <c r="H251" s="22" t="str">
        <f>IF(OR(Query27[[#This Row],[Weekday]]=1, Query27[[#This Row],[Weekday]]=2, Query27[[#This Row],[Weekday]]=3, Query27[[#This Row],[Weekday]]=4, Query27[[#This Row],[Weekday]]=5), "Weekday", "Weekend")</f>
        <v>Weekday</v>
      </c>
      <c r="I251" s="22">
        <v>2</v>
      </c>
      <c r="J251" s="22">
        <v>3</v>
      </c>
      <c r="K251" s="22" t="str">
        <f>INDEX(Table2[Description],MATCH(J251,Table2[Weathersit],0))</f>
        <v>Light Snow/Rain</v>
      </c>
      <c r="L251" s="22">
        <v>0.16</v>
      </c>
      <c r="M251" s="22">
        <v>0.18179999999999999</v>
      </c>
      <c r="N251" s="22">
        <v>0.93</v>
      </c>
      <c r="O251" s="22">
        <v>0.1045</v>
      </c>
      <c r="P251" s="22">
        <v>1</v>
      </c>
      <c r="Q251" s="22">
        <v>94</v>
      </c>
      <c r="R251" s="22" t="str">
        <f t="shared" si="3"/>
        <v>High Usage</v>
      </c>
      <c r="S251" s="22">
        <v>95</v>
      </c>
    </row>
    <row r="252" spans="1:19" x14ac:dyDescent="0.25">
      <c r="A252" s="22">
        <v>251</v>
      </c>
      <c r="B252" s="5">
        <v>40554</v>
      </c>
      <c r="C252" s="22">
        <v>1</v>
      </c>
      <c r="D252" s="22">
        <v>0</v>
      </c>
      <c r="E252" s="22">
        <v>1</v>
      </c>
      <c r="F252" s="22">
        <v>19</v>
      </c>
      <c r="G252" s="22" t="b">
        <v>0</v>
      </c>
      <c r="H252" s="22" t="str">
        <f>IF(OR(Query27[[#This Row],[Weekday]]=1, Query27[[#This Row],[Weekday]]=2, Query27[[#This Row],[Weekday]]=3, Query27[[#This Row],[Weekday]]=4, Query27[[#This Row],[Weekday]]=5), "Weekday", "Weekend")</f>
        <v>Weekday</v>
      </c>
      <c r="I252" s="22">
        <v>2</v>
      </c>
      <c r="J252" s="22">
        <v>3</v>
      </c>
      <c r="K252" s="22" t="str">
        <f>INDEX(Table2[Description],MATCH(J252,Table2[Weathersit],0))</f>
        <v>Light Snow/Rain</v>
      </c>
      <c r="L252" s="22">
        <v>0.16</v>
      </c>
      <c r="M252" s="22">
        <v>0.2273</v>
      </c>
      <c r="N252" s="22">
        <v>0.93</v>
      </c>
      <c r="O252" s="22">
        <v>0</v>
      </c>
      <c r="P252" s="22">
        <v>0</v>
      </c>
      <c r="Q252" s="22">
        <v>51</v>
      </c>
      <c r="R252" s="22" t="str">
        <f t="shared" si="3"/>
        <v>High Usage</v>
      </c>
      <c r="S252" s="22">
        <v>51</v>
      </c>
    </row>
    <row r="253" spans="1:19" x14ac:dyDescent="0.25">
      <c r="A253" s="22">
        <v>252</v>
      </c>
      <c r="B253" s="5">
        <v>40554</v>
      </c>
      <c r="C253" s="22">
        <v>1</v>
      </c>
      <c r="D253" s="22">
        <v>0</v>
      </c>
      <c r="E253" s="22">
        <v>1</v>
      </c>
      <c r="F253" s="22">
        <v>20</v>
      </c>
      <c r="G253" s="22" t="b">
        <v>0</v>
      </c>
      <c r="H253" s="22" t="str">
        <f>IF(OR(Query27[[#This Row],[Weekday]]=1, Query27[[#This Row],[Weekday]]=2, Query27[[#This Row],[Weekday]]=3, Query27[[#This Row],[Weekday]]=4, Query27[[#This Row],[Weekday]]=5), "Weekday", "Weekend")</f>
        <v>Weekday</v>
      </c>
      <c r="I253" s="22">
        <v>2</v>
      </c>
      <c r="J253" s="22">
        <v>3</v>
      </c>
      <c r="K253" s="22" t="str">
        <f>INDEX(Table2[Description],MATCH(J253,Table2[Weathersit],0))</f>
        <v>Light Snow/Rain</v>
      </c>
      <c r="L253" s="22">
        <v>0.16</v>
      </c>
      <c r="M253" s="22">
        <v>0.1515</v>
      </c>
      <c r="N253" s="22">
        <v>0.93</v>
      </c>
      <c r="O253" s="22">
        <v>0.19400000000000001</v>
      </c>
      <c r="P253" s="22">
        <v>0</v>
      </c>
      <c r="Q253" s="22">
        <v>32</v>
      </c>
      <c r="R253" s="22" t="str">
        <f t="shared" si="3"/>
        <v>High Usage</v>
      </c>
      <c r="S253" s="22">
        <v>32</v>
      </c>
    </row>
    <row r="254" spans="1:19" x14ac:dyDescent="0.25">
      <c r="A254" s="22">
        <v>253</v>
      </c>
      <c r="B254" s="5">
        <v>40554</v>
      </c>
      <c r="C254" s="22">
        <v>1</v>
      </c>
      <c r="D254" s="22">
        <v>0</v>
      </c>
      <c r="E254" s="22">
        <v>1</v>
      </c>
      <c r="F254" s="22">
        <v>21</v>
      </c>
      <c r="G254" s="22" t="b">
        <v>0</v>
      </c>
      <c r="H254" s="22" t="str">
        <f>IF(OR(Query27[[#This Row],[Weekday]]=1, Query27[[#This Row],[Weekday]]=2, Query27[[#This Row],[Weekday]]=3, Query27[[#This Row],[Weekday]]=4, Query27[[#This Row],[Weekday]]=5), "Weekday", "Weekend")</f>
        <v>Weekday</v>
      </c>
      <c r="I254" s="22">
        <v>2</v>
      </c>
      <c r="J254" s="22">
        <v>3</v>
      </c>
      <c r="K254" s="22" t="str">
        <f>INDEX(Table2[Description],MATCH(J254,Table2[Weathersit],0))</f>
        <v>Light Snow/Rain</v>
      </c>
      <c r="L254" s="22">
        <v>0.16</v>
      </c>
      <c r="M254" s="22">
        <v>0.19700000000000001</v>
      </c>
      <c r="N254" s="22">
        <v>0.86</v>
      </c>
      <c r="O254" s="22">
        <v>8.9599999999999999E-2</v>
      </c>
      <c r="P254" s="22">
        <v>0</v>
      </c>
      <c r="Q254" s="22">
        <v>20</v>
      </c>
      <c r="R254" s="22" t="str">
        <f t="shared" si="3"/>
        <v>Normal</v>
      </c>
      <c r="S254" s="22">
        <v>20</v>
      </c>
    </row>
    <row r="255" spans="1:19" x14ac:dyDescent="0.25">
      <c r="A255" s="22">
        <v>254</v>
      </c>
      <c r="B255" s="5">
        <v>40554</v>
      </c>
      <c r="C255" s="22">
        <v>1</v>
      </c>
      <c r="D255" s="22">
        <v>0</v>
      </c>
      <c r="E255" s="22">
        <v>1</v>
      </c>
      <c r="F255" s="22">
        <v>22</v>
      </c>
      <c r="G255" s="22" t="b">
        <v>0</v>
      </c>
      <c r="H255" s="22" t="str">
        <f>IF(OR(Query27[[#This Row],[Weekday]]=1, Query27[[#This Row],[Weekday]]=2, Query27[[#This Row],[Weekday]]=3, Query27[[#This Row],[Weekday]]=4, Query27[[#This Row],[Weekday]]=5), "Weekday", "Weekend")</f>
        <v>Weekday</v>
      </c>
      <c r="I255" s="22">
        <v>2</v>
      </c>
      <c r="J255" s="22">
        <v>3</v>
      </c>
      <c r="K255" s="22" t="str">
        <f>INDEX(Table2[Description],MATCH(J255,Table2[Weathersit],0))</f>
        <v>Light Snow/Rain</v>
      </c>
      <c r="L255" s="22">
        <v>0.16</v>
      </c>
      <c r="M255" s="22">
        <v>0.18179999999999999</v>
      </c>
      <c r="N255" s="22">
        <v>0.93</v>
      </c>
      <c r="O255" s="22">
        <v>0.1045</v>
      </c>
      <c r="P255" s="22">
        <v>1</v>
      </c>
      <c r="Q255" s="22">
        <v>28</v>
      </c>
      <c r="R255" s="22" t="str">
        <f t="shared" si="3"/>
        <v>Normal</v>
      </c>
      <c r="S255" s="22">
        <v>29</v>
      </c>
    </row>
    <row r="256" spans="1:19" x14ac:dyDescent="0.25">
      <c r="A256" s="22">
        <v>255</v>
      </c>
      <c r="B256" s="5">
        <v>40554</v>
      </c>
      <c r="C256" s="22">
        <v>1</v>
      </c>
      <c r="D256" s="22">
        <v>0</v>
      </c>
      <c r="E256" s="22">
        <v>1</v>
      </c>
      <c r="F256" s="22">
        <v>23</v>
      </c>
      <c r="G256" s="22" t="b">
        <v>0</v>
      </c>
      <c r="H256" s="22" t="str">
        <f>IF(OR(Query27[[#This Row],[Weekday]]=1, Query27[[#This Row],[Weekday]]=2, Query27[[#This Row],[Weekday]]=3, Query27[[#This Row],[Weekday]]=4, Query27[[#This Row],[Weekday]]=5), "Weekday", "Weekend")</f>
        <v>Weekday</v>
      </c>
      <c r="I256" s="22">
        <v>2</v>
      </c>
      <c r="J256" s="22">
        <v>3</v>
      </c>
      <c r="K256" s="22" t="str">
        <f>INDEX(Table2[Description],MATCH(J256,Table2[Weathersit],0))</f>
        <v>Light Snow/Rain</v>
      </c>
      <c r="L256" s="22">
        <v>0.16</v>
      </c>
      <c r="M256" s="22">
        <v>0.19700000000000001</v>
      </c>
      <c r="N256" s="22">
        <v>0.93</v>
      </c>
      <c r="O256" s="22">
        <v>8.9599999999999999E-2</v>
      </c>
      <c r="P256" s="22">
        <v>1</v>
      </c>
      <c r="Q256" s="22">
        <v>18</v>
      </c>
      <c r="R256" s="22" t="str">
        <f t="shared" si="3"/>
        <v>Normal</v>
      </c>
      <c r="S256" s="22">
        <v>19</v>
      </c>
    </row>
    <row r="257" spans="1:19" x14ac:dyDescent="0.25">
      <c r="A257" s="22">
        <v>256</v>
      </c>
      <c r="B257" s="5">
        <v>40555</v>
      </c>
      <c r="C257" s="22">
        <v>1</v>
      </c>
      <c r="D257" s="22">
        <v>0</v>
      </c>
      <c r="E257" s="22">
        <v>1</v>
      </c>
      <c r="F257" s="22">
        <v>0</v>
      </c>
      <c r="G257" s="22" t="b">
        <v>0</v>
      </c>
      <c r="H257" s="22" t="str">
        <f>IF(OR(Query27[[#This Row],[Weekday]]=1, Query27[[#This Row],[Weekday]]=2, Query27[[#This Row],[Weekday]]=3, Query27[[#This Row],[Weekday]]=4, Query27[[#This Row],[Weekday]]=5), "Weekday", "Weekend")</f>
        <v>Weekday</v>
      </c>
      <c r="I257" s="22">
        <v>3</v>
      </c>
      <c r="J257" s="22">
        <v>2</v>
      </c>
      <c r="K257" s="22" t="str">
        <f>INDEX(Table2[Description],MATCH(J257,Table2[Weathersit],0))</f>
        <v>Mist + Cloudy</v>
      </c>
      <c r="L257" s="22">
        <v>0.16</v>
      </c>
      <c r="M257" s="22">
        <v>0.19700000000000001</v>
      </c>
      <c r="N257" s="22">
        <v>0.86</v>
      </c>
      <c r="O257" s="22">
        <v>8.9599999999999999E-2</v>
      </c>
      <c r="P257" s="22">
        <v>0</v>
      </c>
      <c r="Q257" s="22">
        <v>7</v>
      </c>
      <c r="R257" s="22" t="str">
        <f t="shared" si="3"/>
        <v>Normal</v>
      </c>
      <c r="S257" s="22">
        <v>7</v>
      </c>
    </row>
    <row r="258" spans="1:19" x14ac:dyDescent="0.25">
      <c r="A258" s="22">
        <v>257</v>
      </c>
      <c r="B258" s="5">
        <v>40555</v>
      </c>
      <c r="C258" s="22">
        <v>1</v>
      </c>
      <c r="D258" s="22">
        <v>0</v>
      </c>
      <c r="E258" s="22">
        <v>1</v>
      </c>
      <c r="F258" s="22">
        <v>1</v>
      </c>
      <c r="G258" s="22" t="b">
        <v>0</v>
      </c>
      <c r="H258" s="22" t="str">
        <f>IF(OR(Query27[[#This Row],[Weekday]]=1, Query27[[#This Row],[Weekday]]=2, Query27[[#This Row],[Weekday]]=3, Query27[[#This Row],[Weekday]]=4, Query27[[#This Row],[Weekday]]=5), "Weekday", "Weekend")</f>
        <v>Weekday</v>
      </c>
      <c r="I258" s="22">
        <v>3</v>
      </c>
      <c r="J258" s="22">
        <v>2</v>
      </c>
      <c r="K258" s="22" t="str">
        <f>INDEX(Table2[Description],MATCH(J258,Table2[Weathersit],0))</f>
        <v>Mist + Cloudy</v>
      </c>
      <c r="L258" s="22">
        <v>0.16</v>
      </c>
      <c r="M258" s="22">
        <v>0.18179999999999999</v>
      </c>
      <c r="N258" s="22">
        <v>0.86</v>
      </c>
      <c r="O258" s="22">
        <v>0.1045</v>
      </c>
      <c r="P258" s="22">
        <v>0</v>
      </c>
      <c r="Q258" s="22">
        <v>6</v>
      </c>
      <c r="R258" s="22" t="str">
        <f t="shared" ref="R258:R321" si="4">IF(S258&gt;30, "High Usage", "Normal")</f>
        <v>Normal</v>
      </c>
      <c r="S258" s="22">
        <v>6</v>
      </c>
    </row>
    <row r="259" spans="1:19" x14ac:dyDescent="0.25">
      <c r="A259" s="22">
        <v>258</v>
      </c>
      <c r="B259" s="5">
        <v>40555</v>
      </c>
      <c r="C259" s="22">
        <v>1</v>
      </c>
      <c r="D259" s="22">
        <v>0</v>
      </c>
      <c r="E259" s="22">
        <v>1</v>
      </c>
      <c r="F259" s="22">
        <v>2</v>
      </c>
      <c r="G259" s="22" t="b">
        <v>0</v>
      </c>
      <c r="H259" s="22" t="str">
        <f>IF(OR(Query27[[#This Row],[Weekday]]=1, Query27[[#This Row],[Weekday]]=2, Query27[[#This Row],[Weekday]]=3, Query27[[#This Row],[Weekday]]=4, Query27[[#This Row],[Weekday]]=5), "Weekday", "Weekend")</f>
        <v>Weekday</v>
      </c>
      <c r="I259" s="22">
        <v>3</v>
      </c>
      <c r="J259" s="22">
        <v>1</v>
      </c>
      <c r="K259" s="22" t="str">
        <f>INDEX(Table2[Description],MATCH(J259,Table2[Weathersit],0))</f>
        <v>Clear</v>
      </c>
      <c r="L259" s="22">
        <v>0.14000000000000001</v>
      </c>
      <c r="M259" s="22">
        <v>0.1515</v>
      </c>
      <c r="N259" s="22">
        <v>0.86</v>
      </c>
      <c r="O259" s="22">
        <v>0.1343</v>
      </c>
      <c r="P259" s="22">
        <v>0</v>
      </c>
      <c r="Q259" s="22">
        <v>1</v>
      </c>
      <c r="R259" s="22" t="str">
        <f t="shared" si="4"/>
        <v>Normal</v>
      </c>
      <c r="S259" s="22">
        <v>1</v>
      </c>
    </row>
    <row r="260" spans="1:19" x14ac:dyDescent="0.25">
      <c r="A260" s="22">
        <v>259</v>
      </c>
      <c r="B260" s="5">
        <v>40555</v>
      </c>
      <c r="C260" s="22">
        <v>1</v>
      </c>
      <c r="D260" s="22">
        <v>0</v>
      </c>
      <c r="E260" s="22">
        <v>1</v>
      </c>
      <c r="F260" s="22">
        <v>5</v>
      </c>
      <c r="G260" s="22" t="b">
        <v>0</v>
      </c>
      <c r="H260" s="22" t="str">
        <f>IF(OR(Query27[[#This Row],[Weekday]]=1, Query27[[#This Row],[Weekday]]=2, Query27[[#This Row],[Weekday]]=3, Query27[[#This Row],[Weekday]]=4, Query27[[#This Row],[Weekday]]=5), "Weekday", "Weekend")</f>
        <v>Weekday</v>
      </c>
      <c r="I260" s="22">
        <v>3</v>
      </c>
      <c r="J260" s="22">
        <v>1</v>
      </c>
      <c r="K260" s="22" t="str">
        <f>INDEX(Table2[Description],MATCH(J260,Table2[Weathersit],0))</f>
        <v>Clear</v>
      </c>
      <c r="L260" s="22">
        <v>0.14000000000000001</v>
      </c>
      <c r="M260" s="22">
        <v>0.1515</v>
      </c>
      <c r="N260" s="22">
        <v>0.86</v>
      </c>
      <c r="O260" s="22">
        <v>0.16420000000000001</v>
      </c>
      <c r="P260" s="22">
        <v>0</v>
      </c>
      <c r="Q260" s="22">
        <v>5</v>
      </c>
      <c r="R260" s="22" t="str">
        <f t="shared" si="4"/>
        <v>Normal</v>
      </c>
      <c r="S260" s="22">
        <v>5</v>
      </c>
    </row>
    <row r="261" spans="1:19" x14ac:dyDescent="0.25">
      <c r="A261" s="22">
        <v>260</v>
      </c>
      <c r="B261" s="5">
        <v>40555</v>
      </c>
      <c r="C261" s="22">
        <v>1</v>
      </c>
      <c r="D261" s="22">
        <v>0</v>
      </c>
      <c r="E261" s="22">
        <v>1</v>
      </c>
      <c r="F261" s="22">
        <v>6</v>
      </c>
      <c r="G261" s="22" t="b">
        <v>0</v>
      </c>
      <c r="H261" s="22" t="str">
        <f>IF(OR(Query27[[#This Row],[Weekday]]=1, Query27[[#This Row],[Weekday]]=2, Query27[[#This Row],[Weekday]]=3, Query27[[#This Row],[Weekday]]=4, Query27[[#This Row],[Weekday]]=5), "Weekday", "Weekend")</f>
        <v>Weekday</v>
      </c>
      <c r="I261" s="22">
        <v>3</v>
      </c>
      <c r="J261" s="22">
        <v>1</v>
      </c>
      <c r="K261" s="22" t="str">
        <f>INDEX(Table2[Description],MATCH(J261,Table2[Weathersit],0))</f>
        <v>Clear</v>
      </c>
      <c r="L261" s="22">
        <v>0.12</v>
      </c>
      <c r="M261" s="22">
        <v>0.1515</v>
      </c>
      <c r="N261" s="22">
        <v>0.93</v>
      </c>
      <c r="O261" s="22">
        <v>0.1343</v>
      </c>
      <c r="P261" s="22">
        <v>0</v>
      </c>
      <c r="Q261" s="22">
        <v>16</v>
      </c>
      <c r="R261" s="22" t="str">
        <f t="shared" si="4"/>
        <v>Normal</v>
      </c>
      <c r="S261" s="22">
        <v>16</v>
      </c>
    </row>
    <row r="262" spans="1:19" x14ac:dyDescent="0.25">
      <c r="A262" s="22">
        <v>261</v>
      </c>
      <c r="B262" s="5">
        <v>40555</v>
      </c>
      <c r="C262" s="22">
        <v>1</v>
      </c>
      <c r="D262" s="22">
        <v>0</v>
      </c>
      <c r="E262" s="22">
        <v>1</v>
      </c>
      <c r="F262" s="22">
        <v>7</v>
      </c>
      <c r="G262" s="22" t="b">
        <v>0</v>
      </c>
      <c r="H262" s="22" t="str">
        <f>IF(OR(Query27[[#This Row],[Weekday]]=1, Query27[[#This Row],[Weekday]]=2, Query27[[#This Row],[Weekday]]=3, Query27[[#This Row],[Weekday]]=4, Query27[[#This Row],[Weekday]]=5), "Weekday", "Weekend")</f>
        <v>Weekday</v>
      </c>
      <c r="I262" s="22">
        <v>3</v>
      </c>
      <c r="J262" s="22">
        <v>1</v>
      </c>
      <c r="K262" s="22" t="str">
        <f>INDEX(Table2[Description],MATCH(J262,Table2[Weathersit],0))</f>
        <v>Clear</v>
      </c>
      <c r="L262" s="22">
        <v>0.14000000000000001</v>
      </c>
      <c r="M262" s="22">
        <v>0.1515</v>
      </c>
      <c r="N262" s="22">
        <v>0.69</v>
      </c>
      <c r="O262" s="22">
        <v>0.1343</v>
      </c>
      <c r="P262" s="22">
        <v>0</v>
      </c>
      <c r="Q262" s="22">
        <v>54</v>
      </c>
      <c r="R262" s="22" t="str">
        <f t="shared" si="4"/>
        <v>High Usage</v>
      </c>
      <c r="S262" s="22">
        <v>54</v>
      </c>
    </row>
    <row r="263" spans="1:19" x14ac:dyDescent="0.25">
      <c r="A263" s="22">
        <v>262</v>
      </c>
      <c r="B263" s="5">
        <v>40555</v>
      </c>
      <c r="C263" s="22">
        <v>1</v>
      </c>
      <c r="D263" s="22">
        <v>0</v>
      </c>
      <c r="E263" s="22">
        <v>1</v>
      </c>
      <c r="F263" s="22">
        <v>8</v>
      </c>
      <c r="G263" s="22" t="b">
        <v>0</v>
      </c>
      <c r="H263" s="22" t="str">
        <f>IF(OR(Query27[[#This Row],[Weekday]]=1, Query27[[#This Row],[Weekday]]=2, Query27[[#This Row],[Weekday]]=3, Query27[[#This Row],[Weekday]]=4, Query27[[#This Row],[Weekday]]=5), "Weekday", "Weekend")</f>
        <v>Weekday</v>
      </c>
      <c r="I263" s="22">
        <v>3</v>
      </c>
      <c r="J263" s="22">
        <v>1</v>
      </c>
      <c r="K263" s="22" t="str">
        <f>INDEX(Table2[Description],MATCH(J263,Table2[Weathersit],0))</f>
        <v>Clear</v>
      </c>
      <c r="L263" s="22">
        <v>0.16</v>
      </c>
      <c r="M263" s="22">
        <v>0.16669999999999999</v>
      </c>
      <c r="N263" s="22">
        <v>0.59</v>
      </c>
      <c r="O263" s="22">
        <v>0.16420000000000001</v>
      </c>
      <c r="P263" s="22">
        <v>3</v>
      </c>
      <c r="Q263" s="22">
        <v>125</v>
      </c>
      <c r="R263" s="22" t="str">
        <f t="shared" si="4"/>
        <v>High Usage</v>
      </c>
      <c r="S263" s="22">
        <v>128</v>
      </c>
    </row>
    <row r="264" spans="1:19" x14ac:dyDescent="0.25">
      <c r="A264" s="22">
        <v>263</v>
      </c>
      <c r="B264" s="5">
        <v>40555</v>
      </c>
      <c r="C264" s="22">
        <v>1</v>
      </c>
      <c r="D264" s="22">
        <v>0</v>
      </c>
      <c r="E264" s="22">
        <v>1</v>
      </c>
      <c r="F264" s="22">
        <v>9</v>
      </c>
      <c r="G264" s="22" t="b">
        <v>0</v>
      </c>
      <c r="H264" s="22" t="str">
        <f>IF(OR(Query27[[#This Row],[Weekday]]=1, Query27[[#This Row],[Weekday]]=2, Query27[[#This Row],[Weekday]]=3, Query27[[#This Row],[Weekday]]=4, Query27[[#This Row],[Weekday]]=5), "Weekday", "Weekend")</f>
        <v>Weekday</v>
      </c>
      <c r="I264" s="22">
        <v>3</v>
      </c>
      <c r="J264" s="22">
        <v>1</v>
      </c>
      <c r="K264" s="22" t="str">
        <f>INDEX(Table2[Description],MATCH(J264,Table2[Weathersit],0))</f>
        <v>Clear</v>
      </c>
      <c r="L264" s="22">
        <v>0.16</v>
      </c>
      <c r="M264" s="22">
        <v>0.13639999999999999</v>
      </c>
      <c r="N264" s="22">
        <v>0.59</v>
      </c>
      <c r="O264" s="22">
        <v>0.32840000000000003</v>
      </c>
      <c r="P264" s="22">
        <v>3</v>
      </c>
      <c r="Q264" s="22">
        <v>78</v>
      </c>
      <c r="R264" s="22" t="str">
        <f t="shared" si="4"/>
        <v>High Usage</v>
      </c>
      <c r="S264" s="22">
        <v>81</v>
      </c>
    </row>
    <row r="265" spans="1:19" x14ac:dyDescent="0.25">
      <c r="A265" s="22">
        <v>264</v>
      </c>
      <c r="B265" s="5">
        <v>40555</v>
      </c>
      <c r="C265" s="22">
        <v>1</v>
      </c>
      <c r="D265" s="22">
        <v>0</v>
      </c>
      <c r="E265" s="22">
        <v>1</v>
      </c>
      <c r="F265" s="22">
        <v>10</v>
      </c>
      <c r="G265" s="22" t="b">
        <v>0</v>
      </c>
      <c r="H265" s="22" t="str">
        <f>IF(OR(Query27[[#This Row],[Weekday]]=1, Query27[[#This Row],[Weekday]]=2, Query27[[#This Row],[Weekday]]=3, Query27[[#This Row],[Weekday]]=4, Query27[[#This Row],[Weekday]]=5), "Weekday", "Weekend")</f>
        <v>Weekday</v>
      </c>
      <c r="I265" s="22">
        <v>3</v>
      </c>
      <c r="J265" s="22">
        <v>1</v>
      </c>
      <c r="K265" s="22" t="str">
        <f>INDEX(Table2[Description],MATCH(J265,Table2[Weathersit],0))</f>
        <v>Clear</v>
      </c>
      <c r="L265" s="22">
        <v>0.18</v>
      </c>
      <c r="M265" s="22">
        <v>0.18179999999999999</v>
      </c>
      <c r="N265" s="22">
        <v>0.55000000000000004</v>
      </c>
      <c r="O265" s="22">
        <v>0.22389999999999999</v>
      </c>
      <c r="P265" s="22">
        <v>0</v>
      </c>
      <c r="Q265" s="22">
        <v>39</v>
      </c>
      <c r="R265" s="22" t="str">
        <f t="shared" si="4"/>
        <v>High Usage</v>
      </c>
      <c r="S265" s="22">
        <v>39</v>
      </c>
    </row>
    <row r="266" spans="1:19" x14ac:dyDescent="0.25">
      <c r="A266" s="22">
        <v>265</v>
      </c>
      <c r="B266" s="5">
        <v>40555</v>
      </c>
      <c r="C266" s="22">
        <v>1</v>
      </c>
      <c r="D266" s="22">
        <v>0</v>
      </c>
      <c r="E266" s="22">
        <v>1</v>
      </c>
      <c r="F266" s="22">
        <v>11</v>
      </c>
      <c r="G266" s="22" t="b">
        <v>0</v>
      </c>
      <c r="H266" s="22" t="str">
        <f>IF(OR(Query27[[#This Row],[Weekday]]=1, Query27[[#This Row],[Weekday]]=2, Query27[[#This Row],[Weekday]]=3, Query27[[#This Row],[Weekday]]=4, Query27[[#This Row],[Weekday]]=5), "Weekday", "Weekend")</f>
        <v>Weekday</v>
      </c>
      <c r="I266" s="22">
        <v>3</v>
      </c>
      <c r="J266" s="22">
        <v>1</v>
      </c>
      <c r="K266" s="22" t="str">
        <f>INDEX(Table2[Description],MATCH(J266,Table2[Weathersit],0))</f>
        <v>Clear</v>
      </c>
      <c r="L266" s="22">
        <v>0.2</v>
      </c>
      <c r="M266" s="22">
        <v>0.18179999999999999</v>
      </c>
      <c r="N266" s="22">
        <v>0.51</v>
      </c>
      <c r="O266" s="22">
        <v>0.3881</v>
      </c>
      <c r="P266" s="22">
        <v>3</v>
      </c>
      <c r="Q266" s="22">
        <v>32</v>
      </c>
      <c r="R266" s="22" t="str">
        <f t="shared" si="4"/>
        <v>High Usage</v>
      </c>
      <c r="S266" s="22">
        <v>35</v>
      </c>
    </row>
    <row r="267" spans="1:19" x14ac:dyDescent="0.25">
      <c r="A267" s="22">
        <v>266</v>
      </c>
      <c r="B267" s="5">
        <v>40555</v>
      </c>
      <c r="C267" s="22">
        <v>1</v>
      </c>
      <c r="D267" s="22">
        <v>0</v>
      </c>
      <c r="E267" s="22">
        <v>1</v>
      </c>
      <c r="F267" s="22">
        <v>12</v>
      </c>
      <c r="G267" s="22" t="b">
        <v>0</v>
      </c>
      <c r="H267" s="22" t="str">
        <f>IF(OR(Query27[[#This Row],[Weekday]]=1, Query27[[#This Row],[Weekday]]=2, Query27[[#This Row],[Weekday]]=3, Query27[[#This Row],[Weekday]]=4, Query27[[#This Row],[Weekday]]=5), "Weekday", "Weekend")</f>
        <v>Weekday</v>
      </c>
      <c r="I267" s="22">
        <v>3</v>
      </c>
      <c r="J267" s="22">
        <v>1</v>
      </c>
      <c r="K267" s="22" t="str">
        <f>INDEX(Table2[Description],MATCH(J267,Table2[Weathersit],0))</f>
        <v>Clear</v>
      </c>
      <c r="L267" s="22">
        <v>0.2</v>
      </c>
      <c r="M267" s="22">
        <v>0.1515</v>
      </c>
      <c r="N267" s="22">
        <v>0.47</v>
      </c>
      <c r="O267" s="22">
        <v>0.58209999999999995</v>
      </c>
      <c r="P267" s="22">
        <v>3</v>
      </c>
      <c r="Q267" s="22">
        <v>52</v>
      </c>
      <c r="R267" s="22" t="str">
        <f t="shared" si="4"/>
        <v>High Usage</v>
      </c>
      <c r="S267" s="22">
        <v>55</v>
      </c>
    </row>
    <row r="268" spans="1:19" x14ac:dyDescent="0.25">
      <c r="A268" s="22">
        <v>267</v>
      </c>
      <c r="B268" s="5">
        <v>40555</v>
      </c>
      <c r="C268" s="22">
        <v>1</v>
      </c>
      <c r="D268" s="22">
        <v>0</v>
      </c>
      <c r="E268" s="22">
        <v>1</v>
      </c>
      <c r="F268" s="22">
        <v>13</v>
      </c>
      <c r="G268" s="22" t="b">
        <v>0</v>
      </c>
      <c r="H268" s="22" t="str">
        <f>IF(OR(Query27[[#This Row],[Weekday]]=1, Query27[[#This Row],[Weekday]]=2, Query27[[#This Row],[Weekday]]=3, Query27[[#This Row],[Weekday]]=4, Query27[[#This Row],[Weekday]]=5), "Weekday", "Weekend")</f>
        <v>Weekday</v>
      </c>
      <c r="I268" s="22">
        <v>3</v>
      </c>
      <c r="J268" s="22">
        <v>1</v>
      </c>
      <c r="K268" s="22" t="str">
        <f>INDEX(Table2[Description],MATCH(J268,Table2[Weathersit],0))</f>
        <v>Clear</v>
      </c>
      <c r="L268" s="22">
        <v>0.22</v>
      </c>
      <c r="M268" s="22">
        <v>0.19700000000000001</v>
      </c>
      <c r="N268" s="22">
        <v>0.44</v>
      </c>
      <c r="O268" s="22">
        <v>0.35820000000000002</v>
      </c>
      <c r="P268" s="22">
        <v>0</v>
      </c>
      <c r="Q268" s="22">
        <v>49</v>
      </c>
      <c r="R268" s="22" t="str">
        <f t="shared" si="4"/>
        <v>High Usage</v>
      </c>
      <c r="S268" s="22">
        <v>49</v>
      </c>
    </row>
    <row r="269" spans="1:19" x14ac:dyDescent="0.25">
      <c r="A269" s="22">
        <v>268</v>
      </c>
      <c r="B269" s="5">
        <v>40555</v>
      </c>
      <c r="C269" s="22">
        <v>1</v>
      </c>
      <c r="D269" s="22">
        <v>0</v>
      </c>
      <c r="E269" s="22">
        <v>1</v>
      </c>
      <c r="F269" s="22">
        <v>14</v>
      </c>
      <c r="G269" s="22" t="b">
        <v>0</v>
      </c>
      <c r="H269" s="22" t="str">
        <f>IF(OR(Query27[[#This Row],[Weekday]]=1, Query27[[#This Row],[Weekday]]=2, Query27[[#This Row],[Weekday]]=3, Query27[[#This Row],[Weekday]]=4, Query27[[#This Row],[Weekday]]=5), "Weekday", "Weekend")</f>
        <v>Weekday</v>
      </c>
      <c r="I269" s="22">
        <v>3</v>
      </c>
      <c r="J269" s="22">
        <v>1</v>
      </c>
      <c r="K269" s="22" t="str">
        <f>INDEX(Table2[Description],MATCH(J269,Table2[Weathersit],0))</f>
        <v>Clear</v>
      </c>
      <c r="L269" s="22">
        <v>0.2</v>
      </c>
      <c r="M269" s="22">
        <v>0.18179999999999999</v>
      </c>
      <c r="N269" s="22">
        <v>0.47</v>
      </c>
      <c r="O269" s="22">
        <v>0.32840000000000003</v>
      </c>
      <c r="P269" s="22">
        <v>0</v>
      </c>
      <c r="Q269" s="22">
        <v>44</v>
      </c>
      <c r="R269" s="22" t="str">
        <f t="shared" si="4"/>
        <v>High Usage</v>
      </c>
      <c r="S269" s="22">
        <v>44</v>
      </c>
    </row>
    <row r="270" spans="1:19" x14ac:dyDescent="0.25">
      <c r="A270" s="22">
        <v>269</v>
      </c>
      <c r="B270" s="5">
        <v>40555</v>
      </c>
      <c r="C270" s="22">
        <v>1</v>
      </c>
      <c r="D270" s="22">
        <v>0</v>
      </c>
      <c r="E270" s="22">
        <v>1</v>
      </c>
      <c r="F270" s="22">
        <v>15</v>
      </c>
      <c r="G270" s="22" t="b">
        <v>0</v>
      </c>
      <c r="H270" s="22" t="str">
        <f>IF(OR(Query27[[#This Row],[Weekday]]=1, Query27[[#This Row],[Weekday]]=2, Query27[[#This Row],[Weekday]]=3, Query27[[#This Row],[Weekday]]=4, Query27[[#This Row],[Weekday]]=5), "Weekday", "Weekend")</f>
        <v>Weekday</v>
      </c>
      <c r="I270" s="22">
        <v>3</v>
      </c>
      <c r="J270" s="22">
        <v>1</v>
      </c>
      <c r="K270" s="22" t="str">
        <f>INDEX(Table2[Description],MATCH(J270,Table2[Weathersit],0))</f>
        <v>Clear</v>
      </c>
      <c r="L270" s="22">
        <v>0.2</v>
      </c>
      <c r="M270" s="22">
        <v>0.16669999999999999</v>
      </c>
      <c r="N270" s="22">
        <v>0.47</v>
      </c>
      <c r="O270" s="22">
        <v>0.41789999999999999</v>
      </c>
      <c r="P270" s="22">
        <v>1</v>
      </c>
      <c r="Q270" s="22">
        <v>48</v>
      </c>
      <c r="R270" s="22" t="str">
        <f t="shared" si="4"/>
        <v>High Usage</v>
      </c>
      <c r="S270" s="22">
        <v>49</v>
      </c>
    </row>
    <row r="271" spans="1:19" x14ac:dyDescent="0.25">
      <c r="A271" s="22">
        <v>270</v>
      </c>
      <c r="B271" s="5">
        <v>40555</v>
      </c>
      <c r="C271" s="22">
        <v>1</v>
      </c>
      <c r="D271" s="22">
        <v>0</v>
      </c>
      <c r="E271" s="22">
        <v>1</v>
      </c>
      <c r="F271" s="22">
        <v>16</v>
      </c>
      <c r="G271" s="22" t="b">
        <v>0</v>
      </c>
      <c r="H271" s="22" t="str">
        <f>IF(OR(Query27[[#This Row],[Weekday]]=1, Query27[[#This Row],[Weekday]]=2, Query27[[#This Row],[Weekday]]=3, Query27[[#This Row],[Weekday]]=4, Query27[[#This Row],[Weekday]]=5), "Weekday", "Weekend")</f>
        <v>Weekday</v>
      </c>
      <c r="I271" s="22">
        <v>3</v>
      </c>
      <c r="J271" s="22">
        <v>1</v>
      </c>
      <c r="K271" s="22" t="str">
        <f>INDEX(Table2[Description],MATCH(J271,Table2[Weathersit],0))</f>
        <v>Clear</v>
      </c>
      <c r="L271" s="22">
        <v>0.22</v>
      </c>
      <c r="M271" s="22">
        <v>0.19700000000000001</v>
      </c>
      <c r="N271" s="22">
        <v>0.44</v>
      </c>
      <c r="O271" s="22">
        <v>0.32840000000000003</v>
      </c>
      <c r="P271" s="22">
        <v>5</v>
      </c>
      <c r="Q271" s="22">
        <v>63</v>
      </c>
      <c r="R271" s="22" t="str">
        <f t="shared" si="4"/>
        <v>High Usage</v>
      </c>
      <c r="S271" s="22">
        <v>68</v>
      </c>
    </row>
    <row r="272" spans="1:19" x14ac:dyDescent="0.25">
      <c r="A272" s="22">
        <v>271</v>
      </c>
      <c r="B272" s="5">
        <v>40555</v>
      </c>
      <c r="C272" s="22">
        <v>1</v>
      </c>
      <c r="D272" s="22">
        <v>0</v>
      </c>
      <c r="E272" s="22">
        <v>1</v>
      </c>
      <c r="F272" s="22">
        <v>17</v>
      </c>
      <c r="G272" s="22" t="b">
        <v>0</v>
      </c>
      <c r="H272" s="22" t="str">
        <f>IF(OR(Query27[[#This Row],[Weekday]]=1, Query27[[#This Row],[Weekday]]=2, Query27[[#This Row],[Weekday]]=3, Query27[[#This Row],[Weekday]]=4, Query27[[#This Row],[Weekday]]=5), "Weekday", "Weekend")</f>
        <v>Weekday</v>
      </c>
      <c r="I272" s="22">
        <v>3</v>
      </c>
      <c r="J272" s="22">
        <v>1</v>
      </c>
      <c r="K272" s="22" t="str">
        <f>INDEX(Table2[Description],MATCH(J272,Table2[Weathersit],0))</f>
        <v>Clear</v>
      </c>
      <c r="L272" s="22">
        <v>0.2</v>
      </c>
      <c r="M272" s="22">
        <v>0.18179999999999999</v>
      </c>
      <c r="N272" s="22">
        <v>0.47</v>
      </c>
      <c r="O272" s="22">
        <v>0.35820000000000002</v>
      </c>
      <c r="P272" s="22">
        <v>0</v>
      </c>
      <c r="Q272" s="22">
        <v>139</v>
      </c>
      <c r="R272" s="22" t="str">
        <f t="shared" si="4"/>
        <v>High Usage</v>
      </c>
      <c r="S272" s="22">
        <v>139</v>
      </c>
    </row>
    <row r="273" spans="1:19" x14ac:dyDescent="0.25">
      <c r="A273" s="22">
        <v>272</v>
      </c>
      <c r="B273" s="5">
        <v>40555</v>
      </c>
      <c r="C273" s="22">
        <v>1</v>
      </c>
      <c r="D273" s="22">
        <v>0</v>
      </c>
      <c r="E273" s="22">
        <v>1</v>
      </c>
      <c r="F273" s="22">
        <v>18</v>
      </c>
      <c r="G273" s="22" t="b">
        <v>0</v>
      </c>
      <c r="H273" s="22" t="str">
        <f>IF(OR(Query27[[#This Row],[Weekday]]=1, Query27[[#This Row],[Weekday]]=2, Query27[[#This Row],[Weekday]]=3, Query27[[#This Row],[Weekday]]=4, Query27[[#This Row],[Weekday]]=5), "Weekday", "Weekend")</f>
        <v>Weekday</v>
      </c>
      <c r="I273" s="22">
        <v>3</v>
      </c>
      <c r="J273" s="22">
        <v>1</v>
      </c>
      <c r="K273" s="22" t="str">
        <f>INDEX(Table2[Description],MATCH(J273,Table2[Weathersit],0))</f>
        <v>Clear</v>
      </c>
      <c r="L273" s="22">
        <v>0.2</v>
      </c>
      <c r="M273" s="22">
        <v>0.1515</v>
      </c>
      <c r="N273" s="22">
        <v>0.47</v>
      </c>
      <c r="O273" s="22">
        <v>0.52239999999999998</v>
      </c>
      <c r="P273" s="22">
        <v>2</v>
      </c>
      <c r="Q273" s="22">
        <v>135</v>
      </c>
      <c r="R273" s="22" t="str">
        <f t="shared" si="4"/>
        <v>High Usage</v>
      </c>
      <c r="S273" s="22">
        <v>137</v>
      </c>
    </row>
    <row r="274" spans="1:19" x14ac:dyDescent="0.25">
      <c r="A274" s="22">
        <v>273</v>
      </c>
      <c r="B274" s="5">
        <v>40555</v>
      </c>
      <c r="C274" s="22">
        <v>1</v>
      </c>
      <c r="D274" s="22">
        <v>0</v>
      </c>
      <c r="E274" s="22">
        <v>1</v>
      </c>
      <c r="F274" s="22">
        <v>19</v>
      </c>
      <c r="G274" s="22" t="b">
        <v>0</v>
      </c>
      <c r="H274" s="22" t="str">
        <f>IF(OR(Query27[[#This Row],[Weekday]]=1, Query27[[#This Row],[Weekday]]=2, Query27[[#This Row],[Weekday]]=3, Query27[[#This Row],[Weekday]]=4, Query27[[#This Row],[Weekday]]=5), "Weekday", "Weekend")</f>
        <v>Weekday</v>
      </c>
      <c r="I274" s="22">
        <v>3</v>
      </c>
      <c r="J274" s="22">
        <v>1</v>
      </c>
      <c r="K274" s="22" t="str">
        <f>INDEX(Table2[Description],MATCH(J274,Table2[Weathersit],0))</f>
        <v>Clear</v>
      </c>
      <c r="L274" s="22">
        <v>0.18</v>
      </c>
      <c r="M274" s="22">
        <v>0.1515</v>
      </c>
      <c r="N274" s="22">
        <v>0.47</v>
      </c>
      <c r="O274" s="22">
        <v>0.41789999999999999</v>
      </c>
      <c r="P274" s="22">
        <v>1</v>
      </c>
      <c r="Q274" s="22">
        <v>82</v>
      </c>
      <c r="R274" s="22" t="str">
        <f t="shared" si="4"/>
        <v>High Usage</v>
      </c>
      <c r="S274" s="22">
        <v>83</v>
      </c>
    </row>
    <row r="275" spans="1:19" x14ac:dyDescent="0.25">
      <c r="A275" s="22">
        <v>274</v>
      </c>
      <c r="B275" s="5">
        <v>40555</v>
      </c>
      <c r="C275" s="22">
        <v>1</v>
      </c>
      <c r="D275" s="22">
        <v>0</v>
      </c>
      <c r="E275" s="22">
        <v>1</v>
      </c>
      <c r="F275" s="22">
        <v>20</v>
      </c>
      <c r="G275" s="22" t="b">
        <v>0</v>
      </c>
      <c r="H275" s="22" t="str">
        <f>IF(OR(Query27[[#This Row],[Weekday]]=1, Query27[[#This Row],[Weekday]]=2, Query27[[#This Row],[Weekday]]=3, Query27[[#This Row],[Weekday]]=4, Query27[[#This Row],[Weekday]]=5), "Weekday", "Weekend")</f>
        <v>Weekday</v>
      </c>
      <c r="I275" s="22">
        <v>3</v>
      </c>
      <c r="J275" s="22">
        <v>1</v>
      </c>
      <c r="K275" s="22" t="str">
        <f>INDEX(Table2[Description],MATCH(J275,Table2[Weathersit],0))</f>
        <v>Clear</v>
      </c>
      <c r="L275" s="22">
        <v>0.16</v>
      </c>
      <c r="M275" s="22">
        <v>0.13639999999999999</v>
      </c>
      <c r="N275" s="22">
        <v>0.5</v>
      </c>
      <c r="O275" s="22">
        <v>0.32840000000000003</v>
      </c>
      <c r="P275" s="22">
        <v>2</v>
      </c>
      <c r="Q275" s="22">
        <v>54</v>
      </c>
      <c r="R275" s="22" t="str">
        <f t="shared" si="4"/>
        <v>High Usage</v>
      </c>
      <c r="S275" s="22">
        <v>56</v>
      </c>
    </row>
    <row r="276" spans="1:19" x14ac:dyDescent="0.25">
      <c r="A276" s="22">
        <v>275</v>
      </c>
      <c r="B276" s="5">
        <v>40555</v>
      </c>
      <c r="C276" s="22">
        <v>1</v>
      </c>
      <c r="D276" s="22">
        <v>0</v>
      </c>
      <c r="E276" s="22">
        <v>1</v>
      </c>
      <c r="F276" s="22">
        <v>21</v>
      </c>
      <c r="G276" s="22" t="b">
        <v>0</v>
      </c>
      <c r="H276" s="22" t="str">
        <f>IF(OR(Query27[[#This Row],[Weekday]]=1, Query27[[#This Row],[Weekday]]=2, Query27[[#This Row],[Weekday]]=3, Query27[[#This Row],[Weekday]]=4, Query27[[#This Row],[Weekday]]=5), "Weekday", "Weekend")</f>
        <v>Weekday</v>
      </c>
      <c r="I276" s="22">
        <v>3</v>
      </c>
      <c r="J276" s="22">
        <v>1</v>
      </c>
      <c r="K276" s="22" t="str">
        <f>INDEX(Table2[Description],MATCH(J276,Table2[Weathersit],0))</f>
        <v>Clear</v>
      </c>
      <c r="L276" s="22">
        <v>0.16</v>
      </c>
      <c r="M276" s="22">
        <v>0.13639999999999999</v>
      </c>
      <c r="N276" s="22">
        <v>0.55000000000000004</v>
      </c>
      <c r="O276" s="22">
        <v>0.32840000000000003</v>
      </c>
      <c r="P276" s="22">
        <v>0</v>
      </c>
      <c r="Q276" s="22">
        <v>57</v>
      </c>
      <c r="R276" s="22" t="str">
        <f t="shared" si="4"/>
        <v>High Usage</v>
      </c>
      <c r="S276" s="22">
        <v>57</v>
      </c>
    </row>
    <row r="277" spans="1:19" x14ac:dyDescent="0.25">
      <c r="A277" s="22">
        <v>276</v>
      </c>
      <c r="B277" s="5">
        <v>40555</v>
      </c>
      <c r="C277" s="22">
        <v>1</v>
      </c>
      <c r="D277" s="22">
        <v>0</v>
      </c>
      <c r="E277" s="22">
        <v>1</v>
      </c>
      <c r="F277" s="22">
        <v>22</v>
      </c>
      <c r="G277" s="22" t="b">
        <v>0</v>
      </c>
      <c r="H277" s="22" t="str">
        <f>IF(OR(Query27[[#This Row],[Weekday]]=1, Query27[[#This Row],[Weekday]]=2, Query27[[#This Row],[Weekday]]=3, Query27[[#This Row],[Weekday]]=4, Query27[[#This Row],[Weekday]]=5), "Weekday", "Weekend")</f>
        <v>Weekday</v>
      </c>
      <c r="I277" s="22">
        <v>3</v>
      </c>
      <c r="J277" s="22">
        <v>1</v>
      </c>
      <c r="K277" s="22" t="str">
        <f>INDEX(Table2[Description],MATCH(J277,Table2[Weathersit],0))</f>
        <v>Clear</v>
      </c>
      <c r="L277" s="22">
        <v>0.16</v>
      </c>
      <c r="M277" s="22">
        <v>0.1212</v>
      </c>
      <c r="N277" s="22">
        <v>0.55000000000000004</v>
      </c>
      <c r="O277" s="22">
        <v>0.44779999999999998</v>
      </c>
      <c r="P277" s="22">
        <v>1</v>
      </c>
      <c r="Q277" s="22">
        <v>32</v>
      </c>
      <c r="R277" s="22" t="str">
        <f t="shared" si="4"/>
        <v>High Usage</v>
      </c>
      <c r="S277" s="22">
        <v>33</v>
      </c>
    </row>
    <row r="278" spans="1:19" x14ac:dyDescent="0.25">
      <c r="A278" s="22">
        <v>277</v>
      </c>
      <c r="B278" s="5">
        <v>40555</v>
      </c>
      <c r="C278" s="22">
        <v>1</v>
      </c>
      <c r="D278" s="22">
        <v>0</v>
      </c>
      <c r="E278" s="22">
        <v>1</v>
      </c>
      <c r="F278" s="22">
        <v>23</v>
      </c>
      <c r="G278" s="22" t="b">
        <v>0</v>
      </c>
      <c r="H278" s="22" t="str">
        <f>IF(OR(Query27[[#This Row],[Weekday]]=1, Query27[[#This Row],[Weekday]]=2, Query27[[#This Row],[Weekday]]=3, Query27[[#This Row],[Weekday]]=4, Query27[[#This Row],[Weekday]]=5), "Weekday", "Weekend")</f>
        <v>Weekday</v>
      </c>
      <c r="I278" s="22">
        <v>3</v>
      </c>
      <c r="J278" s="22">
        <v>1</v>
      </c>
      <c r="K278" s="22" t="str">
        <f>INDEX(Table2[Description],MATCH(J278,Table2[Weathersit],0))</f>
        <v>Clear</v>
      </c>
      <c r="L278" s="22">
        <v>0.14000000000000001</v>
      </c>
      <c r="M278" s="22">
        <v>0.1061</v>
      </c>
      <c r="N278" s="22">
        <v>0.59</v>
      </c>
      <c r="O278" s="22">
        <v>0.41789999999999999</v>
      </c>
      <c r="P278" s="22">
        <v>1</v>
      </c>
      <c r="Q278" s="22">
        <v>19</v>
      </c>
      <c r="R278" s="22" t="str">
        <f t="shared" si="4"/>
        <v>Normal</v>
      </c>
      <c r="S278" s="22">
        <v>20</v>
      </c>
    </row>
    <row r="279" spans="1:19" x14ac:dyDescent="0.25">
      <c r="A279" s="22">
        <v>278</v>
      </c>
      <c r="B279" s="5">
        <v>40556</v>
      </c>
      <c r="C279" s="22">
        <v>1</v>
      </c>
      <c r="D279" s="22">
        <v>0</v>
      </c>
      <c r="E279" s="22">
        <v>1</v>
      </c>
      <c r="F279" s="22">
        <v>0</v>
      </c>
      <c r="G279" s="22" t="b">
        <v>0</v>
      </c>
      <c r="H279" s="22" t="str">
        <f>IF(OR(Query27[[#This Row],[Weekday]]=1, Query27[[#This Row],[Weekday]]=2, Query27[[#This Row],[Weekday]]=3, Query27[[#This Row],[Weekday]]=4, Query27[[#This Row],[Weekday]]=5), "Weekday", "Weekend")</f>
        <v>Weekday</v>
      </c>
      <c r="I279" s="22">
        <v>4</v>
      </c>
      <c r="J279" s="22">
        <v>1</v>
      </c>
      <c r="K279" s="22" t="str">
        <f>INDEX(Table2[Description],MATCH(J279,Table2[Weathersit],0))</f>
        <v>Clear</v>
      </c>
      <c r="L279" s="22">
        <v>0.14000000000000001</v>
      </c>
      <c r="M279" s="22">
        <v>0.1212</v>
      </c>
      <c r="N279" s="22">
        <v>0.59</v>
      </c>
      <c r="O279" s="22">
        <v>0.28360000000000002</v>
      </c>
      <c r="P279" s="22">
        <v>1</v>
      </c>
      <c r="Q279" s="22">
        <v>6</v>
      </c>
      <c r="R279" s="22" t="str">
        <f t="shared" si="4"/>
        <v>Normal</v>
      </c>
      <c r="S279" s="22">
        <v>7</v>
      </c>
    </row>
    <row r="280" spans="1:19" x14ac:dyDescent="0.25">
      <c r="A280" s="22">
        <v>279</v>
      </c>
      <c r="B280" s="5">
        <v>40556</v>
      </c>
      <c r="C280" s="22">
        <v>1</v>
      </c>
      <c r="D280" s="22">
        <v>0</v>
      </c>
      <c r="E280" s="22">
        <v>1</v>
      </c>
      <c r="F280" s="22">
        <v>1</v>
      </c>
      <c r="G280" s="22" t="b">
        <v>0</v>
      </c>
      <c r="H280" s="22" t="str">
        <f>IF(OR(Query27[[#This Row],[Weekday]]=1, Query27[[#This Row],[Weekday]]=2, Query27[[#This Row],[Weekday]]=3, Query27[[#This Row],[Weekday]]=4, Query27[[#This Row],[Weekday]]=5), "Weekday", "Weekend")</f>
        <v>Weekday</v>
      </c>
      <c r="I280" s="22">
        <v>4</v>
      </c>
      <c r="J280" s="22">
        <v>1</v>
      </c>
      <c r="K280" s="22" t="str">
        <f>INDEX(Table2[Description],MATCH(J280,Table2[Weathersit],0))</f>
        <v>Clear</v>
      </c>
      <c r="L280" s="22">
        <v>0.14000000000000001</v>
      </c>
      <c r="M280" s="22">
        <v>0.1212</v>
      </c>
      <c r="N280" s="22">
        <v>0.5</v>
      </c>
      <c r="O280" s="22">
        <v>0.28360000000000002</v>
      </c>
      <c r="P280" s="22">
        <v>0</v>
      </c>
      <c r="Q280" s="22">
        <v>2</v>
      </c>
      <c r="R280" s="22" t="str">
        <f t="shared" si="4"/>
        <v>Normal</v>
      </c>
      <c r="S280" s="22">
        <v>2</v>
      </c>
    </row>
    <row r="281" spans="1:19" x14ac:dyDescent="0.25">
      <c r="A281" s="22">
        <v>280</v>
      </c>
      <c r="B281" s="5">
        <v>40556</v>
      </c>
      <c r="C281" s="22">
        <v>1</v>
      </c>
      <c r="D281" s="22">
        <v>0</v>
      </c>
      <c r="E281" s="22">
        <v>1</v>
      </c>
      <c r="F281" s="22">
        <v>2</v>
      </c>
      <c r="G281" s="22" t="b">
        <v>0</v>
      </c>
      <c r="H281" s="22" t="str">
        <f>IF(OR(Query27[[#This Row],[Weekday]]=1, Query27[[#This Row],[Weekday]]=2, Query27[[#This Row],[Weekday]]=3, Query27[[#This Row],[Weekday]]=4, Query27[[#This Row],[Weekday]]=5), "Weekday", "Weekend")</f>
        <v>Weekday</v>
      </c>
      <c r="I281" s="22">
        <v>4</v>
      </c>
      <c r="J281" s="22">
        <v>1</v>
      </c>
      <c r="K281" s="22" t="str">
        <f>INDEX(Table2[Description],MATCH(J281,Table2[Weathersit],0))</f>
        <v>Clear</v>
      </c>
      <c r="L281" s="22">
        <v>0.14000000000000001</v>
      </c>
      <c r="M281" s="22">
        <v>0.1212</v>
      </c>
      <c r="N281" s="22">
        <v>0.5</v>
      </c>
      <c r="O281" s="22">
        <v>0.35820000000000002</v>
      </c>
      <c r="P281" s="22">
        <v>0</v>
      </c>
      <c r="Q281" s="22">
        <v>2</v>
      </c>
      <c r="R281" s="22" t="str">
        <f t="shared" si="4"/>
        <v>Normal</v>
      </c>
      <c r="S281" s="22">
        <v>2</v>
      </c>
    </row>
    <row r="282" spans="1:19" x14ac:dyDescent="0.25">
      <c r="A282" s="22">
        <v>281</v>
      </c>
      <c r="B282" s="5">
        <v>40556</v>
      </c>
      <c r="C282" s="22">
        <v>1</v>
      </c>
      <c r="D282" s="22">
        <v>0</v>
      </c>
      <c r="E282" s="22">
        <v>1</v>
      </c>
      <c r="F282" s="22">
        <v>3</v>
      </c>
      <c r="G282" s="22" t="b">
        <v>0</v>
      </c>
      <c r="H282" s="22" t="str">
        <f>IF(OR(Query27[[#This Row],[Weekday]]=1, Query27[[#This Row],[Weekday]]=2, Query27[[#This Row],[Weekday]]=3, Query27[[#This Row],[Weekday]]=4, Query27[[#This Row],[Weekday]]=5), "Weekday", "Weekend")</f>
        <v>Weekday</v>
      </c>
      <c r="I282" s="22">
        <v>4</v>
      </c>
      <c r="J282" s="22">
        <v>1</v>
      </c>
      <c r="K282" s="22" t="str">
        <f>INDEX(Table2[Description],MATCH(J282,Table2[Weathersit],0))</f>
        <v>Clear</v>
      </c>
      <c r="L282" s="22">
        <v>0.14000000000000001</v>
      </c>
      <c r="M282" s="22">
        <v>0.1212</v>
      </c>
      <c r="N282" s="22">
        <v>0.5</v>
      </c>
      <c r="O282" s="22">
        <v>0.32840000000000003</v>
      </c>
      <c r="P282" s="22">
        <v>0</v>
      </c>
      <c r="Q282" s="22">
        <v>3</v>
      </c>
      <c r="R282" s="22" t="str">
        <f t="shared" si="4"/>
        <v>Normal</v>
      </c>
      <c r="S282" s="22">
        <v>3</v>
      </c>
    </row>
    <row r="283" spans="1:19" x14ac:dyDescent="0.25">
      <c r="A283" s="22">
        <v>282</v>
      </c>
      <c r="B283" s="5">
        <v>40556</v>
      </c>
      <c r="C283" s="22">
        <v>1</v>
      </c>
      <c r="D283" s="22">
        <v>0</v>
      </c>
      <c r="E283" s="22">
        <v>1</v>
      </c>
      <c r="F283" s="22">
        <v>4</v>
      </c>
      <c r="G283" s="22" t="b">
        <v>0</v>
      </c>
      <c r="H283" s="22" t="str">
        <f>IF(OR(Query27[[#This Row],[Weekday]]=1, Query27[[#This Row],[Weekday]]=2, Query27[[#This Row],[Weekday]]=3, Query27[[#This Row],[Weekday]]=4, Query27[[#This Row],[Weekday]]=5), "Weekday", "Weekend")</f>
        <v>Weekday</v>
      </c>
      <c r="I283" s="22">
        <v>4</v>
      </c>
      <c r="J283" s="22">
        <v>1</v>
      </c>
      <c r="K283" s="22" t="str">
        <f>INDEX(Table2[Description],MATCH(J283,Table2[Weathersit],0))</f>
        <v>Clear</v>
      </c>
      <c r="L283" s="22">
        <v>0.14000000000000001</v>
      </c>
      <c r="M283" s="22">
        <v>0.1212</v>
      </c>
      <c r="N283" s="22">
        <v>0.5</v>
      </c>
      <c r="O283" s="22">
        <v>0.25369999999999998</v>
      </c>
      <c r="P283" s="22">
        <v>0</v>
      </c>
      <c r="Q283" s="22">
        <v>4</v>
      </c>
      <c r="R283" s="22" t="str">
        <f t="shared" si="4"/>
        <v>Normal</v>
      </c>
      <c r="S283" s="22">
        <v>4</v>
      </c>
    </row>
    <row r="284" spans="1:19" x14ac:dyDescent="0.25">
      <c r="A284" s="22">
        <v>283</v>
      </c>
      <c r="B284" s="5">
        <v>40556</v>
      </c>
      <c r="C284" s="22">
        <v>1</v>
      </c>
      <c r="D284" s="22">
        <v>0</v>
      </c>
      <c r="E284" s="22">
        <v>1</v>
      </c>
      <c r="F284" s="22">
        <v>5</v>
      </c>
      <c r="G284" s="22" t="b">
        <v>0</v>
      </c>
      <c r="H284" s="22" t="str">
        <f>IF(OR(Query27[[#This Row],[Weekday]]=1, Query27[[#This Row],[Weekday]]=2, Query27[[#This Row],[Weekday]]=3, Query27[[#This Row],[Weekday]]=4, Query27[[#This Row],[Weekday]]=5), "Weekday", "Weekend")</f>
        <v>Weekday</v>
      </c>
      <c r="I284" s="22">
        <v>4</v>
      </c>
      <c r="J284" s="22">
        <v>1</v>
      </c>
      <c r="K284" s="22" t="str">
        <f>INDEX(Table2[Description],MATCH(J284,Table2[Weathersit],0))</f>
        <v>Clear</v>
      </c>
      <c r="L284" s="22">
        <v>0.14000000000000001</v>
      </c>
      <c r="M284" s="22">
        <v>0.1212</v>
      </c>
      <c r="N284" s="22">
        <v>0.5</v>
      </c>
      <c r="O284" s="22">
        <v>0.29849999999999999</v>
      </c>
      <c r="P284" s="22">
        <v>0</v>
      </c>
      <c r="Q284" s="22">
        <v>3</v>
      </c>
      <c r="R284" s="22" t="str">
        <f t="shared" si="4"/>
        <v>Normal</v>
      </c>
      <c r="S284" s="22">
        <v>3</v>
      </c>
    </row>
    <row r="285" spans="1:19" x14ac:dyDescent="0.25">
      <c r="A285" s="22">
        <v>284</v>
      </c>
      <c r="B285" s="5">
        <v>40556</v>
      </c>
      <c r="C285" s="22">
        <v>1</v>
      </c>
      <c r="D285" s="22">
        <v>0</v>
      </c>
      <c r="E285" s="22">
        <v>1</v>
      </c>
      <c r="F285" s="22">
        <v>6</v>
      </c>
      <c r="G285" s="22" t="b">
        <v>0</v>
      </c>
      <c r="H285" s="22" t="str">
        <f>IF(OR(Query27[[#This Row],[Weekday]]=1, Query27[[#This Row],[Weekday]]=2, Query27[[#This Row],[Weekday]]=3, Query27[[#This Row],[Weekday]]=4, Query27[[#This Row],[Weekday]]=5), "Weekday", "Weekend")</f>
        <v>Weekday</v>
      </c>
      <c r="I285" s="22">
        <v>4</v>
      </c>
      <c r="J285" s="22">
        <v>1</v>
      </c>
      <c r="K285" s="22" t="str">
        <f>INDEX(Table2[Description],MATCH(J285,Table2[Weathersit],0))</f>
        <v>Clear</v>
      </c>
      <c r="L285" s="22">
        <v>0.12</v>
      </c>
      <c r="M285" s="22">
        <v>0.1515</v>
      </c>
      <c r="N285" s="22">
        <v>0.54</v>
      </c>
      <c r="O285" s="22">
        <v>0.1343</v>
      </c>
      <c r="P285" s="22">
        <v>0</v>
      </c>
      <c r="Q285" s="22">
        <v>28</v>
      </c>
      <c r="R285" s="22" t="str">
        <f t="shared" si="4"/>
        <v>Normal</v>
      </c>
      <c r="S285" s="22">
        <v>28</v>
      </c>
    </row>
    <row r="286" spans="1:19" x14ac:dyDescent="0.25">
      <c r="A286" s="22">
        <v>285</v>
      </c>
      <c r="B286" s="5">
        <v>40556</v>
      </c>
      <c r="C286" s="22">
        <v>1</v>
      </c>
      <c r="D286" s="22">
        <v>0</v>
      </c>
      <c r="E286" s="22">
        <v>1</v>
      </c>
      <c r="F286" s="22">
        <v>7</v>
      </c>
      <c r="G286" s="22" t="b">
        <v>0</v>
      </c>
      <c r="H286" s="22" t="str">
        <f>IF(OR(Query27[[#This Row],[Weekday]]=1, Query27[[#This Row],[Weekday]]=2, Query27[[#This Row],[Weekday]]=3, Query27[[#This Row],[Weekday]]=4, Query27[[#This Row],[Weekday]]=5), "Weekday", "Weekend")</f>
        <v>Weekday</v>
      </c>
      <c r="I286" s="22">
        <v>4</v>
      </c>
      <c r="J286" s="22">
        <v>1</v>
      </c>
      <c r="K286" s="22" t="str">
        <f>INDEX(Table2[Description],MATCH(J286,Table2[Weathersit],0))</f>
        <v>Clear</v>
      </c>
      <c r="L286" s="22">
        <v>0.12</v>
      </c>
      <c r="M286" s="22">
        <v>0.1515</v>
      </c>
      <c r="N286" s="22">
        <v>0.54</v>
      </c>
      <c r="O286" s="22">
        <v>0.1343</v>
      </c>
      <c r="P286" s="22">
        <v>0</v>
      </c>
      <c r="Q286" s="22">
        <v>72</v>
      </c>
      <c r="R286" s="22" t="str">
        <f t="shared" si="4"/>
        <v>High Usage</v>
      </c>
      <c r="S286" s="22">
        <v>72</v>
      </c>
    </row>
    <row r="287" spans="1:19" x14ac:dyDescent="0.25">
      <c r="A287" s="22">
        <v>286</v>
      </c>
      <c r="B287" s="5">
        <v>40556</v>
      </c>
      <c r="C287" s="22">
        <v>1</v>
      </c>
      <c r="D287" s="22">
        <v>0</v>
      </c>
      <c r="E287" s="22">
        <v>1</v>
      </c>
      <c r="F287" s="22">
        <v>8</v>
      </c>
      <c r="G287" s="22" t="b">
        <v>0</v>
      </c>
      <c r="H287" s="22" t="str">
        <f>IF(OR(Query27[[#This Row],[Weekday]]=1, Query27[[#This Row],[Weekday]]=2, Query27[[#This Row],[Weekday]]=3, Query27[[#This Row],[Weekday]]=4, Query27[[#This Row],[Weekday]]=5), "Weekday", "Weekend")</f>
        <v>Weekday</v>
      </c>
      <c r="I287" s="22">
        <v>4</v>
      </c>
      <c r="J287" s="22">
        <v>1</v>
      </c>
      <c r="K287" s="22" t="str">
        <f>INDEX(Table2[Description],MATCH(J287,Table2[Weathersit],0))</f>
        <v>Clear</v>
      </c>
      <c r="L287" s="22">
        <v>0.14000000000000001</v>
      </c>
      <c r="M287" s="22">
        <v>0.13639999999999999</v>
      </c>
      <c r="N287" s="22">
        <v>0.5</v>
      </c>
      <c r="O287" s="22">
        <v>0.19400000000000001</v>
      </c>
      <c r="P287" s="22">
        <v>5</v>
      </c>
      <c r="Q287" s="22">
        <v>197</v>
      </c>
      <c r="R287" s="22" t="str">
        <f t="shared" si="4"/>
        <v>High Usage</v>
      </c>
      <c r="S287" s="22">
        <v>202</v>
      </c>
    </row>
    <row r="288" spans="1:19" x14ac:dyDescent="0.25">
      <c r="A288" s="22">
        <v>287</v>
      </c>
      <c r="B288" s="5">
        <v>40556</v>
      </c>
      <c r="C288" s="22">
        <v>1</v>
      </c>
      <c r="D288" s="22">
        <v>0</v>
      </c>
      <c r="E288" s="22">
        <v>1</v>
      </c>
      <c r="F288" s="22">
        <v>9</v>
      </c>
      <c r="G288" s="22" t="b">
        <v>0</v>
      </c>
      <c r="H288" s="22" t="str">
        <f>IF(OR(Query27[[#This Row],[Weekday]]=1, Query27[[#This Row],[Weekday]]=2, Query27[[#This Row],[Weekday]]=3, Query27[[#This Row],[Weekday]]=4, Query27[[#This Row],[Weekday]]=5), "Weekday", "Weekend")</f>
        <v>Weekday</v>
      </c>
      <c r="I288" s="22">
        <v>4</v>
      </c>
      <c r="J288" s="22">
        <v>1</v>
      </c>
      <c r="K288" s="22" t="str">
        <f>INDEX(Table2[Description],MATCH(J288,Table2[Weathersit],0))</f>
        <v>Clear</v>
      </c>
      <c r="L288" s="22">
        <v>0.14000000000000001</v>
      </c>
      <c r="M288" s="22">
        <v>0.1212</v>
      </c>
      <c r="N288" s="22">
        <v>0.5</v>
      </c>
      <c r="O288" s="22">
        <v>0.32840000000000003</v>
      </c>
      <c r="P288" s="22">
        <v>2</v>
      </c>
      <c r="Q288" s="22">
        <v>137</v>
      </c>
      <c r="R288" s="22" t="str">
        <f t="shared" si="4"/>
        <v>High Usage</v>
      </c>
      <c r="S288" s="22">
        <v>139</v>
      </c>
    </row>
    <row r="289" spans="1:19" x14ac:dyDescent="0.25">
      <c r="A289" s="22">
        <v>288</v>
      </c>
      <c r="B289" s="5">
        <v>40556</v>
      </c>
      <c r="C289" s="22">
        <v>1</v>
      </c>
      <c r="D289" s="22">
        <v>0</v>
      </c>
      <c r="E289" s="22">
        <v>1</v>
      </c>
      <c r="F289" s="22">
        <v>10</v>
      </c>
      <c r="G289" s="22" t="b">
        <v>0</v>
      </c>
      <c r="H289" s="22" t="str">
        <f>IF(OR(Query27[[#This Row],[Weekday]]=1, Query27[[#This Row],[Weekday]]=2, Query27[[#This Row],[Weekday]]=3, Query27[[#This Row],[Weekday]]=4, Query27[[#This Row],[Weekday]]=5), "Weekday", "Weekend")</f>
        <v>Weekday</v>
      </c>
      <c r="I289" s="22">
        <v>4</v>
      </c>
      <c r="J289" s="22">
        <v>2</v>
      </c>
      <c r="K289" s="22" t="str">
        <f>INDEX(Table2[Description],MATCH(J289,Table2[Weathersit],0))</f>
        <v>Mist + Cloudy</v>
      </c>
      <c r="L289" s="22">
        <v>0.16</v>
      </c>
      <c r="M289" s="22">
        <v>0.13639999999999999</v>
      </c>
      <c r="N289" s="22">
        <v>0.5</v>
      </c>
      <c r="O289" s="22">
        <v>0.35820000000000002</v>
      </c>
      <c r="P289" s="22">
        <v>2</v>
      </c>
      <c r="Q289" s="22">
        <v>36</v>
      </c>
      <c r="R289" s="22" t="str">
        <f t="shared" si="4"/>
        <v>High Usage</v>
      </c>
      <c r="S289" s="22">
        <v>38</v>
      </c>
    </row>
    <row r="290" spans="1:19" x14ac:dyDescent="0.25">
      <c r="A290" s="22">
        <v>289</v>
      </c>
      <c r="B290" s="5">
        <v>40556</v>
      </c>
      <c r="C290" s="22">
        <v>1</v>
      </c>
      <c r="D290" s="22">
        <v>0</v>
      </c>
      <c r="E290" s="22">
        <v>1</v>
      </c>
      <c r="F290" s="22">
        <v>11</v>
      </c>
      <c r="G290" s="22" t="b">
        <v>0</v>
      </c>
      <c r="H290" s="22" t="str">
        <f>IF(OR(Query27[[#This Row],[Weekday]]=1, Query27[[#This Row],[Weekday]]=2, Query27[[#This Row],[Weekday]]=3, Query27[[#This Row],[Weekday]]=4, Query27[[#This Row],[Weekday]]=5), "Weekday", "Weekend")</f>
        <v>Weekday</v>
      </c>
      <c r="I290" s="22">
        <v>4</v>
      </c>
      <c r="J290" s="22">
        <v>2</v>
      </c>
      <c r="K290" s="22" t="str">
        <f>INDEX(Table2[Description],MATCH(J290,Table2[Weathersit],0))</f>
        <v>Mist + Cloudy</v>
      </c>
      <c r="L290" s="22">
        <v>0.2</v>
      </c>
      <c r="M290" s="22">
        <v>0.16669999999999999</v>
      </c>
      <c r="N290" s="22">
        <v>0.44</v>
      </c>
      <c r="O290" s="22">
        <v>0.44779999999999998</v>
      </c>
      <c r="P290" s="22">
        <v>4</v>
      </c>
      <c r="Q290" s="22">
        <v>33</v>
      </c>
      <c r="R290" s="22" t="str">
        <f t="shared" si="4"/>
        <v>High Usage</v>
      </c>
      <c r="S290" s="22">
        <v>37</v>
      </c>
    </row>
    <row r="291" spans="1:19" x14ac:dyDescent="0.25">
      <c r="A291" s="22">
        <v>290</v>
      </c>
      <c r="B291" s="5">
        <v>40556</v>
      </c>
      <c r="C291" s="22">
        <v>1</v>
      </c>
      <c r="D291" s="22">
        <v>0</v>
      </c>
      <c r="E291" s="22">
        <v>1</v>
      </c>
      <c r="F291" s="22">
        <v>12</v>
      </c>
      <c r="G291" s="22" t="b">
        <v>0</v>
      </c>
      <c r="H291" s="22" t="str">
        <f>IF(OR(Query27[[#This Row],[Weekday]]=1, Query27[[#This Row],[Weekday]]=2, Query27[[#This Row],[Weekday]]=3, Query27[[#This Row],[Weekday]]=4, Query27[[#This Row],[Weekday]]=5), "Weekday", "Weekend")</f>
        <v>Weekday</v>
      </c>
      <c r="I291" s="22">
        <v>4</v>
      </c>
      <c r="J291" s="22">
        <v>1</v>
      </c>
      <c r="K291" s="22" t="str">
        <f>INDEX(Table2[Description],MATCH(J291,Table2[Weathersit],0))</f>
        <v>Clear</v>
      </c>
      <c r="L291" s="22">
        <v>0.2</v>
      </c>
      <c r="M291" s="22">
        <v>0.16669999999999999</v>
      </c>
      <c r="N291" s="22">
        <v>0.44</v>
      </c>
      <c r="O291" s="22">
        <v>0.41789999999999999</v>
      </c>
      <c r="P291" s="22">
        <v>3</v>
      </c>
      <c r="Q291" s="22">
        <v>49</v>
      </c>
      <c r="R291" s="22" t="str">
        <f t="shared" si="4"/>
        <v>High Usage</v>
      </c>
      <c r="S291" s="22">
        <v>52</v>
      </c>
    </row>
    <row r="292" spans="1:19" x14ac:dyDescent="0.25">
      <c r="A292" s="22">
        <v>291</v>
      </c>
      <c r="B292" s="5">
        <v>40556</v>
      </c>
      <c r="C292" s="22">
        <v>1</v>
      </c>
      <c r="D292" s="22">
        <v>0</v>
      </c>
      <c r="E292" s="22">
        <v>1</v>
      </c>
      <c r="F292" s="22">
        <v>13</v>
      </c>
      <c r="G292" s="22" t="b">
        <v>0</v>
      </c>
      <c r="H292" s="22" t="str">
        <f>IF(OR(Query27[[#This Row],[Weekday]]=1, Query27[[#This Row],[Weekday]]=2, Query27[[#This Row],[Weekday]]=3, Query27[[#This Row],[Weekday]]=4, Query27[[#This Row],[Weekday]]=5), "Weekday", "Weekend")</f>
        <v>Weekday</v>
      </c>
      <c r="I292" s="22">
        <v>4</v>
      </c>
      <c r="J292" s="22">
        <v>1</v>
      </c>
      <c r="K292" s="22" t="str">
        <f>INDEX(Table2[Description],MATCH(J292,Table2[Weathersit],0))</f>
        <v>Clear</v>
      </c>
      <c r="L292" s="22">
        <v>0.22</v>
      </c>
      <c r="M292" s="22">
        <v>0.19700000000000001</v>
      </c>
      <c r="N292" s="22">
        <v>0.41</v>
      </c>
      <c r="O292" s="22">
        <v>0.44779999999999998</v>
      </c>
      <c r="P292" s="22">
        <v>2</v>
      </c>
      <c r="Q292" s="22">
        <v>81</v>
      </c>
      <c r="R292" s="22" t="str">
        <f t="shared" si="4"/>
        <v>High Usage</v>
      </c>
      <c r="S292" s="22">
        <v>83</v>
      </c>
    </row>
    <row r="293" spans="1:19" x14ac:dyDescent="0.25">
      <c r="A293" s="22">
        <v>292</v>
      </c>
      <c r="B293" s="5">
        <v>40556</v>
      </c>
      <c r="C293" s="22">
        <v>1</v>
      </c>
      <c r="D293" s="22">
        <v>0</v>
      </c>
      <c r="E293" s="22">
        <v>1</v>
      </c>
      <c r="F293" s="22">
        <v>14</v>
      </c>
      <c r="G293" s="22" t="b">
        <v>0</v>
      </c>
      <c r="H293" s="22" t="str">
        <f>IF(OR(Query27[[#This Row],[Weekday]]=1, Query27[[#This Row],[Weekday]]=2, Query27[[#This Row],[Weekday]]=3, Query27[[#This Row],[Weekday]]=4, Query27[[#This Row],[Weekday]]=5), "Weekday", "Weekend")</f>
        <v>Weekday</v>
      </c>
      <c r="I293" s="22">
        <v>4</v>
      </c>
      <c r="J293" s="22">
        <v>1</v>
      </c>
      <c r="K293" s="22" t="str">
        <f>INDEX(Table2[Description],MATCH(J293,Table2[Weathersit],0))</f>
        <v>Clear</v>
      </c>
      <c r="L293" s="22">
        <v>0.22</v>
      </c>
      <c r="M293" s="22">
        <v>0.19700000000000001</v>
      </c>
      <c r="N293" s="22">
        <v>0.41</v>
      </c>
      <c r="O293" s="22">
        <v>0.3881</v>
      </c>
      <c r="P293" s="22">
        <v>3</v>
      </c>
      <c r="Q293" s="22">
        <v>39</v>
      </c>
      <c r="R293" s="22" t="str">
        <f t="shared" si="4"/>
        <v>High Usage</v>
      </c>
      <c r="S293" s="22">
        <v>42</v>
      </c>
    </row>
    <row r="294" spans="1:19" x14ac:dyDescent="0.25">
      <c r="A294" s="22">
        <v>293</v>
      </c>
      <c r="B294" s="5">
        <v>40556</v>
      </c>
      <c r="C294" s="22">
        <v>1</v>
      </c>
      <c r="D294" s="22">
        <v>0</v>
      </c>
      <c r="E294" s="22">
        <v>1</v>
      </c>
      <c r="F294" s="22">
        <v>15</v>
      </c>
      <c r="G294" s="22" t="b">
        <v>0</v>
      </c>
      <c r="H294" s="22" t="str">
        <f>IF(OR(Query27[[#This Row],[Weekday]]=1, Query27[[#This Row],[Weekday]]=2, Query27[[#This Row],[Weekday]]=3, Query27[[#This Row],[Weekday]]=4, Query27[[#This Row],[Weekday]]=5), "Weekday", "Weekend")</f>
        <v>Weekday</v>
      </c>
      <c r="I294" s="22">
        <v>4</v>
      </c>
      <c r="J294" s="22">
        <v>1</v>
      </c>
      <c r="K294" s="22" t="str">
        <f>INDEX(Table2[Description],MATCH(J294,Table2[Weathersit],0))</f>
        <v>Clear</v>
      </c>
      <c r="L294" s="22">
        <v>0.24</v>
      </c>
      <c r="M294" s="22">
        <v>0.21210000000000001</v>
      </c>
      <c r="N294" s="22">
        <v>0.38</v>
      </c>
      <c r="O294" s="22">
        <v>0.29849999999999999</v>
      </c>
      <c r="P294" s="22">
        <v>5</v>
      </c>
      <c r="Q294" s="22">
        <v>55</v>
      </c>
      <c r="R294" s="22" t="str">
        <f t="shared" si="4"/>
        <v>High Usage</v>
      </c>
      <c r="S294" s="22">
        <v>60</v>
      </c>
    </row>
    <row r="295" spans="1:19" x14ac:dyDescent="0.25">
      <c r="A295" s="22">
        <v>294</v>
      </c>
      <c r="B295" s="5">
        <v>40556</v>
      </c>
      <c r="C295" s="22">
        <v>1</v>
      </c>
      <c r="D295" s="22">
        <v>0</v>
      </c>
      <c r="E295" s="22">
        <v>1</v>
      </c>
      <c r="F295" s="22">
        <v>16</v>
      </c>
      <c r="G295" s="22" t="b">
        <v>0</v>
      </c>
      <c r="H295" s="22" t="str">
        <f>IF(OR(Query27[[#This Row],[Weekday]]=1, Query27[[#This Row],[Weekday]]=2, Query27[[#This Row],[Weekday]]=3, Query27[[#This Row],[Weekday]]=4, Query27[[#This Row],[Weekday]]=5), "Weekday", "Weekend")</f>
        <v>Weekday</v>
      </c>
      <c r="I295" s="22">
        <v>4</v>
      </c>
      <c r="J295" s="22">
        <v>1</v>
      </c>
      <c r="K295" s="22" t="str">
        <f>INDEX(Table2[Description],MATCH(J295,Table2[Weathersit],0))</f>
        <v>Clear</v>
      </c>
      <c r="L295" s="22">
        <v>0.24</v>
      </c>
      <c r="M295" s="22">
        <v>0.21210000000000001</v>
      </c>
      <c r="N295" s="22">
        <v>0.38</v>
      </c>
      <c r="O295" s="22">
        <v>0.35820000000000002</v>
      </c>
      <c r="P295" s="22">
        <v>2</v>
      </c>
      <c r="Q295" s="22">
        <v>76</v>
      </c>
      <c r="R295" s="22" t="str">
        <f t="shared" si="4"/>
        <v>High Usage</v>
      </c>
      <c r="S295" s="22">
        <v>78</v>
      </c>
    </row>
    <row r="296" spans="1:19" x14ac:dyDescent="0.25">
      <c r="A296" s="22">
        <v>295</v>
      </c>
      <c r="B296" s="5">
        <v>40556</v>
      </c>
      <c r="C296" s="22">
        <v>1</v>
      </c>
      <c r="D296" s="22">
        <v>0</v>
      </c>
      <c r="E296" s="22">
        <v>1</v>
      </c>
      <c r="F296" s="22">
        <v>17</v>
      </c>
      <c r="G296" s="22" t="b">
        <v>0</v>
      </c>
      <c r="H296" s="22" t="str">
        <f>IF(OR(Query27[[#This Row],[Weekday]]=1, Query27[[#This Row],[Weekday]]=2, Query27[[#This Row],[Weekday]]=3, Query27[[#This Row],[Weekday]]=4, Query27[[#This Row],[Weekday]]=5), "Weekday", "Weekend")</f>
        <v>Weekday</v>
      </c>
      <c r="I296" s="22">
        <v>4</v>
      </c>
      <c r="J296" s="22">
        <v>1</v>
      </c>
      <c r="K296" s="22" t="str">
        <f>INDEX(Table2[Description],MATCH(J296,Table2[Weathersit],0))</f>
        <v>Clear</v>
      </c>
      <c r="L296" s="22">
        <v>0.2</v>
      </c>
      <c r="M296" s="22">
        <v>0.18179999999999999</v>
      </c>
      <c r="N296" s="22">
        <v>0.4</v>
      </c>
      <c r="O296" s="22">
        <v>0.28360000000000002</v>
      </c>
      <c r="P296" s="22">
        <v>4</v>
      </c>
      <c r="Q296" s="22">
        <v>158</v>
      </c>
      <c r="R296" s="22" t="str">
        <f t="shared" si="4"/>
        <v>High Usage</v>
      </c>
      <c r="S296" s="22">
        <v>162</v>
      </c>
    </row>
    <row r="297" spans="1:19" x14ac:dyDescent="0.25">
      <c r="A297" s="22">
        <v>296</v>
      </c>
      <c r="B297" s="5">
        <v>40556</v>
      </c>
      <c r="C297" s="22">
        <v>1</v>
      </c>
      <c r="D297" s="22">
        <v>0</v>
      </c>
      <c r="E297" s="22">
        <v>1</v>
      </c>
      <c r="F297" s="22">
        <v>18</v>
      </c>
      <c r="G297" s="22" t="b">
        <v>0</v>
      </c>
      <c r="H297" s="22" t="str">
        <f>IF(OR(Query27[[#This Row],[Weekday]]=1, Query27[[#This Row],[Weekday]]=2, Query27[[#This Row],[Weekday]]=3, Query27[[#This Row],[Weekday]]=4, Query27[[#This Row],[Weekday]]=5), "Weekday", "Weekend")</f>
        <v>Weekday</v>
      </c>
      <c r="I297" s="22">
        <v>4</v>
      </c>
      <c r="J297" s="22">
        <v>1</v>
      </c>
      <c r="K297" s="22" t="str">
        <f>INDEX(Table2[Description],MATCH(J297,Table2[Weathersit],0))</f>
        <v>Clear</v>
      </c>
      <c r="L297" s="22">
        <v>0.2</v>
      </c>
      <c r="M297" s="22">
        <v>0.18179999999999999</v>
      </c>
      <c r="N297" s="22">
        <v>0.4</v>
      </c>
      <c r="O297" s="22">
        <v>0.32840000000000003</v>
      </c>
      <c r="P297" s="22">
        <v>3</v>
      </c>
      <c r="Q297" s="22">
        <v>141</v>
      </c>
      <c r="R297" s="22" t="str">
        <f t="shared" si="4"/>
        <v>High Usage</v>
      </c>
      <c r="S297" s="22">
        <v>144</v>
      </c>
    </row>
    <row r="298" spans="1:19" x14ac:dyDescent="0.25">
      <c r="A298" s="22">
        <v>297</v>
      </c>
      <c r="B298" s="5">
        <v>40556</v>
      </c>
      <c r="C298" s="22">
        <v>1</v>
      </c>
      <c r="D298" s="22">
        <v>0</v>
      </c>
      <c r="E298" s="22">
        <v>1</v>
      </c>
      <c r="F298" s="22">
        <v>19</v>
      </c>
      <c r="G298" s="22" t="b">
        <v>0</v>
      </c>
      <c r="H298" s="22" t="str">
        <f>IF(OR(Query27[[#This Row],[Weekday]]=1, Query27[[#This Row],[Weekday]]=2, Query27[[#This Row],[Weekday]]=3, Query27[[#This Row],[Weekday]]=4, Query27[[#This Row],[Weekday]]=5), "Weekday", "Weekend")</f>
        <v>Weekday</v>
      </c>
      <c r="I298" s="22">
        <v>4</v>
      </c>
      <c r="J298" s="22">
        <v>1</v>
      </c>
      <c r="K298" s="22" t="str">
        <f>INDEX(Table2[Description],MATCH(J298,Table2[Weathersit],0))</f>
        <v>Clear</v>
      </c>
      <c r="L298" s="22">
        <v>0.16</v>
      </c>
      <c r="M298" s="22">
        <v>0.1515</v>
      </c>
      <c r="N298" s="22">
        <v>0.47</v>
      </c>
      <c r="O298" s="22">
        <v>0.25369999999999998</v>
      </c>
      <c r="P298" s="22">
        <v>1</v>
      </c>
      <c r="Q298" s="22">
        <v>98</v>
      </c>
      <c r="R298" s="22" t="str">
        <f t="shared" si="4"/>
        <v>High Usage</v>
      </c>
      <c r="S298" s="22">
        <v>99</v>
      </c>
    </row>
    <row r="299" spans="1:19" x14ac:dyDescent="0.25">
      <c r="A299" s="22">
        <v>298</v>
      </c>
      <c r="B299" s="5">
        <v>40556</v>
      </c>
      <c r="C299" s="22">
        <v>1</v>
      </c>
      <c r="D299" s="22">
        <v>0</v>
      </c>
      <c r="E299" s="22">
        <v>1</v>
      </c>
      <c r="F299" s="22">
        <v>20</v>
      </c>
      <c r="G299" s="22" t="b">
        <v>0</v>
      </c>
      <c r="H299" s="22" t="str">
        <f>IF(OR(Query27[[#This Row],[Weekday]]=1, Query27[[#This Row],[Weekday]]=2, Query27[[#This Row],[Weekday]]=3, Query27[[#This Row],[Weekday]]=4, Query27[[#This Row],[Weekday]]=5), "Weekday", "Weekend")</f>
        <v>Weekday</v>
      </c>
      <c r="I299" s="22">
        <v>4</v>
      </c>
      <c r="J299" s="22">
        <v>1</v>
      </c>
      <c r="K299" s="22" t="str">
        <f>INDEX(Table2[Description],MATCH(J299,Table2[Weathersit],0))</f>
        <v>Clear</v>
      </c>
      <c r="L299" s="22">
        <v>0.16</v>
      </c>
      <c r="M299" s="22">
        <v>0.1515</v>
      </c>
      <c r="N299" s="22">
        <v>0.47</v>
      </c>
      <c r="O299" s="22">
        <v>0.22389999999999999</v>
      </c>
      <c r="P299" s="22">
        <v>0</v>
      </c>
      <c r="Q299" s="22">
        <v>64</v>
      </c>
      <c r="R299" s="22" t="str">
        <f t="shared" si="4"/>
        <v>High Usage</v>
      </c>
      <c r="S299" s="22">
        <v>64</v>
      </c>
    </row>
    <row r="300" spans="1:19" x14ac:dyDescent="0.25">
      <c r="A300" s="22">
        <v>299</v>
      </c>
      <c r="B300" s="5">
        <v>40556</v>
      </c>
      <c r="C300" s="22">
        <v>1</v>
      </c>
      <c r="D300" s="22">
        <v>0</v>
      </c>
      <c r="E300" s="22">
        <v>1</v>
      </c>
      <c r="F300" s="22">
        <v>21</v>
      </c>
      <c r="G300" s="22" t="b">
        <v>0</v>
      </c>
      <c r="H300" s="22" t="str">
        <f>IF(OR(Query27[[#This Row],[Weekday]]=1, Query27[[#This Row],[Weekday]]=2, Query27[[#This Row],[Weekday]]=3, Query27[[#This Row],[Weekday]]=4, Query27[[#This Row],[Weekday]]=5), "Weekday", "Weekend")</f>
        <v>Weekday</v>
      </c>
      <c r="I300" s="22">
        <v>4</v>
      </c>
      <c r="J300" s="22">
        <v>1</v>
      </c>
      <c r="K300" s="22" t="str">
        <f>INDEX(Table2[Description],MATCH(J300,Table2[Weathersit],0))</f>
        <v>Clear</v>
      </c>
      <c r="L300" s="22">
        <v>0.14000000000000001</v>
      </c>
      <c r="M300" s="22">
        <v>0.1212</v>
      </c>
      <c r="N300" s="22">
        <v>0.46</v>
      </c>
      <c r="O300" s="22">
        <v>0.29849999999999999</v>
      </c>
      <c r="P300" s="22">
        <v>0</v>
      </c>
      <c r="Q300" s="22">
        <v>40</v>
      </c>
      <c r="R300" s="22" t="str">
        <f t="shared" si="4"/>
        <v>High Usage</v>
      </c>
      <c r="S300" s="22">
        <v>40</v>
      </c>
    </row>
    <row r="301" spans="1:19" x14ac:dyDescent="0.25">
      <c r="A301" s="22">
        <v>300</v>
      </c>
      <c r="B301" s="5">
        <v>40556</v>
      </c>
      <c r="C301" s="22">
        <v>1</v>
      </c>
      <c r="D301" s="22">
        <v>0</v>
      </c>
      <c r="E301" s="22">
        <v>1</v>
      </c>
      <c r="F301" s="22">
        <v>22</v>
      </c>
      <c r="G301" s="22" t="b">
        <v>0</v>
      </c>
      <c r="H301" s="22" t="str">
        <f>IF(OR(Query27[[#This Row],[Weekday]]=1, Query27[[#This Row],[Weekday]]=2, Query27[[#This Row],[Weekday]]=3, Query27[[#This Row],[Weekday]]=4, Query27[[#This Row],[Weekday]]=5), "Weekday", "Weekend")</f>
        <v>Weekday</v>
      </c>
      <c r="I301" s="22">
        <v>4</v>
      </c>
      <c r="J301" s="22">
        <v>1</v>
      </c>
      <c r="K301" s="22" t="str">
        <f>INDEX(Table2[Description],MATCH(J301,Table2[Weathersit],0))</f>
        <v>Clear</v>
      </c>
      <c r="L301" s="22">
        <v>0.14000000000000001</v>
      </c>
      <c r="M301" s="22">
        <v>0.1212</v>
      </c>
      <c r="N301" s="22">
        <v>0.46</v>
      </c>
      <c r="O301" s="22">
        <v>0.32840000000000003</v>
      </c>
      <c r="P301" s="22">
        <v>0</v>
      </c>
      <c r="Q301" s="22">
        <v>30</v>
      </c>
      <c r="R301" s="22" t="str">
        <f t="shared" si="4"/>
        <v>Normal</v>
      </c>
      <c r="S301" s="22">
        <v>30</v>
      </c>
    </row>
    <row r="302" spans="1:19" x14ac:dyDescent="0.25">
      <c r="A302" s="22">
        <v>301</v>
      </c>
      <c r="B302" s="5">
        <v>40556</v>
      </c>
      <c r="C302" s="22">
        <v>1</v>
      </c>
      <c r="D302" s="22">
        <v>0</v>
      </c>
      <c r="E302" s="22">
        <v>1</v>
      </c>
      <c r="F302" s="22">
        <v>23</v>
      </c>
      <c r="G302" s="22" t="b">
        <v>0</v>
      </c>
      <c r="H302" s="22" t="str">
        <f>IF(OR(Query27[[#This Row],[Weekday]]=1, Query27[[#This Row],[Weekday]]=2, Query27[[#This Row],[Weekday]]=3, Query27[[#This Row],[Weekday]]=4, Query27[[#This Row],[Weekday]]=5), "Weekday", "Weekend")</f>
        <v>Weekday</v>
      </c>
      <c r="I302" s="22">
        <v>4</v>
      </c>
      <c r="J302" s="22">
        <v>1</v>
      </c>
      <c r="K302" s="22" t="str">
        <f>INDEX(Table2[Description],MATCH(J302,Table2[Weathersit],0))</f>
        <v>Clear</v>
      </c>
      <c r="L302" s="22">
        <v>0.12</v>
      </c>
      <c r="M302" s="22">
        <v>0.13639999999999999</v>
      </c>
      <c r="N302" s="22">
        <v>0.5</v>
      </c>
      <c r="O302" s="22">
        <v>0.19400000000000001</v>
      </c>
      <c r="P302" s="22">
        <v>1</v>
      </c>
      <c r="Q302" s="22">
        <v>14</v>
      </c>
      <c r="R302" s="22" t="str">
        <f t="shared" si="4"/>
        <v>Normal</v>
      </c>
      <c r="S302" s="22">
        <v>15</v>
      </c>
    </row>
    <row r="303" spans="1:19" x14ac:dyDescent="0.25">
      <c r="A303" s="22">
        <v>302</v>
      </c>
      <c r="B303" s="5">
        <v>40557</v>
      </c>
      <c r="C303" s="22">
        <v>1</v>
      </c>
      <c r="D303" s="22">
        <v>0</v>
      </c>
      <c r="E303" s="22">
        <v>1</v>
      </c>
      <c r="F303" s="22">
        <v>0</v>
      </c>
      <c r="G303" s="22" t="b">
        <v>0</v>
      </c>
      <c r="H303" s="22" t="str">
        <f>IF(OR(Query27[[#This Row],[Weekday]]=1, Query27[[#This Row],[Weekday]]=2, Query27[[#This Row],[Weekday]]=3, Query27[[#This Row],[Weekday]]=4, Query27[[#This Row],[Weekday]]=5), "Weekday", "Weekend")</f>
        <v>Weekday</v>
      </c>
      <c r="I303" s="22">
        <v>5</v>
      </c>
      <c r="J303" s="22">
        <v>1</v>
      </c>
      <c r="K303" s="22" t="str">
        <f>INDEX(Table2[Description],MATCH(J303,Table2[Weathersit],0))</f>
        <v>Clear</v>
      </c>
      <c r="L303" s="22">
        <v>0.12</v>
      </c>
      <c r="M303" s="22">
        <v>0.13639999999999999</v>
      </c>
      <c r="N303" s="22">
        <v>0.5</v>
      </c>
      <c r="O303" s="22">
        <v>0.19400000000000001</v>
      </c>
      <c r="P303" s="22">
        <v>0</v>
      </c>
      <c r="Q303" s="22">
        <v>14</v>
      </c>
      <c r="R303" s="22" t="str">
        <f t="shared" si="4"/>
        <v>Normal</v>
      </c>
      <c r="S303" s="22">
        <v>14</v>
      </c>
    </row>
    <row r="304" spans="1:19" x14ac:dyDescent="0.25">
      <c r="A304" s="22">
        <v>303</v>
      </c>
      <c r="B304" s="5">
        <v>40557</v>
      </c>
      <c r="C304" s="22">
        <v>1</v>
      </c>
      <c r="D304" s="22">
        <v>0</v>
      </c>
      <c r="E304" s="22">
        <v>1</v>
      </c>
      <c r="F304" s="22">
        <v>1</v>
      </c>
      <c r="G304" s="22" t="b">
        <v>0</v>
      </c>
      <c r="H304" s="22" t="str">
        <f>IF(OR(Query27[[#This Row],[Weekday]]=1, Query27[[#This Row],[Weekday]]=2, Query27[[#This Row],[Weekday]]=3, Query27[[#This Row],[Weekday]]=4, Query27[[#This Row],[Weekday]]=5), "Weekday", "Weekend")</f>
        <v>Weekday</v>
      </c>
      <c r="I304" s="22">
        <v>5</v>
      </c>
      <c r="J304" s="22">
        <v>1</v>
      </c>
      <c r="K304" s="22" t="str">
        <f>INDEX(Table2[Description],MATCH(J304,Table2[Weathersit],0))</f>
        <v>Clear</v>
      </c>
      <c r="L304" s="22">
        <v>0.1</v>
      </c>
      <c r="M304" s="22">
        <v>0.1212</v>
      </c>
      <c r="N304" s="22">
        <v>0.54</v>
      </c>
      <c r="O304" s="22">
        <v>0.16420000000000001</v>
      </c>
      <c r="P304" s="22">
        <v>0</v>
      </c>
      <c r="Q304" s="22">
        <v>5</v>
      </c>
      <c r="R304" s="22" t="str">
        <f t="shared" si="4"/>
        <v>Normal</v>
      </c>
      <c r="S304" s="22">
        <v>5</v>
      </c>
    </row>
    <row r="305" spans="1:19" x14ac:dyDescent="0.25">
      <c r="A305" s="22">
        <v>304</v>
      </c>
      <c r="B305" s="5">
        <v>40557</v>
      </c>
      <c r="C305" s="22">
        <v>1</v>
      </c>
      <c r="D305" s="22">
        <v>0</v>
      </c>
      <c r="E305" s="22">
        <v>1</v>
      </c>
      <c r="F305" s="22">
        <v>2</v>
      </c>
      <c r="G305" s="22" t="b">
        <v>0</v>
      </c>
      <c r="H305" s="22" t="str">
        <f>IF(OR(Query27[[#This Row],[Weekday]]=1, Query27[[#This Row],[Weekday]]=2, Query27[[#This Row],[Weekday]]=3, Query27[[#This Row],[Weekday]]=4, Query27[[#This Row],[Weekday]]=5), "Weekday", "Weekend")</f>
        <v>Weekday</v>
      </c>
      <c r="I305" s="22">
        <v>5</v>
      </c>
      <c r="J305" s="22">
        <v>1</v>
      </c>
      <c r="K305" s="22" t="str">
        <f>INDEX(Table2[Description],MATCH(J305,Table2[Weathersit],0))</f>
        <v>Clear</v>
      </c>
      <c r="L305" s="22">
        <v>0.1</v>
      </c>
      <c r="M305" s="22">
        <v>0.1212</v>
      </c>
      <c r="N305" s="22">
        <v>0.54</v>
      </c>
      <c r="O305" s="22">
        <v>0.1343</v>
      </c>
      <c r="P305" s="22">
        <v>0</v>
      </c>
      <c r="Q305" s="22">
        <v>1</v>
      </c>
      <c r="R305" s="22" t="str">
        <f t="shared" si="4"/>
        <v>Normal</v>
      </c>
      <c r="S305" s="22">
        <v>1</v>
      </c>
    </row>
    <row r="306" spans="1:19" x14ac:dyDescent="0.25">
      <c r="A306" s="22">
        <v>305</v>
      </c>
      <c r="B306" s="5">
        <v>40557</v>
      </c>
      <c r="C306" s="22">
        <v>1</v>
      </c>
      <c r="D306" s="22">
        <v>0</v>
      </c>
      <c r="E306" s="22">
        <v>1</v>
      </c>
      <c r="F306" s="22">
        <v>3</v>
      </c>
      <c r="G306" s="22" t="b">
        <v>0</v>
      </c>
      <c r="H306" s="22" t="str">
        <f>IF(OR(Query27[[#This Row],[Weekday]]=1, Query27[[#This Row],[Weekday]]=2, Query27[[#This Row],[Weekday]]=3, Query27[[#This Row],[Weekday]]=4, Query27[[#This Row],[Weekday]]=5), "Weekday", "Weekend")</f>
        <v>Weekday</v>
      </c>
      <c r="I306" s="22">
        <v>5</v>
      </c>
      <c r="J306" s="22">
        <v>1</v>
      </c>
      <c r="K306" s="22" t="str">
        <f>INDEX(Table2[Description],MATCH(J306,Table2[Weathersit],0))</f>
        <v>Clear</v>
      </c>
      <c r="L306" s="22">
        <v>0.1</v>
      </c>
      <c r="M306" s="22">
        <v>0.13639999999999999</v>
      </c>
      <c r="N306" s="22">
        <v>0.54</v>
      </c>
      <c r="O306" s="22">
        <v>0.1045</v>
      </c>
      <c r="P306" s="22">
        <v>0</v>
      </c>
      <c r="Q306" s="22">
        <v>1</v>
      </c>
      <c r="R306" s="22" t="str">
        <f t="shared" si="4"/>
        <v>Normal</v>
      </c>
      <c r="S306" s="22">
        <v>1</v>
      </c>
    </row>
    <row r="307" spans="1:19" x14ac:dyDescent="0.25">
      <c r="A307" s="22">
        <v>306</v>
      </c>
      <c r="B307" s="5">
        <v>40557</v>
      </c>
      <c r="C307" s="22">
        <v>1</v>
      </c>
      <c r="D307" s="22">
        <v>0</v>
      </c>
      <c r="E307" s="22">
        <v>1</v>
      </c>
      <c r="F307" s="22">
        <v>5</v>
      </c>
      <c r="G307" s="22" t="b">
        <v>0</v>
      </c>
      <c r="H307" s="22" t="str">
        <f>IF(OR(Query27[[#This Row],[Weekday]]=1, Query27[[#This Row],[Weekday]]=2, Query27[[#This Row],[Weekday]]=3, Query27[[#This Row],[Weekday]]=4, Query27[[#This Row],[Weekday]]=5), "Weekday", "Weekend")</f>
        <v>Weekday</v>
      </c>
      <c r="I307" s="22">
        <v>5</v>
      </c>
      <c r="J307" s="22">
        <v>1</v>
      </c>
      <c r="K307" s="22" t="str">
        <f>INDEX(Table2[Description],MATCH(J307,Table2[Weathersit],0))</f>
        <v>Clear</v>
      </c>
      <c r="L307" s="22">
        <v>0.1</v>
      </c>
      <c r="M307" s="22">
        <v>0.13639999999999999</v>
      </c>
      <c r="N307" s="22">
        <v>0.54</v>
      </c>
      <c r="O307" s="22">
        <v>8.9599999999999999E-2</v>
      </c>
      <c r="P307" s="22">
        <v>0</v>
      </c>
      <c r="Q307" s="22">
        <v>8</v>
      </c>
      <c r="R307" s="22" t="str">
        <f t="shared" si="4"/>
        <v>Normal</v>
      </c>
      <c r="S307" s="22">
        <v>8</v>
      </c>
    </row>
    <row r="308" spans="1:19" x14ac:dyDescent="0.25">
      <c r="A308" s="22">
        <v>307</v>
      </c>
      <c r="B308" s="5">
        <v>40557</v>
      </c>
      <c r="C308" s="22">
        <v>1</v>
      </c>
      <c r="D308" s="22">
        <v>0</v>
      </c>
      <c r="E308" s="22">
        <v>1</v>
      </c>
      <c r="F308" s="22">
        <v>6</v>
      </c>
      <c r="G308" s="22" t="b">
        <v>0</v>
      </c>
      <c r="H308" s="22" t="str">
        <f>IF(OR(Query27[[#This Row],[Weekday]]=1, Query27[[#This Row],[Weekday]]=2, Query27[[#This Row],[Weekday]]=3, Query27[[#This Row],[Weekday]]=4, Query27[[#This Row],[Weekday]]=5), "Weekday", "Weekend")</f>
        <v>Weekday</v>
      </c>
      <c r="I308" s="22">
        <v>5</v>
      </c>
      <c r="J308" s="22">
        <v>1</v>
      </c>
      <c r="K308" s="22" t="str">
        <f>INDEX(Table2[Description],MATCH(J308,Table2[Weathersit],0))</f>
        <v>Clear</v>
      </c>
      <c r="L308" s="22">
        <v>0.1</v>
      </c>
      <c r="M308" s="22">
        <v>0.18179999999999999</v>
      </c>
      <c r="N308" s="22">
        <v>0.54</v>
      </c>
      <c r="O308" s="22">
        <v>0</v>
      </c>
      <c r="P308" s="22">
        <v>0</v>
      </c>
      <c r="Q308" s="22">
        <v>17</v>
      </c>
      <c r="R308" s="22" t="str">
        <f t="shared" si="4"/>
        <v>Normal</v>
      </c>
      <c r="S308" s="22">
        <v>17</v>
      </c>
    </row>
    <row r="309" spans="1:19" x14ac:dyDescent="0.25">
      <c r="A309" s="22">
        <v>308</v>
      </c>
      <c r="B309" s="5">
        <v>40557</v>
      </c>
      <c r="C309" s="22">
        <v>1</v>
      </c>
      <c r="D309" s="22">
        <v>0</v>
      </c>
      <c r="E309" s="22">
        <v>1</v>
      </c>
      <c r="F309" s="22">
        <v>7</v>
      </c>
      <c r="G309" s="22" t="b">
        <v>0</v>
      </c>
      <c r="H309" s="22" t="str">
        <f>IF(OR(Query27[[#This Row],[Weekday]]=1, Query27[[#This Row],[Weekday]]=2, Query27[[#This Row],[Weekday]]=3, Query27[[#This Row],[Weekday]]=4, Query27[[#This Row],[Weekday]]=5), "Weekday", "Weekend")</f>
        <v>Weekday</v>
      </c>
      <c r="I309" s="22">
        <v>5</v>
      </c>
      <c r="J309" s="22">
        <v>1</v>
      </c>
      <c r="K309" s="22" t="str">
        <f>INDEX(Table2[Description],MATCH(J309,Table2[Weathersit],0))</f>
        <v>Clear</v>
      </c>
      <c r="L309" s="22">
        <v>0.1</v>
      </c>
      <c r="M309" s="22">
        <v>0.1212</v>
      </c>
      <c r="N309" s="22">
        <v>0.74</v>
      </c>
      <c r="O309" s="22">
        <v>0.16420000000000001</v>
      </c>
      <c r="P309" s="22">
        <v>0</v>
      </c>
      <c r="Q309" s="22">
        <v>70</v>
      </c>
      <c r="R309" s="22" t="str">
        <f t="shared" si="4"/>
        <v>High Usage</v>
      </c>
      <c r="S309" s="22">
        <v>70</v>
      </c>
    </row>
    <row r="310" spans="1:19" x14ac:dyDescent="0.25">
      <c r="A310" s="22">
        <v>309</v>
      </c>
      <c r="B310" s="5">
        <v>40557</v>
      </c>
      <c r="C310" s="22">
        <v>1</v>
      </c>
      <c r="D310" s="22">
        <v>0</v>
      </c>
      <c r="E310" s="22">
        <v>1</v>
      </c>
      <c r="F310" s="22">
        <v>8</v>
      </c>
      <c r="G310" s="22" t="b">
        <v>0</v>
      </c>
      <c r="H310" s="22" t="str">
        <f>IF(OR(Query27[[#This Row],[Weekday]]=1, Query27[[#This Row],[Weekday]]=2, Query27[[#This Row],[Weekday]]=3, Query27[[#This Row],[Weekday]]=4, Query27[[#This Row],[Weekday]]=5), "Weekday", "Weekend")</f>
        <v>Weekday</v>
      </c>
      <c r="I310" s="22">
        <v>5</v>
      </c>
      <c r="J310" s="22">
        <v>1</v>
      </c>
      <c r="K310" s="22" t="str">
        <f>INDEX(Table2[Description],MATCH(J310,Table2[Weathersit],0))</f>
        <v>Clear</v>
      </c>
      <c r="L310" s="22">
        <v>0.12</v>
      </c>
      <c r="M310" s="22">
        <v>0.16669999999999999</v>
      </c>
      <c r="N310" s="22">
        <v>0.68</v>
      </c>
      <c r="O310" s="22">
        <v>0</v>
      </c>
      <c r="P310" s="22">
        <v>2</v>
      </c>
      <c r="Q310" s="22">
        <v>156</v>
      </c>
      <c r="R310" s="22" t="str">
        <f t="shared" si="4"/>
        <v>High Usage</v>
      </c>
      <c r="S310" s="22">
        <v>158</v>
      </c>
    </row>
    <row r="311" spans="1:19" x14ac:dyDescent="0.25">
      <c r="A311" s="22">
        <v>310</v>
      </c>
      <c r="B311" s="5">
        <v>40557</v>
      </c>
      <c r="C311" s="22">
        <v>1</v>
      </c>
      <c r="D311" s="22">
        <v>0</v>
      </c>
      <c r="E311" s="22">
        <v>1</v>
      </c>
      <c r="F311" s="22">
        <v>9</v>
      </c>
      <c r="G311" s="22" t="b">
        <v>0</v>
      </c>
      <c r="H311" s="22" t="str">
        <f>IF(OR(Query27[[#This Row],[Weekday]]=1, Query27[[#This Row],[Weekday]]=2, Query27[[#This Row],[Weekday]]=3, Query27[[#This Row],[Weekday]]=4, Query27[[#This Row],[Weekday]]=5), "Weekday", "Weekend")</f>
        <v>Weekday</v>
      </c>
      <c r="I311" s="22">
        <v>5</v>
      </c>
      <c r="J311" s="22">
        <v>1</v>
      </c>
      <c r="K311" s="22" t="str">
        <f>INDEX(Table2[Description],MATCH(J311,Table2[Weathersit],0))</f>
        <v>Clear</v>
      </c>
      <c r="L311" s="22">
        <v>0.14000000000000001</v>
      </c>
      <c r="M311" s="22">
        <v>0.1515</v>
      </c>
      <c r="N311" s="22">
        <v>0.69</v>
      </c>
      <c r="O311" s="22">
        <v>0.1343</v>
      </c>
      <c r="P311" s="22">
        <v>0</v>
      </c>
      <c r="Q311" s="22">
        <v>117</v>
      </c>
      <c r="R311" s="22" t="str">
        <f t="shared" si="4"/>
        <v>High Usage</v>
      </c>
      <c r="S311" s="22">
        <v>117</v>
      </c>
    </row>
    <row r="312" spans="1:19" x14ac:dyDescent="0.25">
      <c r="A312" s="22">
        <v>311</v>
      </c>
      <c r="B312" s="5">
        <v>40557</v>
      </c>
      <c r="C312" s="22">
        <v>1</v>
      </c>
      <c r="D312" s="22">
        <v>0</v>
      </c>
      <c r="E312" s="22">
        <v>1</v>
      </c>
      <c r="F312" s="22">
        <v>10</v>
      </c>
      <c r="G312" s="22" t="b">
        <v>0</v>
      </c>
      <c r="H312" s="22" t="str">
        <f>IF(OR(Query27[[#This Row],[Weekday]]=1, Query27[[#This Row],[Weekday]]=2, Query27[[#This Row],[Weekday]]=3, Query27[[#This Row],[Weekday]]=4, Query27[[#This Row],[Weekday]]=5), "Weekday", "Weekend")</f>
        <v>Weekday</v>
      </c>
      <c r="I312" s="22">
        <v>5</v>
      </c>
      <c r="J312" s="22">
        <v>1</v>
      </c>
      <c r="K312" s="22" t="str">
        <f>INDEX(Table2[Description],MATCH(J312,Table2[Weathersit],0))</f>
        <v>Clear</v>
      </c>
      <c r="L312" s="22">
        <v>0.18</v>
      </c>
      <c r="M312" s="22">
        <v>0.18179999999999999</v>
      </c>
      <c r="N312" s="22">
        <v>0.55000000000000004</v>
      </c>
      <c r="O312" s="22">
        <v>0.19400000000000001</v>
      </c>
      <c r="P312" s="22">
        <v>4</v>
      </c>
      <c r="Q312" s="22">
        <v>40</v>
      </c>
      <c r="R312" s="22" t="str">
        <f t="shared" si="4"/>
        <v>High Usage</v>
      </c>
      <c r="S312" s="22">
        <v>44</v>
      </c>
    </row>
    <row r="313" spans="1:19" x14ac:dyDescent="0.25">
      <c r="A313" s="22">
        <v>312</v>
      </c>
      <c r="B313" s="5">
        <v>40557</v>
      </c>
      <c r="C313" s="22">
        <v>1</v>
      </c>
      <c r="D313" s="22">
        <v>0</v>
      </c>
      <c r="E313" s="22">
        <v>1</v>
      </c>
      <c r="F313" s="22">
        <v>11</v>
      </c>
      <c r="G313" s="22" t="b">
        <v>0</v>
      </c>
      <c r="H313" s="22" t="str">
        <f>IF(OR(Query27[[#This Row],[Weekday]]=1, Query27[[#This Row],[Weekday]]=2, Query27[[#This Row],[Weekday]]=3, Query27[[#This Row],[Weekday]]=4, Query27[[#This Row],[Weekday]]=5), "Weekday", "Weekend")</f>
        <v>Weekday</v>
      </c>
      <c r="I313" s="22">
        <v>5</v>
      </c>
      <c r="J313" s="22">
        <v>1</v>
      </c>
      <c r="K313" s="22" t="str">
        <f>INDEX(Table2[Description],MATCH(J313,Table2[Weathersit],0))</f>
        <v>Clear</v>
      </c>
      <c r="L313" s="22">
        <v>0.18</v>
      </c>
      <c r="M313" s="22">
        <v>0.16669999999999999</v>
      </c>
      <c r="N313" s="22">
        <v>0.51</v>
      </c>
      <c r="O313" s="22">
        <v>0.28360000000000002</v>
      </c>
      <c r="P313" s="22">
        <v>6</v>
      </c>
      <c r="Q313" s="22">
        <v>47</v>
      </c>
      <c r="R313" s="22" t="str">
        <f t="shared" si="4"/>
        <v>High Usage</v>
      </c>
      <c r="S313" s="22">
        <v>53</v>
      </c>
    </row>
    <row r="314" spans="1:19" x14ac:dyDescent="0.25">
      <c r="A314" s="22">
        <v>313</v>
      </c>
      <c r="B314" s="5">
        <v>40557</v>
      </c>
      <c r="C314" s="22">
        <v>1</v>
      </c>
      <c r="D314" s="22">
        <v>0</v>
      </c>
      <c r="E314" s="22">
        <v>1</v>
      </c>
      <c r="F314" s="22">
        <v>12</v>
      </c>
      <c r="G314" s="22" t="b">
        <v>0</v>
      </c>
      <c r="H314" s="22" t="str">
        <f>IF(OR(Query27[[#This Row],[Weekday]]=1, Query27[[#This Row],[Weekday]]=2, Query27[[#This Row],[Weekday]]=3, Query27[[#This Row],[Weekday]]=4, Query27[[#This Row],[Weekday]]=5), "Weekday", "Weekend")</f>
        <v>Weekday</v>
      </c>
      <c r="I314" s="22">
        <v>5</v>
      </c>
      <c r="J314" s="22">
        <v>1</v>
      </c>
      <c r="K314" s="22" t="str">
        <f>INDEX(Table2[Description],MATCH(J314,Table2[Weathersit],0))</f>
        <v>Clear</v>
      </c>
      <c r="L314" s="22">
        <v>0.2</v>
      </c>
      <c r="M314" s="22">
        <v>0.19700000000000001</v>
      </c>
      <c r="N314" s="22">
        <v>0.44</v>
      </c>
      <c r="O314" s="22">
        <v>0.25369999999999998</v>
      </c>
      <c r="P314" s="22">
        <v>2</v>
      </c>
      <c r="Q314" s="22">
        <v>59</v>
      </c>
      <c r="R314" s="22" t="str">
        <f t="shared" si="4"/>
        <v>High Usage</v>
      </c>
      <c r="S314" s="22">
        <v>61</v>
      </c>
    </row>
    <row r="315" spans="1:19" x14ac:dyDescent="0.25">
      <c r="A315" s="22">
        <v>314</v>
      </c>
      <c r="B315" s="5">
        <v>40557</v>
      </c>
      <c r="C315" s="22">
        <v>1</v>
      </c>
      <c r="D315" s="22">
        <v>0</v>
      </c>
      <c r="E315" s="22">
        <v>1</v>
      </c>
      <c r="F315" s="22">
        <v>13</v>
      </c>
      <c r="G315" s="22" t="b">
        <v>0</v>
      </c>
      <c r="H315" s="22" t="str">
        <f>IF(OR(Query27[[#This Row],[Weekday]]=1, Query27[[#This Row],[Weekday]]=2, Query27[[#This Row],[Weekday]]=3, Query27[[#This Row],[Weekday]]=4, Query27[[#This Row],[Weekday]]=5), "Weekday", "Weekend")</f>
        <v>Weekday</v>
      </c>
      <c r="I315" s="22">
        <v>5</v>
      </c>
      <c r="J315" s="22">
        <v>1</v>
      </c>
      <c r="K315" s="22" t="str">
        <f>INDEX(Table2[Description],MATCH(J315,Table2[Weathersit],0))</f>
        <v>Clear</v>
      </c>
      <c r="L315" s="22">
        <v>0.22</v>
      </c>
      <c r="M315" s="22">
        <v>0.19700000000000001</v>
      </c>
      <c r="N315" s="22">
        <v>0.37</v>
      </c>
      <c r="O315" s="22">
        <v>0.3881</v>
      </c>
      <c r="P315" s="22">
        <v>4</v>
      </c>
      <c r="Q315" s="22">
        <v>73</v>
      </c>
      <c r="R315" s="22" t="str">
        <f t="shared" si="4"/>
        <v>High Usage</v>
      </c>
      <c r="S315" s="22">
        <v>77</v>
      </c>
    </row>
    <row r="316" spans="1:19" x14ac:dyDescent="0.25">
      <c r="A316" s="22">
        <v>315</v>
      </c>
      <c r="B316" s="5">
        <v>40557</v>
      </c>
      <c r="C316" s="22">
        <v>1</v>
      </c>
      <c r="D316" s="22">
        <v>0</v>
      </c>
      <c r="E316" s="22">
        <v>1</v>
      </c>
      <c r="F316" s="22">
        <v>14</v>
      </c>
      <c r="G316" s="22" t="b">
        <v>0</v>
      </c>
      <c r="H316" s="22" t="str">
        <f>IF(OR(Query27[[#This Row],[Weekday]]=1, Query27[[#This Row],[Weekday]]=2, Query27[[#This Row],[Weekday]]=3, Query27[[#This Row],[Weekday]]=4, Query27[[#This Row],[Weekday]]=5), "Weekday", "Weekend")</f>
        <v>Weekday</v>
      </c>
      <c r="I316" s="22">
        <v>5</v>
      </c>
      <c r="J316" s="22">
        <v>1</v>
      </c>
      <c r="K316" s="22" t="str">
        <f>INDEX(Table2[Description],MATCH(J316,Table2[Weathersit],0))</f>
        <v>Clear</v>
      </c>
      <c r="L316" s="22">
        <v>0.22</v>
      </c>
      <c r="M316" s="22">
        <v>0.21210000000000001</v>
      </c>
      <c r="N316" s="22">
        <v>0.41</v>
      </c>
      <c r="O316" s="22">
        <v>0.28360000000000002</v>
      </c>
      <c r="P316" s="22">
        <v>5</v>
      </c>
      <c r="Q316" s="22">
        <v>59</v>
      </c>
      <c r="R316" s="22" t="str">
        <f t="shared" si="4"/>
        <v>High Usage</v>
      </c>
      <c r="S316" s="22">
        <v>64</v>
      </c>
    </row>
    <row r="317" spans="1:19" x14ac:dyDescent="0.25">
      <c r="A317" s="22">
        <v>316</v>
      </c>
      <c r="B317" s="5">
        <v>40557</v>
      </c>
      <c r="C317" s="22">
        <v>1</v>
      </c>
      <c r="D317" s="22">
        <v>0</v>
      </c>
      <c r="E317" s="22">
        <v>1</v>
      </c>
      <c r="F317" s="22">
        <v>15</v>
      </c>
      <c r="G317" s="22" t="b">
        <v>0</v>
      </c>
      <c r="H317" s="22" t="str">
        <f>IF(OR(Query27[[#This Row],[Weekday]]=1, Query27[[#This Row],[Weekday]]=2, Query27[[#This Row],[Weekday]]=3, Query27[[#This Row],[Weekday]]=4, Query27[[#This Row],[Weekday]]=5), "Weekday", "Weekend")</f>
        <v>Weekday</v>
      </c>
      <c r="I317" s="22">
        <v>5</v>
      </c>
      <c r="J317" s="22">
        <v>1</v>
      </c>
      <c r="K317" s="22" t="str">
        <f>INDEX(Table2[Description],MATCH(J317,Table2[Weathersit],0))</f>
        <v>Clear</v>
      </c>
      <c r="L317" s="22">
        <v>0.24</v>
      </c>
      <c r="M317" s="22">
        <v>0.2424</v>
      </c>
      <c r="N317" s="22">
        <v>0.38</v>
      </c>
      <c r="O317" s="22">
        <v>0.16420000000000001</v>
      </c>
      <c r="P317" s="22">
        <v>9</v>
      </c>
      <c r="Q317" s="22">
        <v>59</v>
      </c>
      <c r="R317" s="22" t="str">
        <f t="shared" si="4"/>
        <v>High Usage</v>
      </c>
      <c r="S317" s="22">
        <v>68</v>
      </c>
    </row>
    <row r="318" spans="1:19" x14ac:dyDescent="0.25">
      <c r="A318" s="22">
        <v>317</v>
      </c>
      <c r="B318" s="5">
        <v>40557</v>
      </c>
      <c r="C318" s="22">
        <v>1</v>
      </c>
      <c r="D318" s="22">
        <v>0</v>
      </c>
      <c r="E318" s="22">
        <v>1</v>
      </c>
      <c r="F318" s="22">
        <v>16</v>
      </c>
      <c r="G318" s="22" t="b">
        <v>0</v>
      </c>
      <c r="H318" s="22" t="str">
        <f>IF(OR(Query27[[#This Row],[Weekday]]=1, Query27[[#This Row],[Weekday]]=2, Query27[[#This Row],[Weekday]]=3, Query27[[#This Row],[Weekday]]=4, Query27[[#This Row],[Weekday]]=5), "Weekday", "Weekend")</f>
        <v>Weekday</v>
      </c>
      <c r="I318" s="22">
        <v>5</v>
      </c>
      <c r="J318" s="22">
        <v>1</v>
      </c>
      <c r="K318" s="22" t="str">
        <f>INDEX(Table2[Description],MATCH(J318,Table2[Weathersit],0))</f>
        <v>Clear</v>
      </c>
      <c r="L318" s="22">
        <v>0.22</v>
      </c>
      <c r="M318" s="22">
        <v>0.2424</v>
      </c>
      <c r="N318" s="22">
        <v>0.41</v>
      </c>
      <c r="O318" s="22">
        <v>0.1045</v>
      </c>
      <c r="P318" s="22">
        <v>3</v>
      </c>
      <c r="Q318" s="22">
        <v>87</v>
      </c>
      <c r="R318" s="22" t="str">
        <f t="shared" si="4"/>
        <v>High Usage</v>
      </c>
      <c r="S318" s="22">
        <v>90</v>
      </c>
    </row>
    <row r="319" spans="1:19" x14ac:dyDescent="0.25">
      <c r="A319" s="22">
        <v>318</v>
      </c>
      <c r="B319" s="5">
        <v>40557</v>
      </c>
      <c r="C319" s="22">
        <v>1</v>
      </c>
      <c r="D319" s="22">
        <v>0</v>
      </c>
      <c r="E319" s="22">
        <v>1</v>
      </c>
      <c r="F319" s="22">
        <v>17</v>
      </c>
      <c r="G319" s="22" t="b">
        <v>0</v>
      </c>
      <c r="H319" s="22" t="str">
        <f>IF(OR(Query27[[#This Row],[Weekday]]=1, Query27[[#This Row],[Weekday]]=2, Query27[[#This Row],[Weekday]]=3, Query27[[#This Row],[Weekday]]=4, Query27[[#This Row],[Weekday]]=5), "Weekday", "Weekend")</f>
        <v>Weekday</v>
      </c>
      <c r="I319" s="22">
        <v>5</v>
      </c>
      <c r="J319" s="22">
        <v>1</v>
      </c>
      <c r="K319" s="22" t="str">
        <f>INDEX(Table2[Description],MATCH(J319,Table2[Weathersit],0))</f>
        <v>Clear</v>
      </c>
      <c r="L319" s="22">
        <v>0.22</v>
      </c>
      <c r="M319" s="22">
        <v>0.2273</v>
      </c>
      <c r="N319" s="22">
        <v>0.41</v>
      </c>
      <c r="O319" s="22">
        <v>0.16420000000000001</v>
      </c>
      <c r="P319" s="22">
        <v>4</v>
      </c>
      <c r="Q319" s="22">
        <v>155</v>
      </c>
      <c r="R319" s="22" t="str">
        <f t="shared" si="4"/>
        <v>High Usage</v>
      </c>
      <c r="S319" s="22">
        <v>159</v>
      </c>
    </row>
    <row r="320" spans="1:19" x14ac:dyDescent="0.25">
      <c r="A320" s="22">
        <v>319</v>
      </c>
      <c r="B320" s="5">
        <v>40557</v>
      </c>
      <c r="C320" s="22">
        <v>1</v>
      </c>
      <c r="D320" s="22">
        <v>0</v>
      </c>
      <c r="E320" s="22">
        <v>1</v>
      </c>
      <c r="F320" s="22">
        <v>18</v>
      </c>
      <c r="G320" s="22" t="b">
        <v>0</v>
      </c>
      <c r="H320" s="22" t="str">
        <f>IF(OR(Query27[[#This Row],[Weekday]]=1, Query27[[#This Row],[Weekday]]=2, Query27[[#This Row],[Weekday]]=3, Query27[[#This Row],[Weekday]]=4, Query27[[#This Row],[Weekday]]=5), "Weekday", "Weekend")</f>
        <v>Weekday</v>
      </c>
      <c r="I320" s="22">
        <v>5</v>
      </c>
      <c r="J320" s="22">
        <v>1</v>
      </c>
      <c r="K320" s="22" t="str">
        <f>INDEX(Table2[Description],MATCH(J320,Table2[Weathersit],0))</f>
        <v>Clear</v>
      </c>
      <c r="L320" s="22">
        <v>0.2</v>
      </c>
      <c r="M320" s="22">
        <v>0.2576</v>
      </c>
      <c r="N320" s="22">
        <v>0.47</v>
      </c>
      <c r="O320" s="22">
        <v>0</v>
      </c>
      <c r="P320" s="22">
        <v>5</v>
      </c>
      <c r="Q320" s="22">
        <v>134</v>
      </c>
      <c r="R320" s="22" t="str">
        <f t="shared" si="4"/>
        <v>High Usage</v>
      </c>
      <c r="S320" s="22">
        <v>139</v>
      </c>
    </row>
    <row r="321" spans="1:19" x14ac:dyDescent="0.25">
      <c r="A321" s="22">
        <v>320</v>
      </c>
      <c r="B321" s="5">
        <v>40557</v>
      </c>
      <c r="C321" s="22">
        <v>1</v>
      </c>
      <c r="D321" s="22">
        <v>0</v>
      </c>
      <c r="E321" s="22">
        <v>1</v>
      </c>
      <c r="F321" s="22">
        <v>19</v>
      </c>
      <c r="G321" s="22" t="b">
        <v>0</v>
      </c>
      <c r="H321" s="22" t="str">
        <f>IF(OR(Query27[[#This Row],[Weekday]]=1, Query27[[#This Row],[Weekday]]=2, Query27[[#This Row],[Weekday]]=3, Query27[[#This Row],[Weekday]]=4, Query27[[#This Row],[Weekday]]=5), "Weekday", "Weekend")</f>
        <v>Weekday</v>
      </c>
      <c r="I321" s="22">
        <v>5</v>
      </c>
      <c r="J321" s="22">
        <v>1</v>
      </c>
      <c r="K321" s="22" t="str">
        <f>INDEX(Table2[Description],MATCH(J321,Table2[Weathersit],0))</f>
        <v>Clear</v>
      </c>
      <c r="L321" s="22">
        <v>0.16</v>
      </c>
      <c r="M321" s="22">
        <v>0.19700000000000001</v>
      </c>
      <c r="N321" s="22">
        <v>0.59</v>
      </c>
      <c r="O321" s="22">
        <v>8.9599999999999999E-2</v>
      </c>
      <c r="P321" s="22">
        <v>3</v>
      </c>
      <c r="Q321" s="22">
        <v>89</v>
      </c>
      <c r="R321" s="22" t="str">
        <f t="shared" si="4"/>
        <v>High Usage</v>
      </c>
      <c r="S321" s="22">
        <v>92</v>
      </c>
    </row>
    <row r="322" spans="1:19" x14ac:dyDescent="0.25">
      <c r="A322" s="22">
        <v>321</v>
      </c>
      <c r="B322" s="5">
        <v>40557</v>
      </c>
      <c r="C322" s="22">
        <v>1</v>
      </c>
      <c r="D322" s="22">
        <v>0</v>
      </c>
      <c r="E322" s="22">
        <v>1</v>
      </c>
      <c r="F322" s="22">
        <v>20</v>
      </c>
      <c r="G322" s="22" t="b">
        <v>0</v>
      </c>
      <c r="H322" s="22" t="str">
        <f>IF(OR(Query27[[#This Row],[Weekday]]=1, Query27[[#This Row],[Weekday]]=2, Query27[[#This Row],[Weekday]]=3, Query27[[#This Row],[Weekday]]=4, Query27[[#This Row],[Weekday]]=5), "Weekday", "Weekend")</f>
        <v>Weekday</v>
      </c>
      <c r="I322" s="22">
        <v>5</v>
      </c>
      <c r="J322" s="22">
        <v>1</v>
      </c>
      <c r="K322" s="22" t="str">
        <f>INDEX(Table2[Description],MATCH(J322,Table2[Weathersit],0))</f>
        <v>Clear</v>
      </c>
      <c r="L322" s="22">
        <v>0.18</v>
      </c>
      <c r="M322" s="22">
        <v>0.2424</v>
      </c>
      <c r="N322" s="22">
        <v>0.59</v>
      </c>
      <c r="O322" s="22">
        <v>0</v>
      </c>
      <c r="P322" s="22">
        <v>0</v>
      </c>
      <c r="Q322" s="22">
        <v>68</v>
      </c>
      <c r="R322" s="22" t="str">
        <f t="shared" ref="R322:R385" si="5">IF(S322&gt;30, "High Usage", "Normal")</f>
        <v>High Usage</v>
      </c>
      <c r="S322" s="22">
        <v>68</v>
      </c>
    </row>
    <row r="323" spans="1:19" x14ac:dyDescent="0.25">
      <c r="A323" s="22">
        <v>322</v>
      </c>
      <c r="B323" s="5">
        <v>40557</v>
      </c>
      <c r="C323" s="22">
        <v>1</v>
      </c>
      <c r="D323" s="22">
        <v>0</v>
      </c>
      <c r="E323" s="22">
        <v>1</v>
      </c>
      <c r="F323" s="22">
        <v>21</v>
      </c>
      <c r="G323" s="22" t="b">
        <v>0</v>
      </c>
      <c r="H323" s="22" t="str">
        <f>IF(OR(Query27[[#This Row],[Weekday]]=1, Query27[[#This Row],[Weekday]]=2, Query27[[#This Row],[Weekday]]=3, Query27[[#This Row],[Weekday]]=4, Query27[[#This Row],[Weekday]]=5), "Weekday", "Weekend")</f>
        <v>Weekday</v>
      </c>
      <c r="I323" s="22">
        <v>5</v>
      </c>
      <c r="J323" s="22">
        <v>1</v>
      </c>
      <c r="K323" s="22" t="str">
        <f>INDEX(Table2[Description],MATCH(J323,Table2[Weathersit],0))</f>
        <v>Clear</v>
      </c>
      <c r="L323" s="22">
        <v>0.16</v>
      </c>
      <c r="M323" s="22">
        <v>0.2273</v>
      </c>
      <c r="N323" s="22">
        <v>0.69</v>
      </c>
      <c r="O323" s="22">
        <v>0</v>
      </c>
      <c r="P323" s="22">
        <v>4</v>
      </c>
      <c r="Q323" s="22">
        <v>48</v>
      </c>
      <c r="R323" s="22" t="str">
        <f t="shared" si="5"/>
        <v>High Usage</v>
      </c>
      <c r="S323" s="22">
        <v>52</v>
      </c>
    </row>
    <row r="324" spans="1:19" x14ac:dyDescent="0.25">
      <c r="A324" s="22">
        <v>323</v>
      </c>
      <c r="B324" s="5">
        <v>40557</v>
      </c>
      <c r="C324" s="22">
        <v>1</v>
      </c>
      <c r="D324" s="22">
        <v>0</v>
      </c>
      <c r="E324" s="22">
        <v>1</v>
      </c>
      <c r="F324" s="22">
        <v>22</v>
      </c>
      <c r="G324" s="22" t="b">
        <v>0</v>
      </c>
      <c r="H324" s="22" t="str">
        <f>IF(OR(Query27[[#This Row],[Weekday]]=1, Query27[[#This Row],[Weekday]]=2, Query27[[#This Row],[Weekday]]=3, Query27[[#This Row],[Weekday]]=4, Query27[[#This Row],[Weekday]]=5), "Weekday", "Weekend")</f>
        <v>Weekday</v>
      </c>
      <c r="I324" s="22">
        <v>5</v>
      </c>
      <c r="J324" s="22">
        <v>2</v>
      </c>
      <c r="K324" s="22" t="str">
        <f>INDEX(Table2[Description],MATCH(J324,Table2[Weathersit],0))</f>
        <v>Mist + Cloudy</v>
      </c>
      <c r="L324" s="22">
        <v>0.16</v>
      </c>
      <c r="M324" s="22">
        <v>0.2273</v>
      </c>
      <c r="N324" s="22">
        <v>0.69</v>
      </c>
      <c r="O324" s="22">
        <v>0</v>
      </c>
      <c r="P324" s="22">
        <v>2</v>
      </c>
      <c r="Q324" s="22">
        <v>34</v>
      </c>
      <c r="R324" s="22" t="str">
        <f t="shared" si="5"/>
        <v>High Usage</v>
      </c>
      <c r="S324" s="22">
        <v>36</v>
      </c>
    </row>
    <row r="325" spans="1:19" x14ac:dyDescent="0.25">
      <c r="A325" s="22">
        <v>324</v>
      </c>
      <c r="B325" s="5">
        <v>40557</v>
      </c>
      <c r="C325" s="22">
        <v>1</v>
      </c>
      <c r="D325" s="22">
        <v>0</v>
      </c>
      <c r="E325" s="22">
        <v>1</v>
      </c>
      <c r="F325" s="22">
        <v>23</v>
      </c>
      <c r="G325" s="22" t="b">
        <v>0</v>
      </c>
      <c r="H325" s="22" t="str">
        <f>IF(OR(Query27[[#This Row],[Weekday]]=1, Query27[[#This Row],[Weekday]]=2, Query27[[#This Row],[Weekday]]=3, Query27[[#This Row],[Weekday]]=4, Query27[[#This Row],[Weekday]]=5), "Weekday", "Weekend")</f>
        <v>Weekday</v>
      </c>
      <c r="I325" s="22">
        <v>5</v>
      </c>
      <c r="J325" s="22">
        <v>2</v>
      </c>
      <c r="K325" s="22" t="str">
        <f>INDEX(Table2[Description],MATCH(J325,Table2[Weathersit],0))</f>
        <v>Mist + Cloudy</v>
      </c>
      <c r="L325" s="22">
        <v>0.18</v>
      </c>
      <c r="M325" s="22">
        <v>0.2424</v>
      </c>
      <c r="N325" s="22">
        <v>0.55000000000000004</v>
      </c>
      <c r="O325" s="22">
        <v>0</v>
      </c>
      <c r="P325" s="22">
        <v>1</v>
      </c>
      <c r="Q325" s="22">
        <v>26</v>
      </c>
      <c r="R325" s="22" t="str">
        <f t="shared" si="5"/>
        <v>Normal</v>
      </c>
      <c r="S325" s="22">
        <v>27</v>
      </c>
    </row>
    <row r="326" spans="1:19" x14ac:dyDescent="0.25">
      <c r="A326" s="22">
        <v>325</v>
      </c>
      <c r="B326" s="5">
        <v>40558</v>
      </c>
      <c r="C326" s="22">
        <v>1</v>
      </c>
      <c r="D326" s="22">
        <v>0</v>
      </c>
      <c r="E326" s="22">
        <v>1</v>
      </c>
      <c r="F326" s="22">
        <v>0</v>
      </c>
      <c r="G326" s="22" t="b">
        <v>0</v>
      </c>
      <c r="H326" s="22" t="str">
        <f>IF(OR(Query27[[#This Row],[Weekday]]=1, Query27[[#This Row],[Weekday]]=2, Query27[[#This Row],[Weekday]]=3, Query27[[#This Row],[Weekday]]=4, Query27[[#This Row],[Weekday]]=5), "Weekday", "Weekend")</f>
        <v>Weekend</v>
      </c>
      <c r="I326" s="22">
        <v>6</v>
      </c>
      <c r="J326" s="22">
        <v>1</v>
      </c>
      <c r="K326" s="22" t="str">
        <f>INDEX(Table2[Description],MATCH(J326,Table2[Weathersit],0))</f>
        <v>Clear</v>
      </c>
      <c r="L326" s="22">
        <v>0.18</v>
      </c>
      <c r="M326" s="22">
        <v>0.2424</v>
      </c>
      <c r="N326" s="22">
        <v>0.55000000000000004</v>
      </c>
      <c r="O326" s="22">
        <v>0</v>
      </c>
      <c r="P326" s="22">
        <v>3</v>
      </c>
      <c r="Q326" s="22">
        <v>25</v>
      </c>
      <c r="R326" s="22" t="str">
        <f t="shared" si="5"/>
        <v>Normal</v>
      </c>
      <c r="S326" s="22">
        <v>28</v>
      </c>
    </row>
    <row r="327" spans="1:19" x14ac:dyDescent="0.25">
      <c r="A327" s="22">
        <v>326</v>
      </c>
      <c r="B327" s="5">
        <v>40558</v>
      </c>
      <c r="C327" s="22">
        <v>1</v>
      </c>
      <c r="D327" s="22">
        <v>0</v>
      </c>
      <c r="E327" s="22">
        <v>1</v>
      </c>
      <c r="F327" s="22">
        <v>1</v>
      </c>
      <c r="G327" s="22" t="b">
        <v>0</v>
      </c>
      <c r="H327" s="22" t="str">
        <f>IF(OR(Query27[[#This Row],[Weekday]]=1, Query27[[#This Row],[Weekday]]=2, Query27[[#This Row],[Weekday]]=3, Query27[[#This Row],[Weekday]]=4, Query27[[#This Row],[Weekday]]=5), "Weekday", "Weekend")</f>
        <v>Weekend</v>
      </c>
      <c r="I327" s="22">
        <v>6</v>
      </c>
      <c r="J327" s="22">
        <v>2</v>
      </c>
      <c r="K327" s="22" t="str">
        <f>INDEX(Table2[Description],MATCH(J327,Table2[Weathersit],0))</f>
        <v>Mist + Cloudy</v>
      </c>
      <c r="L327" s="22">
        <v>0.16</v>
      </c>
      <c r="M327" s="22">
        <v>0.19700000000000001</v>
      </c>
      <c r="N327" s="22">
        <v>0.59</v>
      </c>
      <c r="O327" s="22">
        <v>8.9599999999999999E-2</v>
      </c>
      <c r="P327" s="22">
        <v>2</v>
      </c>
      <c r="Q327" s="22">
        <v>18</v>
      </c>
      <c r="R327" s="22" t="str">
        <f t="shared" si="5"/>
        <v>Normal</v>
      </c>
      <c r="S327" s="22">
        <v>20</v>
      </c>
    </row>
    <row r="328" spans="1:19" x14ac:dyDescent="0.25">
      <c r="A328" s="22">
        <v>327</v>
      </c>
      <c r="B328" s="5">
        <v>40558</v>
      </c>
      <c r="C328" s="22">
        <v>1</v>
      </c>
      <c r="D328" s="22">
        <v>0</v>
      </c>
      <c r="E328" s="22">
        <v>1</v>
      </c>
      <c r="F328" s="22">
        <v>2</v>
      </c>
      <c r="G328" s="22" t="b">
        <v>0</v>
      </c>
      <c r="H328" s="22" t="str">
        <f>IF(OR(Query27[[#This Row],[Weekday]]=1, Query27[[#This Row],[Weekday]]=2, Query27[[#This Row],[Weekday]]=3, Query27[[#This Row],[Weekday]]=4, Query27[[#This Row],[Weekday]]=5), "Weekday", "Weekend")</f>
        <v>Weekend</v>
      </c>
      <c r="I328" s="22">
        <v>6</v>
      </c>
      <c r="J328" s="22">
        <v>2</v>
      </c>
      <c r="K328" s="22" t="str">
        <f>INDEX(Table2[Description],MATCH(J328,Table2[Weathersit],0))</f>
        <v>Mist + Cloudy</v>
      </c>
      <c r="L328" s="22">
        <v>0.16</v>
      </c>
      <c r="M328" s="22">
        <v>0.19700000000000001</v>
      </c>
      <c r="N328" s="22">
        <v>0.59</v>
      </c>
      <c r="O328" s="22">
        <v>8.9599999999999999E-2</v>
      </c>
      <c r="P328" s="22">
        <v>0</v>
      </c>
      <c r="Q328" s="22">
        <v>12</v>
      </c>
      <c r="R328" s="22" t="str">
        <f t="shared" si="5"/>
        <v>Normal</v>
      </c>
      <c r="S328" s="22">
        <v>12</v>
      </c>
    </row>
    <row r="329" spans="1:19" x14ac:dyDescent="0.25">
      <c r="A329" s="22">
        <v>328</v>
      </c>
      <c r="B329" s="5">
        <v>40558</v>
      </c>
      <c r="C329" s="22">
        <v>1</v>
      </c>
      <c r="D329" s="22">
        <v>0</v>
      </c>
      <c r="E329" s="22">
        <v>1</v>
      </c>
      <c r="F329" s="22">
        <v>3</v>
      </c>
      <c r="G329" s="22" t="b">
        <v>0</v>
      </c>
      <c r="H329" s="22" t="str">
        <f>IF(OR(Query27[[#This Row],[Weekday]]=1, Query27[[#This Row],[Weekday]]=2, Query27[[#This Row],[Weekday]]=3, Query27[[#This Row],[Weekday]]=4, Query27[[#This Row],[Weekday]]=5), "Weekday", "Weekend")</f>
        <v>Weekend</v>
      </c>
      <c r="I329" s="22">
        <v>6</v>
      </c>
      <c r="J329" s="22">
        <v>2</v>
      </c>
      <c r="K329" s="22" t="str">
        <f>INDEX(Table2[Description],MATCH(J329,Table2[Weathersit],0))</f>
        <v>Mist + Cloudy</v>
      </c>
      <c r="L329" s="22">
        <v>0.16</v>
      </c>
      <c r="M329" s="22">
        <v>0.2273</v>
      </c>
      <c r="N329" s="22">
        <v>0.59</v>
      </c>
      <c r="O329" s="22">
        <v>0</v>
      </c>
      <c r="P329" s="22">
        <v>1</v>
      </c>
      <c r="Q329" s="22">
        <v>7</v>
      </c>
      <c r="R329" s="22" t="str">
        <f t="shared" si="5"/>
        <v>Normal</v>
      </c>
      <c r="S329" s="22">
        <v>8</v>
      </c>
    </row>
    <row r="330" spans="1:19" x14ac:dyDescent="0.25">
      <c r="A330" s="22">
        <v>329</v>
      </c>
      <c r="B330" s="5">
        <v>40558</v>
      </c>
      <c r="C330" s="22">
        <v>1</v>
      </c>
      <c r="D330" s="22">
        <v>0</v>
      </c>
      <c r="E330" s="22">
        <v>1</v>
      </c>
      <c r="F330" s="22">
        <v>4</v>
      </c>
      <c r="G330" s="22" t="b">
        <v>0</v>
      </c>
      <c r="H330" s="22" t="str">
        <f>IF(OR(Query27[[#This Row],[Weekday]]=1, Query27[[#This Row],[Weekday]]=2, Query27[[#This Row],[Weekday]]=3, Query27[[#This Row],[Weekday]]=4, Query27[[#This Row],[Weekday]]=5), "Weekday", "Weekend")</f>
        <v>Weekend</v>
      </c>
      <c r="I330" s="22">
        <v>6</v>
      </c>
      <c r="J330" s="22">
        <v>2</v>
      </c>
      <c r="K330" s="22" t="str">
        <f>INDEX(Table2[Description],MATCH(J330,Table2[Weathersit],0))</f>
        <v>Mist + Cloudy</v>
      </c>
      <c r="L330" s="22">
        <v>0.16</v>
      </c>
      <c r="M330" s="22">
        <v>0.2273</v>
      </c>
      <c r="N330" s="22">
        <v>0.59</v>
      </c>
      <c r="O330" s="22">
        <v>0</v>
      </c>
      <c r="P330" s="22">
        <v>0</v>
      </c>
      <c r="Q330" s="22">
        <v>5</v>
      </c>
      <c r="R330" s="22" t="str">
        <f t="shared" si="5"/>
        <v>Normal</v>
      </c>
      <c r="S330" s="22">
        <v>5</v>
      </c>
    </row>
    <row r="331" spans="1:19" x14ac:dyDescent="0.25">
      <c r="A331" s="22">
        <v>330</v>
      </c>
      <c r="B331" s="5">
        <v>40558</v>
      </c>
      <c r="C331" s="22">
        <v>1</v>
      </c>
      <c r="D331" s="22">
        <v>0</v>
      </c>
      <c r="E331" s="22">
        <v>1</v>
      </c>
      <c r="F331" s="22">
        <v>5</v>
      </c>
      <c r="G331" s="22" t="b">
        <v>0</v>
      </c>
      <c r="H331" s="22" t="str">
        <f>IF(OR(Query27[[#This Row],[Weekday]]=1, Query27[[#This Row],[Weekday]]=2, Query27[[#This Row],[Weekday]]=3, Query27[[#This Row],[Weekday]]=4, Query27[[#This Row],[Weekday]]=5), "Weekday", "Weekend")</f>
        <v>Weekend</v>
      </c>
      <c r="I331" s="22">
        <v>6</v>
      </c>
      <c r="J331" s="22">
        <v>1</v>
      </c>
      <c r="K331" s="22" t="str">
        <f>INDEX(Table2[Description],MATCH(J331,Table2[Weathersit],0))</f>
        <v>Clear</v>
      </c>
      <c r="L331" s="22">
        <v>0.16</v>
      </c>
      <c r="M331" s="22">
        <v>0.2273</v>
      </c>
      <c r="N331" s="22">
        <v>0.59</v>
      </c>
      <c r="O331" s="22">
        <v>0</v>
      </c>
      <c r="P331" s="22">
        <v>0</v>
      </c>
      <c r="Q331" s="22">
        <v>1</v>
      </c>
      <c r="R331" s="22" t="str">
        <f t="shared" si="5"/>
        <v>Normal</v>
      </c>
      <c r="S331" s="22">
        <v>1</v>
      </c>
    </row>
    <row r="332" spans="1:19" x14ac:dyDescent="0.25">
      <c r="A332" s="22">
        <v>331</v>
      </c>
      <c r="B332" s="5">
        <v>40558</v>
      </c>
      <c r="C332" s="22">
        <v>1</v>
      </c>
      <c r="D332" s="22">
        <v>0</v>
      </c>
      <c r="E332" s="22">
        <v>1</v>
      </c>
      <c r="F332" s="22">
        <v>6</v>
      </c>
      <c r="G332" s="22" t="b">
        <v>0</v>
      </c>
      <c r="H332" s="22" t="str">
        <f>IF(OR(Query27[[#This Row],[Weekday]]=1, Query27[[#This Row],[Weekday]]=2, Query27[[#This Row],[Weekday]]=3, Query27[[#This Row],[Weekday]]=4, Query27[[#This Row],[Weekday]]=5), "Weekday", "Weekend")</f>
        <v>Weekend</v>
      </c>
      <c r="I332" s="22">
        <v>6</v>
      </c>
      <c r="J332" s="22">
        <v>1</v>
      </c>
      <c r="K332" s="22" t="str">
        <f>INDEX(Table2[Description],MATCH(J332,Table2[Weathersit],0))</f>
        <v>Clear</v>
      </c>
      <c r="L332" s="22">
        <v>0.14000000000000001</v>
      </c>
      <c r="M332" s="22">
        <v>0.16669999999999999</v>
      </c>
      <c r="N332" s="22">
        <v>0.63</v>
      </c>
      <c r="O332" s="22">
        <v>0.1045</v>
      </c>
      <c r="P332" s="22">
        <v>1</v>
      </c>
      <c r="Q332" s="22">
        <v>2</v>
      </c>
      <c r="R332" s="22" t="str">
        <f t="shared" si="5"/>
        <v>Normal</v>
      </c>
      <c r="S332" s="22">
        <v>3</v>
      </c>
    </row>
    <row r="333" spans="1:19" x14ac:dyDescent="0.25">
      <c r="A333" s="22">
        <v>332</v>
      </c>
      <c r="B333" s="5">
        <v>40558</v>
      </c>
      <c r="C333" s="22">
        <v>1</v>
      </c>
      <c r="D333" s="22">
        <v>0</v>
      </c>
      <c r="E333" s="22">
        <v>1</v>
      </c>
      <c r="F333" s="22">
        <v>7</v>
      </c>
      <c r="G333" s="22" t="b">
        <v>0</v>
      </c>
      <c r="H333" s="22" t="str">
        <f>IF(OR(Query27[[#This Row],[Weekday]]=1, Query27[[#This Row],[Weekday]]=2, Query27[[#This Row],[Weekday]]=3, Query27[[#This Row],[Weekday]]=4, Query27[[#This Row],[Weekday]]=5), "Weekday", "Weekend")</f>
        <v>Weekend</v>
      </c>
      <c r="I333" s="22">
        <v>6</v>
      </c>
      <c r="J333" s="22">
        <v>1</v>
      </c>
      <c r="K333" s="22" t="str">
        <f>INDEX(Table2[Description],MATCH(J333,Table2[Weathersit],0))</f>
        <v>Clear</v>
      </c>
      <c r="L333" s="22">
        <v>0.14000000000000001</v>
      </c>
      <c r="M333" s="22">
        <v>0.21210000000000001</v>
      </c>
      <c r="N333" s="22">
        <v>0.63</v>
      </c>
      <c r="O333" s="22">
        <v>0</v>
      </c>
      <c r="P333" s="22">
        <v>1</v>
      </c>
      <c r="Q333" s="22">
        <v>9</v>
      </c>
      <c r="R333" s="22" t="str">
        <f t="shared" si="5"/>
        <v>Normal</v>
      </c>
      <c r="S333" s="22">
        <v>10</v>
      </c>
    </row>
    <row r="334" spans="1:19" x14ac:dyDescent="0.25">
      <c r="A334" s="22">
        <v>333</v>
      </c>
      <c r="B334" s="5">
        <v>40558</v>
      </c>
      <c r="C334" s="22">
        <v>1</v>
      </c>
      <c r="D334" s="22">
        <v>0</v>
      </c>
      <c r="E334" s="22">
        <v>1</v>
      </c>
      <c r="F334" s="22">
        <v>8</v>
      </c>
      <c r="G334" s="22" t="b">
        <v>0</v>
      </c>
      <c r="H334" s="22" t="str">
        <f>IF(OR(Query27[[#This Row],[Weekday]]=1, Query27[[#This Row],[Weekday]]=2, Query27[[#This Row],[Weekday]]=3, Query27[[#This Row],[Weekday]]=4, Query27[[#This Row],[Weekday]]=5), "Weekday", "Weekend")</f>
        <v>Weekend</v>
      </c>
      <c r="I334" s="22">
        <v>6</v>
      </c>
      <c r="J334" s="22">
        <v>1</v>
      </c>
      <c r="K334" s="22" t="str">
        <f>INDEX(Table2[Description],MATCH(J334,Table2[Weathersit],0))</f>
        <v>Clear</v>
      </c>
      <c r="L334" s="22">
        <v>0.14000000000000001</v>
      </c>
      <c r="M334" s="22">
        <v>0.1515</v>
      </c>
      <c r="N334" s="22">
        <v>0.63</v>
      </c>
      <c r="O334" s="22">
        <v>0.1343</v>
      </c>
      <c r="P334" s="22">
        <v>1</v>
      </c>
      <c r="Q334" s="22">
        <v>22</v>
      </c>
      <c r="R334" s="22" t="str">
        <f t="shared" si="5"/>
        <v>Normal</v>
      </c>
      <c r="S334" s="22">
        <v>23</v>
      </c>
    </row>
    <row r="335" spans="1:19" x14ac:dyDescent="0.25">
      <c r="A335" s="22">
        <v>334</v>
      </c>
      <c r="B335" s="5">
        <v>40558</v>
      </c>
      <c r="C335" s="22">
        <v>1</v>
      </c>
      <c r="D335" s="22">
        <v>0</v>
      </c>
      <c r="E335" s="22">
        <v>1</v>
      </c>
      <c r="F335" s="22">
        <v>9</v>
      </c>
      <c r="G335" s="22" t="b">
        <v>0</v>
      </c>
      <c r="H335" s="22" t="str">
        <f>IF(OR(Query27[[#This Row],[Weekday]]=1, Query27[[#This Row],[Weekday]]=2, Query27[[#This Row],[Weekday]]=3, Query27[[#This Row],[Weekday]]=4, Query27[[#This Row],[Weekday]]=5), "Weekday", "Weekend")</f>
        <v>Weekend</v>
      </c>
      <c r="I335" s="22">
        <v>6</v>
      </c>
      <c r="J335" s="22">
        <v>1</v>
      </c>
      <c r="K335" s="22" t="str">
        <f>INDEX(Table2[Description],MATCH(J335,Table2[Weathersit],0))</f>
        <v>Clear</v>
      </c>
      <c r="L335" s="22">
        <v>0.16</v>
      </c>
      <c r="M335" s="22">
        <v>0.18179999999999999</v>
      </c>
      <c r="N335" s="22">
        <v>0.64</v>
      </c>
      <c r="O335" s="22">
        <v>0.1343</v>
      </c>
      <c r="P335" s="22">
        <v>2</v>
      </c>
      <c r="Q335" s="22">
        <v>31</v>
      </c>
      <c r="R335" s="22" t="str">
        <f t="shared" si="5"/>
        <v>High Usage</v>
      </c>
      <c r="S335" s="22">
        <v>33</v>
      </c>
    </row>
    <row r="336" spans="1:19" x14ac:dyDescent="0.25">
      <c r="A336" s="22">
        <v>335</v>
      </c>
      <c r="B336" s="5">
        <v>40558</v>
      </c>
      <c r="C336" s="22">
        <v>1</v>
      </c>
      <c r="D336" s="22">
        <v>0</v>
      </c>
      <c r="E336" s="22">
        <v>1</v>
      </c>
      <c r="F336" s="22">
        <v>10</v>
      </c>
      <c r="G336" s="22" t="b">
        <v>0</v>
      </c>
      <c r="H336" s="22" t="str">
        <f>IF(OR(Query27[[#This Row],[Weekday]]=1, Query27[[#This Row],[Weekday]]=2, Query27[[#This Row],[Weekday]]=3, Query27[[#This Row],[Weekday]]=4, Query27[[#This Row],[Weekday]]=5), "Weekday", "Weekend")</f>
        <v>Weekend</v>
      </c>
      <c r="I336" s="22">
        <v>6</v>
      </c>
      <c r="J336" s="22">
        <v>1</v>
      </c>
      <c r="K336" s="22" t="str">
        <f>INDEX(Table2[Description],MATCH(J336,Table2[Weathersit],0))</f>
        <v>Clear</v>
      </c>
      <c r="L336" s="22">
        <v>0.18</v>
      </c>
      <c r="M336" s="22">
        <v>0.19700000000000001</v>
      </c>
      <c r="N336" s="22">
        <v>0.59</v>
      </c>
      <c r="O336" s="22">
        <v>0.16420000000000001</v>
      </c>
      <c r="P336" s="22">
        <v>2</v>
      </c>
      <c r="Q336" s="22">
        <v>57</v>
      </c>
      <c r="R336" s="22" t="str">
        <f t="shared" si="5"/>
        <v>High Usage</v>
      </c>
      <c r="S336" s="22">
        <v>59</v>
      </c>
    </row>
    <row r="337" spans="1:19" x14ac:dyDescent="0.25">
      <c r="A337" s="22">
        <v>336</v>
      </c>
      <c r="B337" s="5">
        <v>40558</v>
      </c>
      <c r="C337" s="22">
        <v>1</v>
      </c>
      <c r="D337" s="22">
        <v>0</v>
      </c>
      <c r="E337" s="22">
        <v>1</v>
      </c>
      <c r="F337" s="22">
        <v>11</v>
      </c>
      <c r="G337" s="22" t="b">
        <v>0</v>
      </c>
      <c r="H337" s="22" t="str">
        <f>IF(OR(Query27[[#This Row],[Weekday]]=1, Query27[[#This Row],[Weekday]]=2, Query27[[#This Row],[Weekday]]=3, Query27[[#This Row],[Weekday]]=4, Query27[[#This Row],[Weekday]]=5), "Weekday", "Weekend")</f>
        <v>Weekend</v>
      </c>
      <c r="I337" s="22">
        <v>6</v>
      </c>
      <c r="J337" s="22">
        <v>1</v>
      </c>
      <c r="K337" s="22" t="str">
        <f>INDEX(Table2[Description],MATCH(J337,Table2[Weathersit],0))</f>
        <v>Clear</v>
      </c>
      <c r="L337" s="22">
        <v>0.2</v>
      </c>
      <c r="M337" s="22">
        <v>0.19700000000000001</v>
      </c>
      <c r="N337" s="22">
        <v>0.55000000000000004</v>
      </c>
      <c r="O337" s="22">
        <v>0.22389999999999999</v>
      </c>
      <c r="P337" s="22">
        <v>18</v>
      </c>
      <c r="Q337" s="22">
        <v>54</v>
      </c>
      <c r="R337" s="22" t="str">
        <f t="shared" si="5"/>
        <v>High Usage</v>
      </c>
      <c r="S337" s="22">
        <v>72</v>
      </c>
    </row>
    <row r="338" spans="1:19" x14ac:dyDescent="0.25">
      <c r="A338" s="22">
        <v>337</v>
      </c>
      <c r="B338" s="5">
        <v>40558</v>
      </c>
      <c r="C338" s="22">
        <v>1</v>
      </c>
      <c r="D338" s="22">
        <v>0</v>
      </c>
      <c r="E338" s="22">
        <v>1</v>
      </c>
      <c r="F338" s="22">
        <v>12</v>
      </c>
      <c r="G338" s="22" t="b">
        <v>0</v>
      </c>
      <c r="H338" s="22" t="str">
        <f>IF(OR(Query27[[#This Row],[Weekday]]=1, Query27[[#This Row],[Weekday]]=2, Query27[[#This Row],[Weekday]]=3, Query27[[#This Row],[Weekday]]=4, Query27[[#This Row],[Weekday]]=5), "Weekday", "Weekend")</f>
        <v>Weekend</v>
      </c>
      <c r="I338" s="22">
        <v>6</v>
      </c>
      <c r="J338" s="22">
        <v>1</v>
      </c>
      <c r="K338" s="22" t="str">
        <f>INDEX(Table2[Description],MATCH(J338,Table2[Weathersit],0))</f>
        <v>Clear</v>
      </c>
      <c r="L338" s="22">
        <v>0.24</v>
      </c>
      <c r="M338" s="22">
        <v>0.2273</v>
      </c>
      <c r="N338" s="22">
        <v>0.48</v>
      </c>
      <c r="O338" s="22">
        <v>0.22389999999999999</v>
      </c>
      <c r="P338" s="22">
        <v>15</v>
      </c>
      <c r="Q338" s="22">
        <v>74</v>
      </c>
      <c r="R338" s="22" t="str">
        <f t="shared" si="5"/>
        <v>High Usage</v>
      </c>
      <c r="S338" s="22">
        <v>89</v>
      </c>
    </row>
    <row r="339" spans="1:19" x14ac:dyDescent="0.25">
      <c r="A339" s="22">
        <v>338</v>
      </c>
      <c r="B339" s="5">
        <v>40558</v>
      </c>
      <c r="C339" s="22">
        <v>1</v>
      </c>
      <c r="D339" s="22">
        <v>0</v>
      </c>
      <c r="E339" s="22">
        <v>1</v>
      </c>
      <c r="F339" s="22">
        <v>13</v>
      </c>
      <c r="G339" s="22" t="b">
        <v>0</v>
      </c>
      <c r="H339" s="22" t="str">
        <f>IF(OR(Query27[[#This Row],[Weekday]]=1, Query27[[#This Row],[Weekday]]=2, Query27[[#This Row],[Weekday]]=3, Query27[[#This Row],[Weekday]]=4, Query27[[#This Row],[Weekday]]=5), "Weekday", "Weekend")</f>
        <v>Weekend</v>
      </c>
      <c r="I339" s="22">
        <v>6</v>
      </c>
      <c r="J339" s="22">
        <v>1</v>
      </c>
      <c r="K339" s="22" t="str">
        <f>INDEX(Table2[Description],MATCH(J339,Table2[Weathersit],0))</f>
        <v>Clear</v>
      </c>
      <c r="L339" s="22">
        <v>0.28000000000000003</v>
      </c>
      <c r="M339" s="22">
        <v>0.2576</v>
      </c>
      <c r="N339" s="22">
        <v>0.38</v>
      </c>
      <c r="O339" s="22">
        <v>0.29849999999999999</v>
      </c>
      <c r="P339" s="22">
        <v>21</v>
      </c>
      <c r="Q339" s="22">
        <v>80</v>
      </c>
      <c r="R339" s="22" t="str">
        <f t="shared" si="5"/>
        <v>High Usage</v>
      </c>
      <c r="S339" s="22">
        <v>101</v>
      </c>
    </row>
    <row r="340" spans="1:19" x14ac:dyDescent="0.25">
      <c r="A340" s="22">
        <v>339</v>
      </c>
      <c r="B340" s="5">
        <v>40558</v>
      </c>
      <c r="C340" s="22">
        <v>1</v>
      </c>
      <c r="D340" s="22">
        <v>0</v>
      </c>
      <c r="E340" s="22">
        <v>1</v>
      </c>
      <c r="F340" s="22">
        <v>14</v>
      </c>
      <c r="G340" s="22" t="b">
        <v>0</v>
      </c>
      <c r="H340" s="22" t="str">
        <f>IF(OR(Query27[[#This Row],[Weekday]]=1, Query27[[#This Row],[Weekday]]=2, Query27[[#This Row],[Weekday]]=3, Query27[[#This Row],[Weekday]]=4, Query27[[#This Row],[Weekday]]=5), "Weekday", "Weekend")</f>
        <v>Weekend</v>
      </c>
      <c r="I340" s="22">
        <v>6</v>
      </c>
      <c r="J340" s="22">
        <v>1</v>
      </c>
      <c r="K340" s="22" t="str">
        <f>INDEX(Table2[Description],MATCH(J340,Table2[Weathersit],0))</f>
        <v>Clear</v>
      </c>
      <c r="L340" s="22">
        <v>0.3</v>
      </c>
      <c r="M340" s="22">
        <v>0.28789999999999999</v>
      </c>
      <c r="N340" s="22">
        <v>0.39</v>
      </c>
      <c r="O340" s="22">
        <v>0.28360000000000002</v>
      </c>
      <c r="P340" s="22">
        <v>26</v>
      </c>
      <c r="Q340" s="22">
        <v>92</v>
      </c>
      <c r="R340" s="22" t="str">
        <f t="shared" si="5"/>
        <v>High Usage</v>
      </c>
      <c r="S340" s="22">
        <v>118</v>
      </c>
    </row>
    <row r="341" spans="1:19" x14ac:dyDescent="0.25">
      <c r="A341" s="22">
        <v>340</v>
      </c>
      <c r="B341" s="5">
        <v>40558</v>
      </c>
      <c r="C341" s="22">
        <v>1</v>
      </c>
      <c r="D341" s="22">
        <v>0</v>
      </c>
      <c r="E341" s="22">
        <v>1</v>
      </c>
      <c r="F341" s="22">
        <v>15</v>
      </c>
      <c r="G341" s="22" t="b">
        <v>0</v>
      </c>
      <c r="H341" s="22" t="str">
        <f>IF(OR(Query27[[#This Row],[Weekday]]=1, Query27[[#This Row],[Weekday]]=2, Query27[[#This Row],[Weekday]]=3, Query27[[#This Row],[Weekday]]=4, Query27[[#This Row],[Weekday]]=5), "Weekday", "Weekend")</f>
        <v>Weekend</v>
      </c>
      <c r="I341" s="22">
        <v>6</v>
      </c>
      <c r="J341" s="22">
        <v>2</v>
      </c>
      <c r="K341" s="22" t="str">
        <f>INDEX(Table2[Description],MATCH(J341,Table2[Weathersit],0))</f>
        <v>Mist + Cloudy</v>
      </c>
      <c r="L341" s="22">
        <v>0.32</v>
      </c>
      <c r="M341" s="22">
        <v>0.31819999999999998</v>
      </c>
      <c r="N341" s="22">
        <v>0.36</v>
      </c>
      <c r="O341" s="22">
        <v>0.19400000000000001</v>
      </c>
      <c r="P341" s="22">
        <v>21</v>
      </c>
      <c r="Q341" s="22">
        <v>108</v>
      </c>
      <c r="R341" s="22" t="str">
        <f t="shared" si="5"/>
        <v>High Usage</v>
      </c>
      <c r="S341" s="22">
        <v>129</v>
      </c>
    </row>
    <row r="342" spans="1:19" x14ac:dyDescent="0.25">
      <c r="A342" s="22">
        <v>341</v>
      </c>
      <c r="B342" s="5">
        <v>40558</v>
      </c>
      <c r="C342" s="22">
        <v>1</v>
      </c>
      <c r="D342" s="22">
        <v>0</v>
      </c>
      <c r="E342" s="22">
        <v>1</v>
      </c>
      <c r="F342" s="22">
        <v>16</v>
      </c>
      <c r="G342" s="22" t="b">
        <v>0</v>
      </c>
      <c r="H342" s="22" t="str">
        <f>IF(OR(Query27[[#This Row],[Weekday]]=1, Query27[[#This Row],[Weekday]]=2, Query27[[#This Row],[Weekday]]=3, Query27[[#This Row],[Weekday]]=4, Query27[[#This Row],[Weekday]]=5), "Weekday", "Weekend")</f>
        <v>Weekend</v>
      </c>
      <c r="I342" s="22">
        <v>6</v>
      </c>
      <c r="J342" s="22">
        <v>2</v>
      </c>
      <c r="K342" s="22" t="str">
        <f>INDEX(Table2[Description],MATCH(J342,Table2[Weathersit],0))</f>
        <v>Mist + Cloudy</v>
      </c>
      <c r="L342" s="22">
        <v>0.34</v>
      </c>
      <c r="M342" s="22">
        <v>0.33329999999999999</v>
      </c>
      <c r="N342" s="22">
        <v>0.34</v>
      </c>
      <c r="O342" s="22">
        <v>0.19400000000000001</v>
      </c>
      <c r="P342" s="22">
        <v>33</v>
      </c>
      <c r="Q342" s="22">
        <v>95</v>
      </c>
      <c r="R342" s="22" t="str">
        <f t="shared" si="5"/>
        <v>High Usage</v>
      </c>
      <c r="S342" s="22">
        <v>128</v>
      </c>
    </row>
    <row r="343" spans="1:19" x14ac:dyDescent="0.25">
      <c r="A343" s="22">
        <v>342</v>
      </c>
      <c r="B343" s="5">
        <v>40558</v>
      </c>
      <c r="C343" s="22">
        <v>1</v>
      </c>
      <c r="D343" s="22">
        <v>0</v>
      </c>
      <c r="E343" s="22">
        <v>1</v>
      </c>
      <c r="F343" s="22">
        <v>17</v>
      </c>
      <c r="G343" s="22" t="b">
        <v>0</v>
      </c>
      <c r="H343" s="22" t="str">
        <f>IF(OR(Query27[[#This Row],[Weekday]]=1, Query27[[#This Row],[Weekday]]=2, Query27[[#This Row],[Weekday]]=3, Query27[[#This Row],[Weekday]]=4, Query27[[#This Row],[Weekday]]=5), "Weekday", "Weekend")</f>
        <v>Weekend</v>
      </c>
      <c r="I343" s="22">
        <v>6</v>
      </c>
      <c r="J343" s="22">
        <v>2</v>
      </c>
      <c r="K343" s="22" t="str">
        <f>INDEX(Table2[Description],MATCH(J343,Table2[Weathersit],0))</f>
        <v>Mist + Cloudy</v>
      </c>
      <c r="L343" s="22">
        <v>0.32</v>
      </c>
      <c r="M343" s="22">
        <v>0.30299999999999999</v>
      </c>
      <c r="N343" s="22">
        <v>0.36</v>
      </c>
      <c r="O343" s="22">
        <v>0.28360000000000002</v>
      </c>
      <c r="P343" s="22">
        <v>29</v>
      </c>
      <c r="Q343" s="22">
        <v>54</v>
      </c>
      <c r="R343" s="22" t="str">
        <f t="shared" si="5"/>
        <v>High Usage</v>
      </c>
      <c r="S343" s="22">
        <v>83</v>
      </c>
    </row>
    <row r="344" spans="1:19" x14ac:dyDescent="0.25">
      <c r="A344" s="22">
        <v>343</v>
      </c>
      <c r="B344" s="5">
        <v>40558</v>
      </c>
      <c r="C344" s="22">
        <v>1</v>
      </c>
      <c r="D344" s="22">
        <v>0</v>
      </c>
      <c r="E344" s="22">
        <v>1</v>
      </c>
      <c r="F344" s="22">
        <v>18</v>
      </c>
      <c r="G344" s="22" t="b">
        <v>0</v>
      </c>
      <c r="H344" s="22" t="str">
        <f>IF(OR(Query27[[#This Row],[Weekday]]=1, Query27[[#This Row],[Weekday]]=2, Query27[[#This Row],[Weekday]]=3, Query27[[#This Row],[Weekday]]=4, Query27[[#This Row],[Weekday]]=5), "Weekday", "Weekend")</f>
        <v>Weekend</v>
      </c>
      <c r="I344" s="22">
        <v>6</v>
      </c>
      <c r="J344" s="22">
        <v>2</v>
      </c>
      <c r="K344" s="22" t="str">
        <f>INDEX(Table2[Description],MATCH(J344,Table2[Weathersit],0))</f>
        <v>Mist + Cloudy</v>
      </c>
      <c r="L344" s="22">
        <v>0.3</v>
      </c>
      <c r="M344" s="22">
        <v>0.28789999999999999</v>
      </c>
      <c r="N344" s="22">
        <v>0.45</v>
      </c>
      <c r="O344" s="22">
        <v>0.25369999999999998</v>
      </c>
      <c r="P344" s="22">
        <v>15</v>
      </c>
      <c r="Q344" s="22">
        <v>69</v>
      </c>
      <c r="R344" s="22" t="str">
        <f t="shared" si="5"/>
        <v>High Usage</v>
      </c>
      <c r="S344" s="22">
        <v>84</v>
      </c>
    </row>
    <row r="345" spans="1:19" x14ac:dyDescent="0.25">
      <c r="A345" s="22">
        <v>344</v>
      </c>
      <c r="B345" s="5">
        <v>40558</v>
      </c>
      <c r="C345" s="22">
        <v>1</v>
      </c>
      <c r="D345" s="22">
        <v>0</v>
      </c>
      <c r="E345" s="22">
        <v>1</v>
      </c>
      <c r="F345" s="22">
        <v>19</v>
      </c>
      <c r="G345" s="22" t="b">
        <v>0</v>
      </c>
      <c r="H345" s="22" t="str">
        <f>IF(OR(Query27[[#This Row],[Weekday]]=1, Query27[[#This Row],[Weekday]]=2, Query27[[#This Row],[Weekday]]=3, Query27[[#This Row],[Weekday]]=4, Query27[[#This Row],[Weekday]]=5), "Weekday", "Weekend")</f>
        <v>Weekend</v>
      </c>
      <c r="I345" s="22">
        <v>6</v>
      </c>
      <c r="J345" s="22">
        <v>2</v>
      </c>
      <c r="K345" s="22" t="str">
        <f>INDEX(Table2[Description],MATCH(J345,Table2[Weathersit],0))</f>
        <v>Mist + Cloudy</v>
      </c>
      <c r="L345" s="22">
        <v>0.32</v>
      </c>
      <c r="M345" s="22">
        <v>0.30299999999999999</v>
      </c>
      <c r="N345" s="22">
        <v>0.39</v>
      </c>
      <c r="O345" s="22">
        <v>0.25369999999999998</v>
      </c>
      <c r="P345" s="22">
        <v>14</v>
      </c>
      <c r="Q345" s="22">
        <v>60</v>
      </c>
      <c r="R345" s="22" t="str">
        <f t="shared" si="5"/>
        <v>High Usage</v>
      </c>
      <c r="S345" s="22">
        <v>74</v>
      </c>
    </row>
    <row r="346" spans="1:19" x14ac:dyDescent="0.25">
      <c r="A346" s="22">
        <v>345</v>
      </c>
      <c r="B346" s="5">
        <v>40558</v>
      </c>
      <c r="C346" s="22">
        <v>1</v>
      </c>
      <c r="D346" s="22">
        <v>0</v>
      </c>
      <c r="E346" s="22">
        <v>1</v>
      </c>
      <c r="F346" s="22">
        <v>20</v>
      </c>
      <c r="G346" s="22" t="b">
        <v>0</v>
      </c>
      <c r="H346" s="22" t="str">
        <f>IF(OR(Query27[[#This Row],[Weekday]]=1, Query27[[#This Row],[Weekday]]=2, Query27[[#This Row],[Weekday]]=3, Query27[[#This Row],[Weekday]]=4, Query27[[#This Row],[Weekday]]=5), "Weekday", "Weekend")</f>
        <v>Weekend</v>
      </c>
      <c r="I346" s="22">
        <v>6</v>
      </c>
      <c r="J346" s="22">
        <v>2</v>
      </c>
      <c r="K346" s="22" t="str">
        <f>INDEX(Table2[Description],MATCH(J346,Table2[Weathersit],0))</f>
        <v>Mist + Cloudy</v>
      </c>
      <c r="L346" s="22">
        <v>0.32</v>
      </c>
      <c r="M346" s="22">
        <v>0.30299999999999999</v>
      </c>
      <c r="N346" s="22">
        <v>0.39</v>
      </c>
      <c r="O346" s="22">
        <v>0.25369999999999998</v>
      </c>
      <c r="P346" s="22">
        <v>6</v>
      </c>
      <c r="Q346" s="22">
        <v>35</v>
      </c>
      <c r="R346" s="22" t="str">
        <f t="shared" si="5"/>
        <v>High Usage</v>
      </c>
      <c r="S346" s="22">
        <v>41</v>
      </c>
    </row>
    <row r="347" spans="1:19" x14ac:dyDescent="0.25">
      <c r="A347" s="22">
        <v>346</v>
      </c>
      <c r="B347" s="5">
        <v>40558</v>
      </c>
      <c r="C347" s="22">
        <v>1</v>
      </c>
      <c r="D347" s="22">
        <v>0</v>
      </c>
      <c r="E347" s="22">
        <v>1</v>
      </c>
      <c r="F347" s="22">
        <v>21</v>
      </c>
      <c r="G347" s="22" t="b">
        <v>0</v>
      </c>
      <c r="H347" s="22" t="str">
        <f>IF(OR(Query27[[#This Row],[Weekday]]=1, Query27[[#This Row],[Weekday]]=2, Query27[[#This Row],[Weekday]]=3, Query27[[#This Row],[Weekday]]=4, Query27[[#This Row],[Weekday]]=5), "Weekday", "Weekend")</f>
        <v>Weekend</v>
      </c>
      <c r="I347" s="22">
        <v>6</v>
      </c>
      <c r="J347" s="22">
        <v>2</v>
      </c>
      <c r="K347" s="22" t="str">
        <f>INDEX(Table2[Description],MATCH(J347,Table2[Weathersit],0))</f>
        <v>Mist + Cloudy</v>
      </c>
      <c r="L347" s="22">
        <v>0.32</v>
      </c>
      <c r="M347" s="22">
        <v>0.30299999999999999</v>
      </c>
      <c r="N347" s="22">
        <v>0.39</v>
      </c>
      <c r="O347" s="22">
        <v>0.22389999999999999</v>
      </c>
      <c r="P347" s="22">
        <v>6</v>
      </c>
      <c r="Q347" s="22">
        <v>51</v>
      </c>
      <c r="R347" s="22" t="str">
        <f t="shared" si="5"/>
        <v>High Usage</v>
      </c>
      <c r="S347" s="22">
        <v>57</v>
      </c>
    </row>
    <row r="348" spans="1:19" x14ac:dyDescent="0.25">
      <c r="A348" s="22">
        <v>347</v>
      </c>
      <c r="B348" s="5">
        <v>40558</v>
      </c>
      <c r="C348" s="22">
        <v>1</v>
      </c>
      <c r="D348" s="22">
        <v>0</v>
      </c>
      <c r="E348" s="22">
        <v>1</v>
      </c>
      <c r="F348" s="22">
        <v>22</v>
      </c>
      <c r="G348" s="22" t="b">
        <v>0</v>
      </c>
      <c r="H348" s="22" t="str">
        <f>IF(OR(Query27[[#This Row],[Weekday]]=1, Query27[[#This Row],[Weekday]]=2, Query27[[#This Row],[Weekday]]=3, Query27[[#This Row],[Weekday]]=4, Query27[[#This Row],[Weekday]]=5), "Weekday", "Weekend")</f>
        <v>Weekend</v>
      </c>
      <c r="I348" s="22">
        <v>6</v>
      </c>
      <c r="J348" s="22">
        <v>2</v>
      </c>
      <c r="K348" s="22" t="str">
        <f>INDEX(Table2[Description],MATCH(J348,Table2[Weathersit],0))</f>
        <v>Mist + Cloudy</v>
      </c>
      <c r="L348" s="22">
        <v>0.3</v>
      </c>
      <c r="M348" s="22">
        <v>0.31819999999999998</v>
      </c>
      <c r="N348" s="22">
        <v>0.42</v>
      </c>
      <c r="O348" s="22">
        <v>0.1045</v>
      </c>
      <c r="P348" s="22">
        <v>0</v>
      </c>
      <c r="Q348" s="22">
        <v>26</v>
      </c>
      <c r="R348" s="22" t="str">
        <f t="shared" si="5"/>
        <v>Normal</v>
      </c>
      <c r="S348" s="22">
        <v>26</v>
      </c>
    </row>
    <row r="349" spans="1:19" x14ac:dyDescent="0.25">
      <c r="A349" s="22">
        <v>348</v>
      </c>
      <c r="B349" s="5">
        <v>40558</v>
      </c>
      <c r="C349" s="22">
        <v>1</v>
      </c>
      <c r="D349" s="22">
        <v>0</v>
      </c>
      <c r="E349" s="22">
        <v>1</v>
      </c>
      <c r="F349" s="22">
        <v>23</v>
      </c>
      <c r="G349" s="22" t="b">
        <v>0</v>
      </c>
      <c r="H349" s="22" t="str">
        <f>IF(OR(Query27[[#This Row],[Weekday]]=1, Query27[[#This Row],[Weekday]]=2, Query27[[#This Row],[Weekday]]=3, Query27[[#This Row],[Weekday]]=4, Query27[[#This Row],[Weekday]]=5), "Weekday", "Weekend")</f>
        <v>Weekend</v>
      </c>
      <c r="I349" s="22">
        <v>6</v>
      </c>
      <c r="J349" s="22">
        <v>1</v>
      </c>
      <c r="K349" s="22" t="str">
        <f>INDEX(Table2[Description],MATCH(J349,Table2[Weathersit],0))</f>
        <v>Clear</v>
      </c>
      <c r="L349" s="22">
        <v>0.3</v>
      </c>
      <c r="M349" s="22">
        <v>0.28789999999999999</v>
      </c>
      <c r="N349" s="22">
        <v>0.45</v>
      </c>
      <c r="O349" s="22">
        <v>0.28360000000000002</v>
      </c>
      <c r="P349" s="22">
        <v>5</v>
      </c>
      <c r="Q349" s="22">
        <v>39</v>
      </c>
      <c r="R349" s="22" t="str">
        <f t="shared" si="5"/>
        <v>High Usage</v>
      </c>
      <c r="S349" s="22">
        <v>44</v>
      </c>
    </row>
    <row r="350" spans="1:19" x14ac:dyDescent="0.25">
      <c r="A350" s="22">
        <v>349</v>
      </c>
      <c r="B350" s="5">
        <v>40559</v>
      </c>
      <c r="C350" s="22">
        <v>1</v>
      </c>
      <c r="D350" s="22">
        <v>0</v>
      </c>
      <c r="E350" s="22">
        <v>1</v>
      </c>
      <c r="F350" s="22">
        <v>0</v>
      </c>
      <c r="G350" s="22" t="b">
        <v>0</v>
      </c>
      <c r="H350" s="22" t="str">
        <f>IF(OR(Query27[[#This Row],[Weekday]]=1, Query27[[#This Row],[Weekday]]=2, Query27[[#This Row],[Weekday]]=3, Query27[[#This Row],[Weekday]]=4, Query27[[#This Row],[Weekday]]=5), "Weekday", "Weekend")</f>
        <v>Weekend</v>
      </c>
      <c r="I350" s="22">
        <v>0</v>
      </c>
      <c r="J350" s="22">
        <v>1</v>
      </c>
      <c r="K350" s="22" t="str">
        <f>INDEX(Table2[Description],MATCH(J350,Table2[Weathersit],0))</f>
        <v>Clear</v>
      </c>
      <c r="L350" s="22">
        <v>0.26</v>
      </c>
      <c r="M350" s="22">
        <v>0.30299999999999999</v>
      </c>
      <c r="N350" s="22">
        <v>0.56000000000000005</v>
      </c>
      <c r="O350" s="22">
        <v>0</v>
      </c>
      <c r="P350" s="22">
        <v>6</v>
      </c>
      <c r="Q350" s="22">
        <v>33</v>
      </c>
      <c r="R350" s="22" t="str">
        <f t="shared" si="5"/>
        <v>High Usage</v>
      </c>
      <c r="S350" s="22">
        <v>39</v>
      </c>
    </row>
    <row r="351" spans="1:19" x14ac:dyDescent="0.25">
      <c r="A351" s="22">
        <v>350</v>
      </c>
      <c r="B351" s="5">
        <v>40559</v>
      </c>
      <c r="C351" s="22">
        <v>1</v>
      </c>
      <c r="D351" s="22">
        <v>0</v>
      </c>
      <c r="E351" s="22">
        <v>1</v>
      </c>
      <c r="F351" s="22">
        <v>1</v>
      </c>
      <c r="G351" s="22" t="b">
        <v>0</v>
      </c>
      <c r="H351" s="22" t="str">
        <f>IF(OR(Query27[[#This Row],[Weekday]]=1, Query27[[#This Row],[Weekday]]=2, Query27[[#This Row],[Weekday]]=3, Query27[[#This Row],[Weekday]]=4, Query27[[#This Row],[Weekday]]=5), "Weekday", "Weekend")</f>
        <v>Weekend</v>
      </c>
      <c r="I351" s="22">
        <v>0</v>
      </c>
      <c r="J351" s="22">
        <v>1</v>
      </c>
      <c r="K351" s="22" t="str">
        <f>INDEX(Table2[Description],MATCH(J351,Table2[Weathersit],0))</f>
        <v>Clear</v>
      </c>
      <c r="L351" s="22">
        <v>0.26</v>
      </c>
      <c r="M351" s="22">
        <v>0.2727</v>
      </c>
      <c r="N351" s="22">
        <v>0.56000000000000005</v>
      </c>
      <c r="O351" s="22">
        <v>0.1343</v>
      </c>
      <c r="P351" s="22">
        <v>4</v>
      </c>
      <c r="Q351" s="22">
        <v>19</v>
      </c>
      <c r="R351" s="22" t="str">
        <f t="shared" si="5"/>
        <v>Normal</v>
      </c>
      <c r="S351" s="22">
        <v>23</v>
      </c>
    </row>
    <row r="352" spans="1:19" x14ac:dyDescent="0.25">
      <c r="A352" s="22">
        <v>351</v>
      </c>
      <c r="B352" s="5">
        <v>40559</v>
      </c>
      <c r="C352" s="22">
        <v>1</v>
      </c>
      <c r="D352" s="22">
        <v>0</v>
      </c>
      <c r="E352" s="22">
        <v>1</v>
      </c>
      <c r="F352" s="22">
        <v>2</v>
      </c>
      <c r="G352" s="22" t="b">
        <v>0</v>
      </c>
      <c r="H352" s="22" t="str">
        <f>IF(OR(Query27[[#This Row],[Weekday]]=1, Query27[[#This Row],[Weekday]]=2, Query27[[#This Row],[Weekday]]=3, Query27[[#This Row],[Weekday]]=4, Query27[[#This Row],[Weekday]]=5), "Weekday", "Weekend")</f>
        <v>Weekend</v>
      </c>
      <c r="I352" s="22">
        <v>0</v>
      </c>
      <c r="J352" s="22">
        <v>1</v>
      </c>
      <c r="K352" s="22" t="str">
        <f>INDEX(Table2[Description],MATCH(J352,Table2[Weathersit],0))</f>
        <v>Clear</v>
      </c>
      <c r="L352" s="22">
        <v>0.26</v>
      </c>
      <c r="M352" s="22">
        <v>0.28789999999999999</v>
      </c>
      <c r="N352" s="22">
        <v>0.56000000000000005</v>
      </c>
      <c r="O352" s="22">
        <v>8.9599999999999999E-2</v>
      </c>
      <c r="P352" s="22">
        <v>3</v>
      </c>
      <c r="Q352" s="22">
        <v>13</v>
      </c>
      <c r="R352" s="22" t="str">
        <f t="shared" si="5"/>
        <v>Normal</v>
      </c>
      <c r="S352" s="22">
        <v>16</v>
      </c>
    </row>
    <row r="353" spans="1:19" x14ac:dyDescent="0.25">
      <c r="A353" s="22">
        <v>352</v>
      </c>
      <c r="B353" s="5">
        <v>40559</v>
      </c>
      <c r="C353" s="22">
        <v>1</v>
      </c>
      <c r="D353" s="22">
        <v>0</v>
      </c>
      <c r="E353" s="22">
        <v>1</v>
      </c>
      <c r="F353" s="22">
        <v>3</v>
      </c>
      <c r="G353" s="22" t="b">
        <v>0</v>
      </c>
      <c r="H353" s="22" t="str">
        <f>IF(OR(Query27[[#This Row],[Weekday]]=1, Query27[[#This Row],[Weekday]]=2, Query27[[#This Row],[Weekday]]=3, Query27[[#This Row],[Weekday]]=4, Query27[[#This Row],[Weekday]]=5), "Weekday", "Weekend")</f>
        <v>Weekend</v>
      </c>
      <c r="I353" s="22">
        <v>0</v>
      </c>
      <c r="J353" s="22">
        <v>1</v>
      </c>
      <c r="K353" s="22" t="str">
        <f>INDEX(Table2[Description],MATCH(J353,Table2[Weathersit],0))</f>
        <v>Clear</v>
      </c>
      <c r="L353" s="22">
        <v>0.22</v>
      </c>
      <c r="M353" s="22">
        <v>0.2727</v>
      </c>
      <c r="N353" s="22">
        <v>0.69</v>
      </c>
      <c r="O353" s="22">
        <v>0</v>
      </c>
      <c r="P353" s="22">
        <v>9</v>
      </c>
      <c r="Q353" s="22">
        <v>6</v>
      </c>
      <c r="R353" s="22" t="str">
        <f t="shared" si="5"/>
        <v>Normal</v>
      </c>
      <c r="S353" s="22">
        <v>15</v>
      </c>
    </row>
    <row r="354" spans="1:19" x14ac:dyDescent="0.25">
      <c r="A354" s="22">
        <v>353</v>
      </c>
      <c r="B354" s="5">
        <v>40559</v>
      </c>
      <c r="C354" s="22">
        <v>1</v>
      </c>
      <c r="D354" s="22">
        <v>0</v>
      </c>
      <c r="E354" s="22">
        <v>1</v>
      </c>
      <c r="F354" s="22">
        <v>4</v>
      </c>
      <c r="G354" s="22" t="b">
        <v>0</v>
      </c>
      <c r="H354" s="22" t="str">
        <f>IF(OR(Query27[[#This Row],[Weekday]]=1, Query27[[#This Row],[Weekday]]=2, Query27[[#This Row],[Weekday]]=3, Query27[[#This Row],[Weekday]]=4, Query27[[#This Row],[Weekday]]=5), "Weekday", "Weekend")</f>
        <v>Weekend</v>
      </c>
      <c r="I354" s="22">
        <v>0</v>
      </c>
      <c r="J354" s="22">
        <v>1</v>
      </c>
      <c r="K354" s="22" t="str">
        <f>INDEX(Table2[Description],MATCH(J354,Table2[Weathersit],0))</f>
        <v>Clear</v>
      </c>
      <c r="L354" s="22">
        <v>0.26</v>
      </c>
      <c r="M354" s="22">
        <v>0.2576</v>
      </c>
      <c r="N354" s="22">
        <v>0.56000000000000005</v>
      </c>
      <c r="O354" s="22">
        <v>0.16420000000000001</v>
      </c>
      <c r="P354" s="22">
        <v>0</v>
      </c>
      <c r="Q354" s="22">
        <v>1</v>
      </c>
      <c r="R354" s="22" t="str">
        <f t="shared" si="5"/>
        <v>Normal</v>
      </c>
      <c r="S354" s="22">
        <v>1</v>
      </c>
    </row>
    <row r="355" spans="1:19" x14ac:dyDescent="0.25">
      <c r="A355" s="22">
        <v>354</v>
      </c>
      <c r="B355" s="5">
        <v>40559</v>
      </c>
      <c r="C355" s="22">
        <v>1</v>
      </c>
      <c r="D355" s="22">
        <v>0</v>
      </c>
      <c r="E355" s="22">
        <v>1</v>
      </c>
      <c r="F355" s="22">
        <v>5</v>
      </c>
      <c r="G355" s="22" t="b">
        <v>0</v>
      </c>
      <c r="H355" s="22" t="str">
        <f>IF(OR(Query27[[#This Row],[Weekday]]=1, Query27[[#This Row],[Weekday]]=2, Query27[[#This Row],[Weekday]]=3, Query27[[#This Row],[Weekday]]=4, Query27[[#This Row],[Weekday]]=5), "Weekday", "Weekend")</f>
        <v>Weekend</v>
      </c>
      <c r="I355" s="22">
        <v>0</v>
      </c>
      <c r="J355" s="22">
        <v>2</v>
      </c>
      <c r="K355" s="22" t="str">
        <f>INDEX(Table2[Description],MATCH(J355,Table2[Weathersit],0))</f>
        <v>Mist + Cloudy</v>
      </c>
      <c r="L355" s="22">
        <v>0.26</v>
      </c>
      <c r="M355" s="22">
        <v>0.2576</v>
      </c>
      <c r="N355" s="22">
        <v>0.56000000000000005</v>
      </c>
      <c r="O355" s="22">
        <v>0.16420000000000001</v>
      </c>
      <c r="P355" s="22">
        <v>1</v>
      </c>
      <c r="Q355" s="22">
        <v>1</v>
      </c>
      <c r="R355" s="22" t="str">
        <f t="shared" si="5"/>
        <v>Normal</v>
      </c>
      <c r="S355" s="22">
        <v>2</v>
      </c>
    </row>
    <row r="356" spans="1:19" x14ac:dyDescent="0.25">
      <c r="A356" s="22">
        <v>355</v>
      </c>
      <c r="B356" s="5">
        <v>40559</v>
      </c>
      <c r="C356" s="22">
        <v>1</v>
      </c>
      <c r="D356" s="22">
        <v>0</v>
      </c>
      <c r="E356" s="22">
        <v>1</v>
      </c>
      <c r="F356" s="22">
        <v>6</v>
      </c>
      <c r="G356" s="22" t="b">
        <v>0</v>
      </c>
      <c r="H356" s="22" t="str">
        <f>IF(OR(Query27[[#This Row],[Weekday]]=1, Query27[[#This Row],[Weekday]]=2, Query27[[#This Row],[Weekday]]=3, Query27[[#This Row],[Weekday]]=4, Query27[[#This Row],[Weekday]]=5), "Weekday", "Weekend")</f>
        <v>Weekend</v>
      </c>
      <c r="I356" s="22">
        <v>0</v>
      </c>
      <c r="J356" s="22">
        <v>2</v>
      </c>
      <c r="K356" s="22" t="str">
        <f>INDEX(Table2[Description],MATCH(J356,Table2[Weathersit],0))</f>
        <v>Mist + Cloudy</v>
      </c>
      <c r="L356" s="22">
        <v>0.26</v>
      </c>
      <c r="M356" s="22">
        <v>0.2576</v>
      </c>
      <c r="N356" s="22">
        <v>0.56000000000000005</v>
      </c>
      <c r="O356" s="22">
        <v>0.16420000000000001</v>
      </c>
      <c r="P356" s="22">
        <v>0</v>
      </c>
      <c r="Q356" s="22">
        <v>1</v>
      </c>
      <c r="R356" s="22" t="str">
        <f t="shared" si="5"/>
        <v>Normal</v>
      </c>
      <c r="S356" s="22">
        <v>1</v>
      </c>
    </row>
    <row r="357" spans="1:19" x14ac:dyDescent="0.25">
      <c r="A357" s="22">
        <v>356</v>
      </c>
      <c r="B357" s="5">
        <v>40559</v>
      </c>
      <c r="C357" s="22">
        <v>1</v>
      </c>
      <c r="D357" s="22">
        <v>0</v>
      </c>
      <c r="E357" s="22">
        <v>1</v>
      </c>
      <c r="F357" s="22">
        <v>7</v>
      </c>
      <c r="G357" s="22" t="b">
        <v>0</v>
      </c>
      <c r="H357" s="22" t="str">
        <f>IF(OR(Query27[[#This Row],[Weekday]]=1, Query27[[#This Row],[Weekday]]=2, Query27[[#This Row],[Weekday]]=3, Query27[[#This Row],[Weekday]]=4, Query27[[#This Row],[Weekday]]=5), "Weekday", "Weekend")</f>
        <v>Weekend</v>
      </c>
      <c r="I357" s="22">
        <v>0</v>
      </c>
      <c r="J357" s="22">
        <v>2</v>
      </c>
      <c r="K357" s="22" t="str">
        <f>INDEX(Table2[Description],MATCH(J357,Table2[Weathersit],0))</f>
        <v>Mist + Cloudy</v>
      </c>
      <c r="L357" s="22">
        <v>0.24</v>
      </c>
      <c r="M357" s="22">
        <v>0.21210000000000001</v>
      </c>
      <c r="N357" s="22">
        <v>0.56000000000000005</v>
      </c>
      <c r="O357" s="22">
        <v>0.29849999999999999</v>
      </c>
      <c r="P357" s="22">
        <v>0</v>
      </c>
      <c r="Q357" s="22">
        <v>3</v>
      </c>
      <c r="R357" s="22" t="str">
        <f t="shared" si="5"/>
        <v>Normal</v>
      </c>
      <c r="S357" s="22">
        <v>3</v>
      </c>
    </row>
    <row r="358" spans="1:19" x14ac:dyDescent="0.25">
      <c r="A358" s="22">
        <v>357</v>
      </c>
      <c r="B358" s="5">
        <v>40559</v>
      </c>
      <c r="C358" s="22">
        <v>1</v>
      </c>
      <c r="D358" s="22">
        <v>0</v>
      </c>
      <c r="E358" s="22">
        <v>1</v>
      </c>
      <c r="F358" s="22">
        <v>8</v>
      </c>
      <c r="G358" s="22" t="b">
        <v>0</v>
      </c>
      <c r="H358" s="22" t="str">
        <f>IF(OR(Query27[[#This Row],[Weekday]]=1, Query27[[#This Row],[Weekday]]=2, Query27[[#This Row],[Weekday]]=3, Query27[[#This Row],[Weekday]]=4, Query27[[#This Row],[Weekday]]=5), "Weekday", "Weekend")</f>
        <v>Weekend</v>
      </c>
      <c r="I358" s="22">
        <v>0</v>
      </c>
      <c r="J358" s="22">
        <v>1</v>
      </c>
      <c r="K358" s="22" t="str">
        <f>INDEX(Table2[Description],MATCH(J358,Table2[Weathersit],0))</f>
        <v>Clear</v>
      </c>
      <c r="L358" s="22">
        <v>0.22</v>
      </c>
      <c r="M358" s="22">
        <v>0.21210000000000001</v>
      </c>
      <c r="N358" s="22">
        <v>0.55000000000000004</v>
      </c>
      <c r="O358" s="22">
        <v>0.28360000000000002</v>
      </c>
      <c r="P358" s="22">
        <v>0</v>
      </c>
      <c r="Q358" s="22">
        <v>18</v>
      </c>
      <c r="R358" s="22" t="str">
        <f t="shared" si="5"/>
        <v>Normal</v>
      </c>
      <c r="S358" s="22">
        <v>18</v>
      </c>
    </row>
    <row r="359" spans="1:19" x14ac:dyDescent="0.25">
      <c r="A359" s="22">
        <v>358</v>
      </c>
      <c r="B359" s="5">
        <v>40559</v>
      </c>
      <c r="C359" s="22">
        <v>1</v>
      </c>
      <c r="D359" s="22">
        <v>0</v>
      </c>
      <c r="E359" s="22">
        <v>1</v>
      </c>
      <c r="F359" s="22">
        <v>9</v>
      </c>
      <c r="G359" s="22" t="b">
        <v>0</v>
      </c>
      <c r="H359" s="22" t="str">
        <f>IF(OR(Query27[[#This Row],[Weekday]]=1, Query27[[#This Row],[Weekday]]=2, Query27[[#This Row],[Weekday]]=3, Query27[[#This Row],[Weekday]]=4, Query27[[#This Row],[Weekday]]=5), "Weekday", "Weekend")</f>
        <v>Weekend</v>
      </c>
      <c r="I359" s="22">
        <v>0</v>
      </c>
      <c r="J359" s="22">
        <v>1</v>
      </c>
      <c r="K359" s="22" t="str">
        <f>INDEX(Table2[Description],MATCH(J359,Table2[Weathersit],0))</f>
        <v>Clear</v>
      </c>
      <c r="L359" s="22">
        <v>0.22</v>
      </c>
      <c r="M359" s="22">
        <v>0.21210000000000001</v>
      </c>
      <c r="N359" s="22">
        <v>0.51</v>
      </c>
      <c r="O359" s="22">
        <v>0.25369999999999998</v>
      </c>
      <c r="P359" s="22">
        <v>3</v>
      </c>
      <c r="Q359" s="22">
        <v>29</v>
      </c>
      <c r="R359" s="22" t="str">
        <f t="shared" si="5"/>
        <v>High Usage</v>
      </c>
      <c r="S359" s="22">
        <v>32</v>
      </c>
    </row>
    <row r="360" spans="1:19" x14ac:dyDescent="0.25">
      <c r="A360" s="22">
        <v>359</v>
      </c>
      <c r="B360" s="5">
        <v>40559</v>
      </c>
      <c r="C360" s="22">
        <v>1</v>
      </c>
      <c r="D360" s="22">
        <v>0</v>
      </c>
      <c r="E360" s="22">
        <v>1</v>
      </c>
      <c r="F360" s="22">
        <v>10</v>
      </c>
      <c r="G360" s="22" t="b">
        <v>0</v>
      </c>
      <c r="H360" s="22" t="str">
        <f>IF(OR(Query27[[#This Row],[Weekday]]=1, Query27[[#This Row],[Weekday]]=2, Query27[[#This Row],[Weekday]]=3, Query27[[#This Row],[Weekday]]=4, Query27[[#This Row],[Weekday]]=5), "Weekday", "Weekend")</f>
        <v>Weekend</v>
      </c>
      <c r="I360" s="22">
        <v>0</v>
      </c>
      <c r="J360" s="22">
        <v>1</v>
      </c>
      <c r="K360" s="22" t="str">
        <f>INDEX(Table2[Description],MATCH(J360,Table2[Weathersit],0))</f>
        <v>Clear</v>
      </c>
      <c r="L360" s="22">
        <v>0.22</v>
      </c>
      <c r="M360" s="22">
        <v>0.21210000000000001</v>
      </c>
      <c r="N360" s="22">
        <v>0.51</v>
      </c>
      <c r="O360" s="22">
        <v>0.28360000000000002</v>
      </c>
      <c r="P360" s="22">
        <v>8</v>
      </c>
      <c r="Q360" s="22">
        <v>71</v>
      </c>
      <c r="R360" s="22" t="str">
        <f t="shared" si="5"/>
        <v>High Usage</v>
      </c>
      <c r="S360" s="22">
        <v>79</v>
      </c>
    </row>
    <row r="361" spans="1:19" x14ac:dyDescent="0.25">
      <c r="A361" s="22">
        <v>360</v>
      </c>
      <c r="B361" s="5">
        <v>40559</v>
      </c>
      <c r="C361" s="22">
        <v>1</v>
      </c>
      <c r="D361" s="22">
        <v>0</v>
      </c>
      <c r="E361" s="22">
        <v>1</v>
      </c>
      <c r="F361" s="22">
        <v>11</v>
      </c>
      <c r="G361" s="22" t="b">
        <v>0</v>
      </c>
      <c r="H361" s="22" t="str">
        <f>IF(OR(Query27[[#This Row],[Weekday]]=1, Query27[[#This Row],[Weekday]]=2, Query27[[#This Row],[Weekday]]=3, Query27[[#This Row],[Weekday]]=4, Query27[[#This Row],[Weekday]]=5), "Weekday", "Weekend")</f>
        <v>Weekend</v>
      </c>
      <c r="I361" s="22">
        <v>0</v>
      </c>
      <c r="J361" s="22">
        <v>1</v>
      </c>
      <c r="K361" s="22" t="str">
        <f>INDEX(Table2[Description],MATCH(J361,Table2[Weathersit],0))</f>
        <v>Clear</v>
      </c>
      <c r="L361" s="22">
        <v>0.24</v>
      </c>
      <c r="M361" s="22">
        <v>0.2273</v>
      </c>
      <c r="N361" s="22">
        <v>0.44</v>
      </c>
      <c r="O361" s="22">
        <v>0.25369999999999998</v>
      </c>
      <c r="P361" s="22">
        <v>23</v>
      </c>
      <c r="Q361" s="22">
        <v>70</v>
      </c>
      <c r="R361" s="22" t="str">
        <f t="shared" si="5"/>
        <v>High Usage</v>
      </c>
      <c r="S361" s="22">
        <v>93</v>
      </c>
    </row>
    <row r="362" spans="1:19" x14ac:dyDescent="0.25">
      <c r="A362" s="22">
        <v>361</v>
      </c>
      <c r="B362" s="5">
        <v>40559</v>
      </c>
      <c r="C362" s="22">
        <v>1</v>
      </c>
      <c r="D362" s="22">
        <v>0</v>
      </c>
      <c r="E362" s="22">
        <v>1</v>
      </c>
      <c r="F362" s="22">
        <v>12</v>
      </c>
      <c r="G362" s="22" t="b">
        <v>0</v>
      </c>
      <c r="H362" s="22" t="str">
        <f>IF(OR(Query27[[#This Row],[Weekday]]=1, Query27[[#This Row],[Weekday]]=2, Query27[[#This Row],[Weekday]]=3, Query27[[#This Row],[Weekday]]=4, Query27[[#This Row],[Weekday]]=5), "Weekday", "Weekend")</f>
        <v>Weekend</v>
      </c>
      <c r="I362" s="22">
        <v>0</v>
      </c>
      <c r="J362" s="22">
        <v>1</v>
      </c>
      <c r="K362" s="22" t="str">
        <f>INDEX(Table2[Description],MATCH(J362,Table2[Weathersit],0))</f>
        <v>Clear</v>
      </c>
      <c r="L362" s="22">
        <v>0.24</v>
      </c>
      <c r="M362" s="22">
        <v>0.21210000000000001</v>
      </c>
      <c r="N362" s="22">
        <v>0.41</v>
      </c>
      <c r="O362" s="22">
        <v>0.28360000000000002</v>
      </c>
      <c r="P362" s="22">
        <v>29</v>
      </c>
      <c r="Q362" s="22">
        <v>75</v>
      </c>
      <c r="R362" s="22" t="str">
        <f t="shared" si="5"/>
        <v>High Usage</v>
      </c>
      <c r="S362" s="22">
        <v>104</v>
      </c>
    </row>
    <row r="363" spans="1:19" x14ac:dyDescent="0.25">
      <c r="A363" s="22">
        <v>362</v>
      </c>
      <c r="B363" s="5">
        <v>40559</v>
      </c>
      <c r="C363" s="22">
        <v>1</v>
      </c>
      <c r="D363" s="22">
        <v>0</v>
      </c>
      <c r="E363" s="22">
        <v>1</v>
      </c>
      <c r="F363" s="22">
        <v>13</v>
      </c>
      <c r="G363" s="22" t="b">
        <v>0</v>
      </c>
      <c r="H363" s="22" t="str">
        <f>IF(OR(Query27[[#This Row],[Weekday]]=1, Query27[[#This Row],[Weekday]]=2, Query27[[#This Row],[Weekday]]=3, Query27[[#This Row],[Weekday]]=4, Query27[[#This Row],[Weekday]]=5), "Weekday", "Weekend")</f>
        <v>Weekend</v>
      </c>
      <c r="I363" s="22">
        <v>0</v>
      </c>
      <c r="J363" s="22">
        <v>1</v>
      </c>
      <c r="K363" s="22" t="str">
        <f>INDEX(Table2[Description],MATCH(J363,Table2[Weathersit],0))</f>
        <v>Clear</v>
      </c>
      <c r="L363" s="22">
        <v>0.26</v>
      </c>
      <c r="M363" s="22">
        <v>0.2273</v>
      </c>
      <c r="N363" s="22">
        <v>0.35</v>
      </c>
      <c r="O363" s="22">
        <v>0.29849999999999999</v>
      </c>
      <c r="P363" s="22">
        <v>23</v>
      </c>
      <c r="Q363" s="22">
        <v>95</v>
      </c>
      <c r="R363" s="22" t="str">
        <f t="shared" si="5"/>
        <v>High Usage</v>
      </c>
      <c r="S363" s="22">
        <v>118</v>
      </c>
    </row>
    <row r="364" spans="1:19" x14ac:dyDescent="0.25">
      <c r="A364" s="22">
        <v>363</v>
      </c>
      <c r="B364" s="5">
        <v>40559</v>
      </c>
      <c r="C364" s="22">
        <v>1</v>
      </c>
      <c r="D364" s="22">
        <v>0</v>
      </c>
      <c r="E364" s="22">
        <v>1</v>
      </c>
      <c r="F364" s="22">
        <v>14</v>
      </c>
      <c r="G364" s="22" t="b">
        <v>0</v>
      </c>
      <c r="H364" s="22" t="str">
        <f>IF(OR(Query27[[#This Row],[Weekday]]=1, Query27[[#This Row],[Weekday]]=2, Query27[[#This Row],[Weekday]]=3, Query27[[#This Row],[Weekday]]=4, Query27[[#This Row],[Weekday]]=5), "Weekday", "Weekend")</f>
        <v>Weekend</v>
      </c>
      <c r="I364" s="22">
        <v>0</v>
      </c>
      <c r="J364" s="22">
        <v>1</v>
      </c>
      <c r="K364" s="22" t="str">
        <f>INDEX(Table2[Description],MATCH(J364,Table2[Weathersit],0))</f>
        <v>Clear</v>
      </c>
      <c r="L364" s="22">
        <v>0.28000000000000003</v>
      </c>
      <c r="M364" s="22">
        <v>0.2727</v>
      </c>
      <c r="N364" s="22">
        <v>0.36</v>
      </c>
      <c r="O364" s="22">
        <v>0.25369999999999998</v>
      </c>
      <c r="P364" s="22">
        <v>22</v>
      </c>
      <c r="Q364" s="22">
        <v>69</v>
      </c>
      <c r="R364" s="22" t="str">
        <f t="shared" si="5"/>
        <v>High Usage</v>
      </c>
      <c r="S364" s="22">
        <v>91</v>
      </c>
    </row>
    <row r="365" spans="1:19" x14ac:dyDescent="0.25">
      <c r="A365" s="22">
        <v>364</v>
      </c>
      <c r="B365" s="5">
        <v>40559</v>
      </c>
      <c r="C365" s="22">
        <v>1</v>
      </c>
      <c r="D365" s="22">
        <v>0</v>
      </c>
      <c r="E365" s="22">
        <v>1</v>
      </c>
      <c r="F365" s="22">
        <v>15</v>
      </c>
      <c r="G365" s="22" t="b">
        <v>0</v>
      </c>
      <c r="H365" s="22" t="str">
        <f>IF(OR(Query27[[#This Row],[Weekday]]=1, Query27[[#This Row],[Weekday]]=2, Query27[[#This Row],[Weekday]]=3, Query27[[#This Row],[Weekday]]=4, Query27[[#This Row],[Weekday]]=5), "Weekday", "Weekend")</f>
        <v>Weekend</v>
      </c>
      <c r="I365" s="22">
        <v>0</v>
      </c>
      <c r="J365" s="22">
        <v>1</v>
      </c>
      <c r="K365" s="22" t="str">
        <f>INDEX(Table2[Description],MATCH(J365,Table2[Weathersit],0))</f>
        <v>Clear</v>
      </c>
      <c r="L365" s="22">
        <v>0.26</v>
      </c>
      <c r="M365" s="22">
        <v>0.2424</v>
      </c>
      <c r="N365" s="22">
        <v>0.38</v>
      </c>
      <c r="O365" s="22">
        <v>0.25369999999999998</v>
      </c>
      <c r="P365" s="22">
        <v>35</v>
      </c>
      <c r="Q365" s="22">
        <v>78</v>
      </c>
      <c r="R365" s="22" t="str">
        <f t="shared" si="5"/>
        <v>High Usage</v>
      </c>
      <c r="S365" s="22">
        <v>113</v>
      </c>
    </row>
    <row r="366" spans="1:19" x14ac:dyDescent="0.25">
      <c r="A366" s="22">
        <v>365</v>
      </c>
      <c r="B366" s="5">
        <v>40559</v>
      </c>
      <c r="C366" s="22">
        <v>1</v>
      </c>
      <c r="D366" s="22">
        <v>0</v>
      </c>
      <c r="E366" s="22">
        <v>1</v>
      </c>
      <c r="F366" s="22">
        <v>16</v>
      </c>
      <c r="G366" s="22" t="b">
        <v>0</v>
      </c>
      <c r="H366" s="22" t="str">
        <f>IF(OR(Query27[[#This Row],[Weekday]]=1, Query27[[#This Row],[Weekday]]=2, Query27[[#This Row],[Weekday]]=3, Query27[[#This Row],[Weekday]]=4, Query27[[#This Row],[Weekday]]=5), "Weekday", "Weekend")</f>
        <v>Weekend</v>
      </c>
      <c r="I366" s="22">
        <v>0</v>
      </c>
      <c r="J366" s="22">
        <v>1</v>
      </c>
      <c r="K366" s="22" t="str">
        <f>INDEX(Table2[Description],MATCH(J366,Table2[Weathersit],0))</f>
        <v>Clear</v>
      </c>
      <c r="L366" s="22">
        <v>0.24</v>
      </c>
      <c r="M366" s="22">
        <v>0.2273</v>
      </c>
      <c r="N366" s="22">
        <v>0.38</v>
      </c>
      <c r="O366" s="22">
        <v>0.22389999999999999</v>
      </c>
      <c r="P366" s="22">
        <v>22</v>
      </c>
      <c r="Q366" s="22">
        <v>77</v>
      </c>
      <c r="R366" s="22" t="str">
        <f t="shared" si="5"/>
        <v>High Usage</v>
      </c>
      <c r="S366" s="22">
        <v>99</v>
      </c>
    </row>
    <row r="367" spans="1:19" x14ac:dyDescent="0.25">
      <c r="A367" s="22">
        <v>366</v>
      </c>
      <c r="B367" s="5">
        <v>40559</v>
      </c>
      <c r="C367" s="22">
        <v>1</v>
      </c>
      <c r="D367" s="22">
        <v>0</v>
      </c>
      <c r="E367" s="22">
        <v>1</v>
      </c>
      <c r="F367" s="22">
        <v>17</v>
      </c>
      <c r="G367" s="22" t="b">
        <v>0</v>
      </c>
      <c r="H367" s="22" t="str">
        <f>IF(OR(Query27[[#This Row],[Weekday]]=1, Query27[[#This Row],[Weekday]]=2, Query27[[#This Row],[Weekday]]=3, Query27[[#This Row],[Weekday]]=4, Query27[[#This Row],[Weekday]]=5), "Weekday", "Weekend")</f>
        <v>Weekend</v>
      </c>
      <c r="I367" s="22">
        <v>0</v>
      </c>
      <c r="J367" s="22">
        <v>1</v>
      </c>
      <c r="K367" s="22" t="str">
        <f>INDEX(Table2[Description],MATCH(J367,Table2[Weathersit],0))</f>
        <v>Clear</v>
      </c>
      <c r="L367" s="22">
        <v>0.22</v>
      </c>
      <c r="M367" s="22">
        <v>0.21210000000000001</v>
      </c>
      <c r="N367" s="22">
        <v>0.37</v>
      </c>
      <c r="O367" s="22">
        <v>0.25369999999999998</v>
      </c>
      <c r="P367" s="22">
        <v>23</v>
      </c>
      <c r="Q367" s="22">
        <v>82</v>
      </c>
      <c r="R367" s="22" t="str">
        <f t="shared" si="5"/>
        <v>High Usage</v>
      </c>
      <c r="S367" s="22">
        <v>105</v>
      </c>
    </row>
    <row r="368" spans="1:19" x14ac:dyDescent="0.25">
      <c r="A368" s="22">
        <v>367</v>
      </c>
      <c r="B368" s="5">
        <v>40559</v>
      </c>
      <c r="C368" s="22">
        <v>1</v>
      </c>
      <c r="D368" s="22">
        <v>0</v>
      </c>
      <c r="E368" s="22">
        <v>1</v>
      </c>
      <c r="F368" s="22">
        <v>18</v>
      </c>
      <c r="G368" s="22" t="b">
        <v>0</v>
      </c>
      <c r="H368" s="22" t="str">
        <f>IF(OR(Query27[[#This Row],[Weekday]]=1, Query27[[#This Row],[Weekday]]=2, Query27[[#This Row],[Weekday]]=3, Query27[[#This Row],[Weekday]]=4, Query27[[#This Row],[Weekday]]=5), "Weekday", "Weekend")</f>
        <v>Weekend</v>
      </c>
      <c r="I368" s="22">
        <v>0</v>
      </c>
      <c r="J368" s="22">
        <v>1</v>
      </c>
      <c r="K368" s="22" t="str">
        <f>INDEX(Table2[Description],MATCH(J368,Table2[Weathersit],0))</f>
        <v>Clear</v>
      </c>
      <c r="L368" s="22">
        <v>0.2</v>
      </c>
      <c r="M368" s="22">
        <v>0.21210000000000001</v>
      </c>
      <c r="N368" s="22">
        <v>0.4</v>
      </c>
      <c r="O368" s="22">
        <v>0.16420000000000001</v>
      </c>
      <c r="P368" s="22">
        <v>11</v>
      </c>
      <c r="Q368" s="22">
        <v>56</v>
      </c>
      <c r="R368" s="22" t="str">
        <f t="shared" si="5"/>
        <v>High Usage</v>
      </c>
      <c r="S368" s="22">
        <v>67</v>
      </c>
    </row>
    <row r="369" spans="1:19" x14ac:dyDescent="0.25">
      <c r="A369" s="22">
        <v>368</v>
      </c>
      <c r="B369" s="5">
        <v>40559</v>
      </c>
      <c r="C369" s="22">
        <v>1</v>
      </c>
      <c r="D369" s="22">
        <v>0</v>
      </c>
      <c r="E369" s="22">
        <v>1</v>
      </c>
      <c r="F369" s="22">
        <v>19</v>
      </c>
      <c r="G369" s="22" t="b">
        <v>0</v>
      </c>
      <c r="H369" s="22" t="str">
        <f>IF(OR(Query27[[#This Row],[Weekday]]=1, Query27[[#This Row],[Weekday]]=2, Query27[[#This Row],[Weekday]]=3, Query27[[#This Row],[Weekday]]=4, Query27[[#This Row],[Weekday]]=5), "Weekday", "Weekend")</f>
        <v>Weekend</v>
      </c>
      <c r="I369" s="22">
        <v>0</v>
      </c>
      <c r="J369" s="22">
        <v>1</v>
      </c>
      <c r="K369" s="22" t="str">
        <f>INDEX(Table2[Description],MATCH(J369,Table2[Weathersit],0))</f>
        <v>Clear</v>
      </c>
      <c r="L369" s="22">
        <v>0.18</v>
      </c>
      <c r="M369" s="22">
        <v>0.19700000000000001</v>
      </c>
      <c r="N369" s="22">
        <v>0.47</v>
      </c>
      <c r="O369" s="22">
        <v>0.1343</v>
      </c>
      <c r="P369" s="22">
        <v>14</v>
      </c>
      <c r="Q369" s="22">
        <v>47</v>
      </c>
      <c r="R369" s="22" t="str">
        <f t="shared" si="5"/>
        <v>High Usage</v>
      </c>
      <c r="S369" s="22">
        <v>61</v>
      </c>
    </row>
    <row r="370" spans="1:19" x14ac:dyDescent="0.25">
      <c r="A370" s="22">
        <v>369</v>
      </c>
      <c r="B370" s="5">
        <v>40559</v>
      </c>
      <c r="C370" s="22">
        <v>1</v>
      </c>
      <c r="D370" s="22">
        <v>0</v>
      </c>
      <c r="E370" s="22">
        <v>1</v>
      </c>
      <c r="F370" s="22">
        <v>20</v>
      </c>
      <c r="G370" s="22" t="b">
        <v>0</v>
      </c>
      <c r="H370" s="22" t="str">
        <f>IF(OR(Query27[[#This Row],[Weekday]]=1, Query27[[#This Row],[Weekday]]=2, Query27[[#This Row],[Weekday]]=3, Query27[[#This Row],[Weekday]]=4, Query27[[#This Row],[Weekday]]=5), "Weekday", "Weekend")</f>
        <v>Weekend</v>
      </c>
      <c r="I370" s="22">
        <v>0</v>
      </c>
      <c r="J370" s="22">
        <v>1</v>
      </c>
      <c r="K370" s="22" t="str">
        <f>INDEX(Table2[Description],MATCH(J370,Table2[Weathersit],0))</f>
        <v>Clear</v>
      </c>
      <c r="L370" s="22">
        <v>0.18</v>
      </c>
      <c r="M370" s="22">
        <v>0.19700000000000001</v>
      </c>
      <c r="N370" s="22">
        <v>0.47</v>
      </c>
      <c r="O370" s="22">
        <v>0.16420000000000001</v>
      </c>
      <c r="P370" s="22">
        <v>7</v>
      </c>
      <c r="Q370" s="22">
        <v>50</v>
      </c>
      <c r="R370" s="22" t="str">
        <f t="shared" si="5"/>
        <v>High Usage</v>
      </c>
      <c r="S370" s="22">
        <v>57</v>
      </c>
    </row>
    <row r="371" spans="1:19" x14ac:dyDescent="0.25">
      <c r="A371" s="22">
        <v>370</v>
      </c>
      <c r="B371" s="5">
        <v>40559</v>
      </c>
      <c r="C371" s="22">
        <v>1</v>
      </c>
      <c r="D371" s="22">
        <v>0</v>
      </c>
      <c r="E371" s="22">
        <v>1</v>
      </c>
      <c r="F371" s="22">
        <v>21</v>
      </c>
      <c r="G371" s="22" t="b">
        <v>0</v>
      </c>
      <c r="H371" s="22" t="str">
        <f>IF(OR(Query27[[#This Row],[Weekday]]=1, Query27[[#This Row],[Weekday]]=2, Query27[[#This Row],[Weekday]]=3, Query27[[#This Row],[Weekday]]=4, Query27[[#This Row],[Weekday]]=5), "Weekday", "Weekend")</f>
        <v>Weekend</v>
      </c>
      <c r="I371" s="22">
        <v>0</v>
      </c>
      <c r="J371" s="22">
        <v>1</v>
      </c>
      <c r="K371" s="22" t="str">
        <f>INDEX(Table2[Description],MATCH(J371,Table2[Weathersit],0))</f>
        <v>Clear</v>
      </c>
      <c r="L371" s="22">
        <v>0.18</v>
      </c>
      <c r="M371" s="22">
        <v>0.19700000000000001</v>
      </c>
      <c r="N371" s="22">
        <v>0.51</v>
      </c>
      <c r="O371" s="22">
        <v>0.16420000000000001</v>
      </c>
      <c r="P371" s="22">
        <v>6</v>
      </c>
      <c r="Q371" s="22">
        <v>22</v>
      </c>
      <c r="R371" s="22" t="str">
        <f t="shared" si="5"/>
        <v>Normal</v>
      </c>
      <c r="S371" s="22">
        <v>28</v>
      </c>
    </row>
    <row r="372" spans="1:19" x14ac:dyDescent="0.25">
      <c r="A372" s="22">
        <v>371</v>
      </c>
      <c r="B372" s="5">
        <v>40559</v>
      </c>
      <c r="C372" s="22">
        <v>1</v>
      </c>
      <c r="D372" s="22">
        <v>0</v>
      </c>
      <c r="E372" s="22">
        <v>1</v>
      </c>
      <c r="F372" s="22">
        <v>22</v>
      </c>
      <c r="G372" s="22" t="b">
        <v>0</v>
      </c>
      <c r="H372" s="22" t="str">
        <f>IF(OR(Query27[[#This Row],[Weekday]]=1, Query27[[#This Row],[Weekday]]=2, Query27[[#This Row],[Weekday]]=3, Query27[[#This Row],[Weekday]]=4, Query27[[#This Row],[Weekday]]=5), "Weekday", "Weekend")</f>
        <v>Weekend</v>
      </c>
      <c r="I372" s="22">
        <v>0</v>
      </c>
      <c r="J372" s="22">
        <v>2</v>
      </c>
      <c r="K372" s="22" t="str">
        <f>INDEX(Table2[Description],MATCH(J372,Table2[Weathersit],0))</f>
        <v>Mist + Cloudy</v>
      </c>
      <c r="L372" s="22">
        <v>0.2</v>
      </c>
      <c r="M372" s="22">
        <v>0.21210000000000001</v>
      </c>
      <c r="N372" s="22">
        <v>0.49</v>
      </c>
      <c r="O372" s="22">
        <v>0.1343</v>
      </c>
      <c r="P372" s="22">
        <v>2</v>
      </c>
      <c r="Q372" s="22">
        <v>19</v>
      </c>
      <c r="R372" s="22" t="str">
        <f t="shared" si="5"/>
        <v>Normal</v>
      </c>
      <c r="S372" s="22">
        <v>21</v>
      </c>
    </row>
    <row r="373" spans="1:19" x14ac:dyDescent="0.25">
      <c r="A373" s="22">
        <v>372</v>
      </c>
      <c r="B373" s="5">
        <v>40559</v>
      </c>
      <c r="C373" s="22">
        <v>1</v>
      </c>
      <c r="D373" s="22">
        <v>0</v>
      </c>
      <c r="E373" s="22">
        <v>1</v>
      </c>
      <c r="F373" s="22">
        <v>23</v>
      </c>
      <c r="G373" s="22" t="b">
        <v>0</v>
      </c>
      <c r="H373" s="22" t="str">
        <f>IF(OR(Query27[[#This Row],[Weekday]]=1, Query27[[#This Row],[Weekday]]=2, Query27[[#This Row],[Weekday]]=3, Query27[[#This Row],[Weekday]]=4, Query27[[#This Row],[Weekday]]=5), "Weekday", "Weekend")</f>
        <v>Weekend</v>
      </c>
      <c r="I373" s="22">
        <v>0</v>
      </c>
      <c r="J373" s="22">
        <v>2</v>
      </c>
      <c r="K373" s="22" t="str">
        <f>INDEX(Table2[Description],MATCH(J373,Table2[Weathersit],0))</f>
        <v>Mist + Cloudy</v>
      </c>
      <c r="L373" s="22">
        <v>0.2</v>
      </c>
      <c r="M373" s="22">
        <v>0.2273</v>
      </c>
      <c r="N373" s="22">
        <v>0.4</v>
      </c>
      <c r="O373" s="22">
        <v>0.1045</v>
      </c>
      <c r="P373" s="22">
        <v>0</v>
      </c>
      <c r="Q373" s="22">
        <v>18</v>
      </c>
      <c r="R373" s="22" t="str">
        <f t="shared" si="5"/>
        <v>Normal</v>
      </c>
      <c r="S373" s="22">
        <v>18</v>
      </c>
    </row>
    <row r="374" spans="1:19" x14ac:dyDescent="0.25">
      <c r="A374" s="22">
        <v>373</v>
      </c>
      <c r="B374" s="5">
        <v>40560</v>
      </c>
      <c r="C374" s="22">
        <v>1</v>
      </c>
      <c r="D374" s="22">
        <v>0</v>
      </c>
      <c r="E374" s="22">
        <v>1</v>
      </c>
      <c r="F374" s="22">
        <v>0</v>
      </c>
      <c r="G374" s="22" t="b">
        <v>1</v>
      </c>
      <c r="H374" s="22" t="str">
        <f>IF(OR(Query27[[#This Row],[Weekday]]=1, Query27[[#This Row],[Weekday]]=2, Query27[[#This Row],[Weekday]]=3, Query27[[#This Row],[Weekday]]=4, Query27[[#This Row],[Weekday]]=5), "Weekday", "Weekend")</f>
        <v>Weekday</v>
      </c>
      <c r="I374" s="22">
        <v>1</v>
      </c>
      <c r="J374" s="22">
        <v>2</v>
      </c>
      <c r="K374" s="22" t="str">
        <f>INDEX(Table2[Description],MATCH(J374,Table2[Weathersit],0))</f>
        <v>Mist + Cloudy</v>
      </c>
      <c r="L374" s="22">
        <v>0.2</v>
      </c>
      <c r="M374" s="22">
        <v>0.19700000000000001</v>
      </c>
      <c r="N374" s="22">
        <v>0.47</v>
      </c>
      <c r="O374" s="22">
        <v>0.22389999999999999</v>
      </c>
      <c r="P374" s="22">
        <v>1</v>
      </c>
      <c r="Q374" s="22">
        <v>16</v>
      </c>
      <c r="R374" s="22" t="str">
        <f t="shared" si="5"/>
        <v>Normal</v>
      </c>
      <c r="S374" s="22">
        <v>17</v>
      </c>
    </row>
    <row r="375" spans="1:19" x14ac:dyDescent="0.25">
      <c r="A375" s="22">
        <v>374</v>
      </c>
      <c r="B375" s="5">
        <v>40560</v>
      </c>
      <c r="C375" s="22">
        <v>1</v>
      </c>
      <c r="D375" s="22">
        <v>0</v>
      </c>
      <c r="E375" s="22">
        <v>1</v>
      </c>
      <c r="F375" s="22">
        <v>1</v>
      </c>
      <c r="G375" s="22" t="b">
        <v>1</v>
      </c>
      <c r="H375" s="22" t="str">
        <f>IF(OR(Query27[[#This Row],[Weekday]]=1, Query27[[#This Row],[Weekday]]=2, Query27[[#This Row],[Weekday]]=3, Query27[[#This Row],[Weekday]]=4, Query27[[#This Row],[Weekday]]=5), "Weekday", "Weekend")</f>
        <v>Weekday</v>
      </c>
      <c r="I375" s="22">
        <v>1</v>
      </c>
      <c r="J375" s="22">
        <v>2</v>
      </c>
      <c r="K375" s="22" t="str">
        <f>INDEX(Table2[Description],MATCH(J375,Table2[Weathersit],0))</f>
        <v>Mist + Cloudy</v>
      </c>
      <c r="L375" s="22">
        <v>0.2</v>
      </c>
      <c r="M375" s="22">
        <v>0.19700000000000001</v>
      </c>
      <c r="N375" s="22">
        <v>0.44</v>
      </c>
      <c r="O375" s="22">
        <v>0.19400000000000001</v>
      </c>
      <c r="P375" s="22">
        <v>1</v>
      </c>
      <c r="Q375" s="22">
        <v>15</v>
      </c>
      <c r="R375" s="22" t="str">
        <f t="shared" si="5"/>
        <v>Normal</v>
      </c>
      <c r="S375" s="22">
        <v>16</v>
      </c>
    </row>
    <row r="376" spans="1:19" x14ac:dyDescent="0.25">
      <c r="A376" s="22">
        <v>375</v>
      </c>
      <c r="B376" s="5">
        <v>40560</v>
      </c>
      <c r="C376" s="22">
        <v>1</v>
      </c>
      <c r="D376" s="22">
        <v>0</v>
      </c>
      <c r="E376" s="22">
        <v>1</v>
      </c>
      <c r="F376" s="22">
        <v>2</v>
      </c>
      <c r="G376" s="22" t="b">
        <v>1</v>
      </c>
      <c r="H376" s="22" t="str">
        <f>IF(OR(Query27[[#This Row],[Weekday]]=1, Query27[[#This Row],[Weekday]]=2, Query27[[#This Row],[Weekday]]=3, Query27[[#This Row],[Weekday]]=4, Query27[[#This Row],[Weekday]]=5), "Weekday", "Weekend")</f>
        <v>Weekday</v>
      </c>
      <c r="I376" s="22">
        <v>1</v>
      </c>
      <c r="J376" s="22">
        <v>2</v>
      </c>
      <c r="K376" s="22" t="str">
        <f>INDEX(Table2[Description],MATCH(J376,Table2[Weathersit],0))</f>
        <v>Mist + Cloudy</v>
      </c>
      <c r="L376" s="22">
        <v>0.18</v>
      </c>
      <c r="M376" s="22">
        <v>0.16669999999999999</v>
      </c>
      <c r="N376" s="22">
        <v>0.43</v>
      </c>
      <c r="O376" s="22">
        <v>0.25369999999999998</v>
      </c>
      <c r="P376" s="22">
        <v>0</v>
      </c>
      <c r="Q376" s="22">
        <v>8</v>
      </c>
      <c r="R376" s="22" t="str">
        <f t="shared" si="5"/>
        <v>Normal</v>
      </c>
      <c r="S376" s="22">
        <v>8</v>
      </c>
    </row>
    <row r="377" spans="1:19" x14ac:dyDescent="0.25">
      <c r="A377" s="22">
        <v>376</v>
      </c>
      <c r="B377" s="5">
        <v>40560</v>
      </c>
      <c r="C377" s="22">
        <v>1</v>
      </c>
      <c r="D377" s="22">
        <v>0</v>
      </c>
      <c r="E377" s="22">
        <v>1</v>
      </c>
      <c r="F377" s="22">
        <v>3</v>
      </c>
      <c r="G377" s="22" t="b">
        <v>1</v>
      </c>
      <c r="H377" s="22" t="str">
        <f>IF(OR(Query27[[#This Row],[Weekday]]=1, Query27[[#This Row],[Weekday]]=2, Query27[[#This Row],[Weekday]]=3, Query27[[#This Row],[Weekday]]=4, Query27[[#This Row],[Weekday]]=5), "Weekday", "Weekend")</f>
        <v>Weekday</v>
      </c>
      <c r="I377" s="22">
        <v>1</v>
      </c>
      <c r="J377" s="22">
        <v>2</v>
      </c>
      <c r="K377" s="22" t="str">
        <f>INDEX(Table2[Description],MATCH(J377,Table2[Weathersit],0))</f>
        <v>Mist + Cloudy</v>
      </c>
      <c r="L377" s="22">
        <v>0.18</v>
      </c>
      <c r="M377" s="22">
        <v>0.18179999999999999</v>
      </c>
      <c r="N377" s="22">
        <v>0.43</v>
      </c>
      <c r="O377" s="22">
        <v>0.19400000000000001</v>
      </c>
      <c r="P377" s="22">
        <v>0</v>
      </c>
      <c r="Q377" s="22">
        <v>2</v>
      </c>
      <c r="R377" s="22" t="str">
        <f t="shared" si="5"/>
        <v>Normal</v>
      </c>
      <c r="S377" s="22">
        <v>2</v>
      </c>
    </row>
    <row r="378" spans="1:19" x14ac:dyDescent="0.25">
      <c r="A378" s="22">
        <v>377</v>
      </c>
      <c r="B378" s="5">
        <v>40560</v>
      </c>
      <c r="C378" s="22">
        <v>1</v>
      </c>
      <c r="D378" s="22">
        <v>0</v>
      </c>
      <c r="E378" s="22">
        <v>1</v>
      </c>
      <c r="F378" s="22">
        <v>4</v>
      </c>
      <c r="G378" s="22" t="b">
        <v>1</v>
      </c>
      <c r="H378" s="22" t="str">
        <f>IF(OR(Query27[[#This Row],[Weekday]]=1, Query27[[#This Row],[Weekday]]=2, Query27[[#This Row],[Weekday]]=3, Query27[[#This Row],[Weekday]]=4, Query27[[#This Row],[Weekday]]=5), "Weekday", "Weekend")</f>
        <v>Weekday</v>
      </c>
      <c r="I378" s="22">
        <v>1</v>
      </c>
      <c r="J378" s="22">
        <v>2</v>
      </c>
      <c r="K378" s="22" t="str">
        <f>INDEX(Table2[Description],MATCH(J378,Table2[Weathersit],0))</f>
        <v>Mist + Cloudy</v>
      </c>
      <c r="L378" s="22">
        <v>0.18</v>
      </c>
      <c r="M378" s="22">
        <v>0.19700000000000001</v>
      </c>
      <c r="N378" s="22">
        <v>0.43</v>
      </c>
      <c r="O378" s="22">
        <v>0.1343</v>
      </c>
      <c r="P378" s="22">
        <v>1</v>
      </c>
      <c r="Q378" s="22">
        <v>2</v>
      </c>
      <c r="R378" s="22" t="str">
        <f t="shared" si="5"/>
        <v>Normal</v>
      </c>
      <c r="S378" s="22">
        <v>3</v>
      </c>
    </row>
    <row r="379" spans="1:19" x14ac:dyDescent="0.25">
      <c r="A379" s="22">
        <v>378</v>
      </c>
      <c r="B379" s="5">
        <v>40560</v>
      </c>
      <c r="C379" s="22">
        <v>1</v>
      </c>
      <c r="D379" s="22">
        <v>0</v>
      </c>
      <c r="E379" s="22">
        <v>1</v>
      </c>
      <c r="F379" s="22">
        <v>5</v>
      </c>
      <c r="G379" s="22" t="b">
        <v>1</v>
      </c>
      <c r="H379" s="22" t="str">
        <f>IF(OR(Query27[[#This Row],[Weekday]]=1, Query27[[#This Row],[Weekday]]=2, Query27[[#This Row],[Weekday]]=3, Query27[[#This Row],[Weekday]]=4, Query27[[#This Row],[Weekday]]=5), "Weekday", "Weekend")</f>
        <v>Weekday</v>
      </c>
      <c r="I379" s="22">
        <v>1</v>
      </c>
      <c r="J379" s="22">
        <v>2</v>
      </c>
      <c r="K379" s="22" t="str">
        <f>INDEX(Table2[Description],MATCH(J379,Table2[Weathersit],0))</f>
        <v>Mist + Cloudy</v>
      </c>
      <c r="L379" s="22">
        <v>0.18</v>
      </c>
      <c r="M379" s="22">
        <v>0.19700000000000001</v>
      </c>
      <c r="N379" s="22">
        <v>0.43</v>
      </c>
      <c r="O379" s="22">
        <v>0.16420000000000001</v>
      </c>
      <c r="P379" s="22">
        <v>0</v>
      </c>
      <c r="Q379" s="22">
        <v>1</v>
      </c>
      <c r="R379" s="22" t="str">
        <f t="shared" si="5"/>
        <v>Normal</v>
      </c>
      <c r="S379" s="22">
        <v>1</v>
      </c>
    </row>
    <row r="380" spans="1:19" x14ac:dyDescent="0.25">
      <c r="A380" s="22">
        <v>379</v>
      </c>
      <c r="B380" s="5">
        <v>40560</v>
      </c>
      <c r="C380" s="22">
        <v>1</v>
      </c>
      <c r="D380" s="22">
        <v>0</v>
      </c>
      <c r="E380" s="22">
        <v>1</v>
      </c>
      <c r="F380" s="22">
        <v>6</v>
      </c>
      <c r="G380" s="22" t="b">
        <v>1</v>
      </c>
      <c r="H380" s="22" t="str">
        <f>IF(OR(Query27[[#This Row],[Weekday]]=1, Query27[[#This Row],[Weekday]]=2, Query27[[#This Row],[Weekday]]=3, Query27[[#This Row],[Weekday]]=4, Query27[[#This Row],[Weekday]]=5), "Weekday", "Weekend")</f>
        <v>Weekday</v>
      </c>
      <c r="I380" s="22">
        <v>1</v>
      </c>
      <c r="J380" s="22">
        <v>2</v>
      </c>
      <c r="K380" s="22" t="str">
        <f>INDEX(Table2[Description],MATCH(J380,Table2[Weathersit],0))</f>
        <v>Mist + Cloudy</v>
      </c>
      <c r="L380" s="22">
        <v>0.18</v>
      </c>
      <c r="M380" s="22">
        <v>0.18179999999999999</v>
      </c>
      <c r="N380" s="22">
        <v>0.43</v>
      </c>
      <c r="O380" s="22">
        <v>0.19400000000000001</v>
      </c>
      <c r="P380" s="22">
        <v>0</v>
      </c>
      <c r="Q380" s="22">
        <v>5</v>
      </c>
      <c r="R380" s="22" t="str">
        <f t="shared" si="5"/>
        <v>Normal</v>
      </c>
      <c r="S380" s="22">
        <v>5</v>
      </c>
    </row>
    <row r="381" spans="1:19" x14ac:dyDescent="0.25">
      <c r="A381" s="22">
        <v>380</v>
      </c>
      <c r="B381" s="5">
        <v>40560</v>
      </c>
      <c r="C381" s="22">
        <v>1</v>
      </c>
      <c r="D381" s="22">
        <v>0</v>
      </c>
      <c r="E381" s="22">
        <v>1</v>
      </c>
      <c r="F381" s="22">
        <v>7</v>
      </c>
      <c r="G381" s="22" t="b">
        <v>1</v>
      </c>
      <c r="H381" s="22" t="str">
        <f>IF(OR(Query27[[#This Row],[Weekday]]=1, Query27[[#This Row],[Weekday]]=2, Query27[[#This Row],[Weekday]]=3, Query27[[#This Row],[Weekday]]=4, Query27[[#This Row],[Weekday]]=5), "Weekday", "Weekend")</f>
        <v>Weekday</v>
      </c>
      <c r="I381" s="22">
        <v>1</v>
      </c>
      <c r="J381" s="22">
        <v>2</v>
      </c>
      <c r="K381" s="22" t="str">
        <f>INDEX(Table2[Description],MATCH(J381,Table2[Weathersit],0))</f>
        <v>Mist + Cloudy</v>
      </c>
      <c r="L381" s="22">
        <v>0.16</v>
      </c>
      <c r="M381" s="22">
        <v>0.18179999999999999</v>
      </c>
      <c r="N381" s="22">
        <v>0.5</v>
      </c>
      <c r="O381" s="22">
        <v>0.1343</v>
      </c>
      <c r="P381" s="22">
        <v>4</v>
      </c>
      <c r="Q381" s="22">
        <v>9</v>
      </c>
      <c r="R381" s="22" t="str">
        <f t="shared" si="5"/>
        <v>Normal</v>
      </c>
      <c r="S381" s="22">
        <v>13</v>
      </c>
    </row>
    <row r="382" spans="1:19" x14ac:dyDescent="0.25">
      <c r="A382" s="22">
        <v>381</v>
      </c>
      <c r="B382" s="5">
        <v>40560</v>
      </c>
      <c r="C382" s="22">
        <v>1</v>
      </c>
      <c r="D382" s="22">
        <v>0</v>
      </c>
      <c r="E382" s="22">
        <v>1</v>
      </c>
      <c r="F382" s="22">
        <v>8</v>
      </c>
      <c r="G382" s="22" t="b">
        <v>1</v>
      </c>
      <c r="H382" s="22" t="str">
        <f>IF(OR(Query27[[#This Row],[Weekday]]=1, Query27[[#This Row],[Weekday]]=2, Query27[[#This Row],[Weekday]]=3, Query27[[#This Row],[Weekday]]=4, Query27[[#This Row],[Weekday]]=5), "Weekday", "Weekend")</f>
        <v>Weekday</v>
      </c>
      <c r="I382" s="22">
        <v>1</v>
      </c>
      <c r="J382" s="22">
        <v>2</v>
      </c>
      <c r="K382" s="22" t="str">
        <f>INDEX(Table2[Description],MATCH(J382,Table2[Weathersit],0))</f>
        <v>Mist + Cloudy</v>
      </c>
      <c r="L382" s="22">
        <v>0.16</v>
      </c>
      <c r="M382" s="22">
        <v>0.1515</v>
      </c>
      <c r="N382" s="22">
        <v>0.47</v>
      </c>
      <c r="O382" s="22">
        <v>0.22389999999999999</v>
      </c>
      <c r="P382" s="22">
        <v>3</v>
      </c>
      <c r="Q382" s="22">
        <v>30</v>
      </c>
      <c r="R382" s="22" t="str">
        <f t="shared" si="5"/>
        <v>High Usage</v>
      </c>
      <c r="S382" s="22">
        <v>33</v>
      </c>
    </row>
    <row r="383" spans="1:19" x14ac:dyDescent="0.25">
      <c r="A383" s="22">
        <v>382</v>
      </c>
      <c r="B383" s="5">
        <v>40560</v>
      </c>
      <c r="C383" s="22">
        <v>1</v>
      </c>
      <c r="D383" s="22">
        <v>0</v>
      </c>
      <c r="E383" s="22">
        <v>1</v>
      </c>
      <c r="F383" s="22">
        <v>9</v>
      </c>
      <c r="G383" s="22" t="b">
        <v>1</v>
      </c>
      <c r="H383" s="22" t="str">
        <f>IF(OR(Query27[[#This Row],[Weekday]]=1, Query27[[#This Row],[Weekday]]=2, Query27[[#This Row],[Weekday]]=3, Query27[[#This Row],[Weekday]]=4, Query27[[#This Row],[Weekday]]=5), "Weekday", "Weekend")</f>
        <v>Weekday</v>
      </c>
      <c r="I383" s="22">
        <v>1</v>
      </c>
      <c r="J383" s="22">
        <v>2</v>
      </c>
      <c r="K383" s="22" t="str">
        <f>INDEX(Table2[Description],MATCH(J383,Table2[Weathersit],0))</f>
        <v>Mist + Cloudy</v>
      </c>
      <c r="L383" s="22">
        <v>0.16</v>
      </c>
      <c r="M383" s="22">
        <v>0.1515</v>
      </c>
      <c r="N383" s="22">
        <v>0.47</v>
      </c>
      <c r="O383" s="22">
        <v>0.22389999999999999</v>
      </c>
      <c r="P383" s="22">
        <v>8</v>
      </c>
      <c r="Q383" s="22">
        <v>39</v>
      </c>
      <c r="R383" s="22" t="str">
        <f t="shared" si="5"/>
        <v>High Usage</v>
      </c>
      <c r="S383" s="22">
        <v>47</v>
      </c>
    </row>
    <row r="384" spans="1:19" x14ac:dyDescent="0.25">
      <c r="A384" s="22">
        <v>383</v>
      </c>
      <c r="B384" s="5">
        <v>40560</v>
      </c>
      <c r="C384" s="22">
        <v>1</v>
      </c>
      <c r="D384" s="22">
        <v>0</v>
      </c>
      <c r="E384" s="22">
        <v>1</v>
      </c>
      <c r="F384" s="22">
        <v>10</v>
      </c>
      <c r="G384" s="22" t="b">
        <v>1</v>
      </c>
      <c r="H384" s="22" t="str">
        <f>IF(OR(Query27[[#This Row],[Weekday]]=1, Query27[[#This Row],[Weekday]]=2, Query27[[#This Row],[Weekday]]=3, Query27[[#This Row],[Weekday]]=4, Query27[[#This Row],[Weekday]]=5), "Weekday", "Weekend")</f>
        <v>Weekday</v>
      </c>
      <c r="I384" s="22">
        <v>1</v>
      </c>
      <c r="J384" s="22">
        <v>2</v>
      </c>
      <c r="K384" s="22" t="str">
        <f>INDEX(Table2[Description],MATCH(J384,Table2[Weathersit],0))</f>
        <v>Mist + Cloudy</v>
      </c>
      <c r="L384" s="22">
        <v>0.16</v>
      </c>
      <c r="M384" s="22">
        <v>0.1515</v>
      </c>
      <c r="N384" s="22">
        <v>0.5</v>
      </c>
      <c r="O384" s="22">
        <v>0.25369999999999998</v>
      </c>
      <c r="P384" s="22">
        <v>7</v>
      </c>
      <c r="Q384" s="22">
        <v>50</v>
      </c>
      <c r="R384" s="22" t="str">
        <f t="shared" si="5"/>
        <v>High Usage</v>
      </c>
      <c r="S384" s="22">
        <v>57</v>
      </c>
    </row>
    <row r="385" spans="1:19" x14ac:dyDescent="0.25">
      <c r="A385" s="22">
        <v>384</v>
      </c>
      <c r="B385" s="5">
        <v>40560</v>
      </c>
      <c r="C385" s="22">
        <v>1</v>
      </c>
      <c r="D385" s="22">
        <v>0</v>
      </c>
      <c r="E385" s="22">
        <v>1</v>
      </c>
      <c r="F385" s="22">
        <v>11</v>
      </c>
      <c r="G385" s="22" t="b">
        <v>1</v>
      </c>
      <c r="H385" s="22" t="str">
        <f>IF(OR(Query27[[#This Row],[Weekday]]=1, Query27[[#This Row],[Weekday]]=2, Query27[[#This Row],[Weekday]]=3, Query27[[#This Row],[Weekday]]=4, Query27[[#This Row],[Weekday]]=5), "Weekday", "Weekend")</f>
        <v>Weekday</v>
      </c>
      <c r="I385" s="22">
        <v>1</v>
      </c>
      <c r="J385" s="22">
        <v>2</v>
      </c>
      <c r="K385" s="22" t="str">
        <f>INDEX(Table2[Description],MATCH(J385,Table2[Weathersit],0))</f>
        <v>Mist + Cloudy</v>
      </c>
      <c r="L385" s="22">
        <v>0.16</v>
      </c>
      <c r="M385" s="22">
        <v>0.1515</v>
      </c>
      <c r="N385" s="22">
        <v>0.55000000000000004</v>
      </c>
      <c r="O385" s="22">
        <v>0.19400000000000001</v>
      </c>
      <c r="P385" s="22">
        <v>9</v>
      </c>
      <c r="Q385" s="22">
        <v>55</v>
      </c>
      <c r="R385" s="22" t="str">
        <f t="shared" si="5"/>
        <v>High Usage</v>
      </c>
      <c r="S385" s="22">
        <v>64</v>
      </c>
    </row>
    <row r="386" spans="1:19" x14ac:dyDescent="0.25">
      <c r="A386" s="22">
        <v>385</v>
      </c>
      <c r="B386" s="5">
        <v>40560</v>
      </c>
      <c r="C386" s="22">
        <v>1</v>
      </c>
      <c r="D386" s="22">
        <v>0</v>
      </c>
      <c r="E386" s="22">
        <v>1</v>
      </c>
      <c r="F386" s="22">
        <v>12</v>
      </c>
      <c r="G386" s="22" t="b">
        <v>1</v>
      </c>
      <c r="H386" s="22" t="str">
        <f>IF(OR(Query27[[#This Row],[Weekday]]=1, Query27[[#This Row],[Weekday]]=2, Query27[[#This Row],[Weekday]]=3, Query27[[#This Row],[Weekday]]=4, Query27[[#This Row],[Weekday]]=5), "Weekday", "Weekend")</f>
        <v>Weekday</v>
      </c>
      <c r="I386" s="22">
        <v>1</v>
      </c>
      <c r="J386" s="22">
        <v>2</v>
      </c>
      <c r="K386" s="22" t="str">
        <f>INDEX(Table2[Description],MATCH(J386,Table2[Weathersit],0))</f>
        <v>Mist + Cloudy</v>
      </c>
      <c r="L386" s="22">
        <v>0.18</v>
      </c>
      <c r="M386" s="22">
        <v>0.19700000000000001</v>
      </c>
      <c r="N386" s="22">
        <v>0.47</v>
      </c>
      <c r="O386" s="22">
        <v>0.1343</v>
      </c>
      <c r="P386" s="22">
        <v>10</v>
      </c>
      <c r="Q386" s="22">
        <v>70</v>
      </c>
      <c r="R386" s="22" t="str">
        <f t="shared" ref="R386:R449" si="6">IF(S386&gt;30, "High Usage", "Normal")</f>
        <v>High Usage</v>
      </c>
      <c r="S386" s="22">
        <v>80</v>
      </c>
    </row>
    <row r="387" spans="1:19" x14ac:dyDescent="0.25">
      <c r="A387" s="22">
        <v>386</v>
      </c>
      <c r="B387" s="5">
        <v>40560</v>
      </c>
      <c r="C387" s="22">
        <v>1</v>
      </c>
      <c r="D387" s="22">
        <v>0</v>
      </c>
      <c r="E387" s="22">
        <v>1</v>
      </c>
      <c r="F387" s="22">
        <v>13</v>
      </c>
      <c r="G387" s="22" t="b">
        <v>1</v>
      </c>
      <c r="H387" s="22" t="str">
        <f>IF(OR(Query27[[#This Row],[Weekday]]=1, Query27[[#This Row],[Weekday]]=2, Query27[[#This Row],[Weekday]]=3, Query27[[#This Row],[Weekday]]=4, Query27[[#This Row],[Weekday]]=5), "Weekday", "Weekend")</f>
        <v>Weekday</v>
      </c>
      <c r="I387" s="22">
        <v>1</v>
      </c>
      <c r="J387" s="22">
        <v>2</v>
      </c>
      <c r="K387" s="22" t="str">
        <f>INDEX(Table2[Description],MATCH(J387,Table2[Weathersit],0))</f>
        <v>Mist + Cloudy</v>
      </c>
      <c r="L387" s="22">
        <v>0.18</v>
      </c>
      <c r="M387" s="22">
        <v>0.19700000000000001</v>
      </c>
      <c r="N387" s="22">
        <v>0.47</v>
      </c>
      <c r="O387" s="22">
        <v>0.1343</v>
      </c>
      <c r="P387" s="22">
        <v>13</v>
      </c>
      <c r="Q387" s="22">
        <v>80</v>
      </c>
      <c r="R387" s="22" t="str">
        <f t="shared" si="6"/>
        <v>High Usage</v>
      </c>
      <c r="S387" s="22">
        <v>93</v>
      </c>
    </row>
    <row r="388" spans="1:19" x14ac:dyDescent="0.25">
      <c r="A388" s="22">
        <v>387</v>
      </c>
      <c r="B388" s="5">
        <v>40560</v>
      </c>
      <c r="C388" s="22">
        <v>1</v>
      </c>
      <c r="D388" s="22">
        <v>0</v>
      </c>
      <c r="E388" s="22">
        <v>1</v>
      </c>
      <c r="F388" s="22">
        <v>14</v>
      </c>
      <c r="G388" s="22" t="b">
        <v>1</v>
      </c>
      <c r="H388" s="22" t="str">
        <f>IF(OR(Query27[[#This Row],[Weekday]]=1, Query27[[#This Row],[Weekday]]=2, Query27[[#This Row],[Weekday]]=3, Query27[[#This Row],[Weekday]]=4, Query27[[#This Row],[Weekday]]=5), "Weekday", "Weekend")</f>
        <v>Weekday</v>
      </c>
      <c r="I388" s="22">
        <v>1</v>
      </c>
      <c r="J388" s="22">
        <v>2</v>
      </c>
      <c r="K388" s="22" t="str">
        <f>INDEX(Table2[Description],MATCH(J388,Table2[Weathersit],0))</f>
        <v>Mist + Cloudy</v>
      </c>
      <c r="L388" s="22">
        <v>0.18</v>
      </c>
      <c r="M388" s="22">
        <v>0.21210000000000001</v>
      </c>
      <c r="N388" s="22">
        <v>0.43</v>
      </c>
      <c r="O388" s="22">
        <v>0.1045</v>
      </c>
      <c r="P388" s="22">
        <v>12</v>
      </c>
      <c r="Q388" s="22">
        <v>74</v>
      </c>
      <c r="R388" s="22" t="str">
        <f t="shared" si="6"/>
        <v>High Usage</v>
      </c>
      <c r="S388" s="22">
        <v>86</v>
      </c>
    </row>
    <row r="389" spans="1:19" x14ac:dyDescent="0.25">
      <c r="A389" s="22">
        <v>388</v>
      </c>
      <c r="B389" s="5">
        <v>40560</v>
      </c>
      <c r="C389" s="22">
        <v>1</v>
      </c>
      <c r="D389" s="22">
        <v>0</v>
      </c>
      <c r="E389" s="22">
        <v>1</v>
      </c>
      <c r="F389" s="22">
        <v>15</v>
      </c>
      <c r="G389" s="22" t="b">
        <v>1</v>
      </c>
      <c r="H389" s="22" t="str">
        <f>IF(OR(Query27[[#This Row],[Weekday]]=1, Query27[[#This Row],[Weekday]]=2, Query27[[#This Row],[Weekday]]=3, Query27[[#This Row],[Weekday]]=4, Query27[[#This Row],[Weekday]]=5), "Weekday", "Weekend")</f>
        <v>Weekday</v>
      </c>
      <c r="I389" s="22">
        <v>1</v>
      </c>
      <c r="J389" s="22">
        <v>2</v>
      </c>
      <c r="K389" s="22" t="str">
        <f>INDEX(Table2[Description],MATCH(J389,Table2[Weathersit],0))</f>
        <v>Mist + Cloudy</v>
      </c>
      <c r="L389" s="22">
        <v>0.2</v>
      </c>
      <c r="M389" s="22">
        <v>0.21210000000000001</v>
      </c>
      <c r="N389" s="22">
        <v>0.47</v>
      </c>
      <c r="O389" s="22">
        <v>0.16420000000000001</v>
      </c>
      <c r="P389" s="22">
        <v>21</v>
      </c>
      <c r="Q389" s="22">
        <v>72</v>
      </c>
      <c r="R389" s="22" t="str">
        <f t="shared" si="6"/>
        <v>High Usage</v>
      </c>
      <c r="S389" s="22">
        <v>93</v>
      </c>
    </row>
    <row r="390" spans="1:19" x14ac:dyDescent="0.25">
      <c r="A390" s="22">
        <v>389</v>
      </c>
      <c r="B390" s="5">
        <v>40560</v>
      </c>
      <c r="C390" s="22">
        <v>1</v>
      </c>
      <c r="D390" s="22">
        <v>0</v>
      </c>
      <c r="E390" s="22">
        <v>1</v>
      </c>
      <c r="F390" s="22">
        <v>16</v>
      </c>
      <c r="G390" s="22" t="b">
        <v>1</v>
      </c>
      <c r="H390" s="22" t="str">
        <f>IF(OR(Query27[[#This Row],[Weekday]]=1, Query27[[#This Row],[Weekday]]=2, Query27[[#This Row],[Weekday]]=3, Query27[[#This Row],[Weekday]]=4, Query27[[#This Row],[Weekday]]=5), "Weekday", "Weekend")</f>
        <v>Weekday</v>
      </c>
      <c r="I390" s="22">
        <v>1</v>
      </c>
      <c r="J390" s="22">
        <v>2</v>
      </c>
      <c r="K390" s="22" t="str">
        <f>INDEX(Table2[Description],MATCH(J390,Table2[Weathersit],0))</f>
        <v>Mist + Cloudy</v>
      </c>
      <c r="L390" s="22">
        <v>0.2</v>
      </c>
      <c r="M390" s="22">
        <v>0.21210000000000001</v>
      </c>
      <c r="N390" s="22">
        <v>0.47</v>
      </c>
      <c r="O390" s="22">
        <v>0.16420000000000001</v>
      </c>
      <c r="P390" s="22">
        <v>6</v>
      </c>
      <c r="Q390" s="22">
        <v>76</v>
      </c>
      <c r="R390" s="22" t="str">
        <f t="shared" si="6"/>
        <v>High Usage</v>
      </c>
      <c r="S390" s="22">
        <v>82</v>
      </c>
    </row>
    <row r="391" spans="1:19" x14ac:dyDescent="0.25">
      <c r="A391" s="22">
        <v>390</v>
      </c>
      <c r="B391" s="5">
        <v>40560</v>
      </c>
      <c r="C391" s="22">
        <v>1</v>
      </c>
      <c r="D391" s="22">
        <v>0</v>
      </c>
      <c r="E391" s="22">
        <v>1</v>
      </c>
      <c r="F391" s="22">
        <v>17</v>
      </c>
      <c r="G391" s="22" t="b">
        <v>1</v>
      </c>
      <c r="H391" s="22" t="str">
        <f>IF(OR(Query27[[#This Row],[Weekday]]=1, Query27[[#This Row],[Weekday]]=2, Query27[[#This Row],[Weekday]]=3, Query27[[#This Row],[Weekday]]=4, Query27[[#This Row],[Weekday]]=5), "Weekday", "Weekend")</f>
        <v>Weekday</v>
      </c>
      <c r="I391" s="22">
        <v>1</v>
      </c>
      <c r="J391" s="22">
        <v>1</v>
      </c>
      <c r="K391" s="22" t="str">
        <f>INDEX(Table2[Description],MATCH(J391,Table2[Weathersit],0))</f>
        <v>Clear</v>
      </c>
      <c r="L391" s="22">
        <v>0.2</v>
      </c>
      <c r="M391" s="22">
        <v>0.19700000000000001</v>
      </c>
      <c r="N391" s="22">
        <v>0.51</v>
      </c>
      <c r="O391" s="22">
        <v>0.19400000000000001</v>
      </c>
      <c r="P391" s="22">
        <v>4</v>
      </c>
      <c r="Q391" s="22">
        <v>67</v>
      </c>
      <c r="R391" s="22" t="str">
        <f t="shared" si="6"/>
        <v>High Usage</v>
      </c>
      <c r="S391" s="22">
        <v>71</v>
      </c>
    </row>
    <row r="392" spans="1:19" x14ac:dyDescent="0.25">
      <c r="A392" s="22">
        <v>391</v>
      </c>
      <c r="B392" s="5">
        <v>40560</v>
      </c>
      <c r="C392" s="22">
        <v>1</v>
      </c>
      <c r="D392" s="22">
        <v>0</v>
      </c>
      <c r="E392" s="22">
        <v>1</v>
      </c>
      <c r="F392" s="22">
        <v>18</v>
      </c>
      <c r="G392" s="22" t="b">
        <v>1</v>
      </c>
      <c r="H392" s="22" t="str">
        <f>IF(OR(Query27[[#This Row],[Weekday]]=1, Query27[[#This Row],[Weekday]]=2, Query27[[#This Row],[Weekday]]=3, Query27[[#This Row],[Weekday]]=4, Query27[[#This Row],[Weekday]]=5), "Weekday", "Weekend")</f>
        <v>Weekday</v>
      </c>
      <c r="I392" s="22">
        <v>1</v>
      </c>
      <c r="J392" s="22">
        <v>2</v>
      </c>
      <c r="K392" s="22" t="str">
        <f>INDEX(Table2[Description],MATCH(J392,Table2[Weathersit],0))</f>
        <v>Mist + Cloudy</v>
      </c>
      <c r="L392" s="22">
        <v>0.18</v>
      </c>
      <c r="M392" s="22">
        <v>0.16669999999999999</v>
      </c>
      <c r="N392" s="22">
        <v>0.55000000000000004</v>
      </c>
      <c r="O392" s="22">
        <v>0.25369999999999998</v>
      </c>
      <c r="P392" s="22">
        <v>7</v>
      </c>
      <c r="Q392" s="22">
        <v>85</v>
      </c>
      <c r="R392" s="22" t="str">
        <f t="shared" si="6"/>
        <v>High Usage</v>
      </c>
      <c r="S392" s="22">
        <v>92</v>
      </c>
    </row>
    <row r="393" spans="1:19" x14ac:dyDescent="0.25">
      <c r="A393" s="22">
        <v>392</v>
      </c>
      <c r="B393" s="5">
        <v>40560</v>
      </c>
      <c r="C393" s="22">
        <v>1</v>
      </c>
      <c r="D393" s="22">
        <v>0</v>
      </c>
      <c r="E393" s="22">
        <v>1</v>
      </c>
      <c r="F393" s="22">
        <v>19</v>
      </c>
      <c r="G393" s="22" t="b">
        <v>1</v>
      </c>
      <c r="H393" s="22" t="str">
        <f>IF(OR(Query27[[#This Row],[Weekday]]=1, Query27[[#This Row],[Weekday]]=2, Query27[[#This Row],[Weekday]]=3, Query27[[#This Row],[Weekday]]=4, Query27[[#This Row],[Weekday]]=5), "Weekday", "Weekend")</f>
        <v>Weekday</v>
      </c>
      <c r="I393" s="22">
        <v>1</v>
      </c>
      <c r="J393" s="22">
        <v>3</v>
      </c>
      <c r="K393" s="22" t="str">
        <f>INDEX(Table2[Description],MATCH(J393,Table2[Weathersit],0))</f>
        <v>Light Snow/Rain</v>
      </c>
      <c r="L393" s="22">
        <v>0.18</v>
      </c>
      <c r="M393" s="22">
        <v>0.18179999999999999</v>
      </c>
      <c r="N393" s="22">
        <v>0.59</v>
      </c>
      <c r="O393" s="22">
        <v>0.19400000000000001</v>
      </c>
      <c r="P393" s="22">
        <v>2</v>
      </c>
      <c r="Q393" s="22">
        <v>58</v>
      </c>
      <c r="R393" s="22" t="str">
        <f t="shared" si="6"/>
        <v>High Usage</v>
      </c>
      <c r="S393" s="22">
        <v>60</v>
      </c>
    </row>
    <row r="394" spans="1:19" x14ac:dyDescent="0.25">
      <c r="A394" s="22">
        <v>393</v>
      </c>
      <c r="B394" s="5">
        <v>40560</v>
      </c>
      <c r="C394" s="22">
        <v>1</v>
      </c>
      <c r="D394" s="22">
        <v>0</v>
      </c>
      <c r="E394" s="22">
        <v>1</v>
      </c>
      <c r="F394" s="22">
        <v>20</v>
      </c>
      <c r="G394" s="22" t="b">
        <v>1</v>
      </c>
      <c r="H394" s="22" t="str">
        <f>IF(OR(Query27[[#This Row],[Weekday]]=1, Query27[[#This Row],[Weekday]]=2, Query27[[#This Row],[Weekday]]=3, Query27[[#This Row],[Weekday]]=4, Query27[[#This Row],[Weekday]]=5), "Weekday", "Weekend")</f>
        <v>Weekday</v>
      </c>
      <c r="I394" s="22">
        <v>1</v>
      </c>
      <c r="J394" s="22">
        <v>3</v>
      </c>
      <c r="K394" s="22" t="str">
        <f>INDEX(Table2[Description],MATCH(J394,Table2[Weathersit],0))</f>
        <v>Light Snow/Rain</v>
      </c>
      <c r="L394" s="22">
        <v>0.16</v>
      </c>
      <c r="M394" s="22">
        <v>0.1515</v>
      </c>
      <c r="N394" s="22">
        <v>0.8</v>
      </c>
      <c r="O394" s="22">
        <v>0.19400000000000001</v>
      </c>
      <c r="P394" s="22">
        <v>4</v>
      </c>
      <c r="Q394" s="22">
        <v>29</v>
      </c>
      <c r="R394" s="22" t="str">
        <f t="shared" si="6"/>
        <v>High Usage</v>
      </c>
      <c r="S394" s="22">
        <v>33</v>
      </c>
    </row>
    <row r="395" spans="1:19" x14ac:dyDescent="0.25">
      <c r="A395" s="22">
        <v>394</v>
      </c>
      <c r="B395" s="5">
        <v>40560</v>
      </c>
      <c r="C395" s="22">
        <v>1</v>
      </c>
      <c r="D395" s="22">
        <v>0</v>
      </c>
      <c r="E395" s="22">
        <v>1</v>
      </c>
      <c r="F395" s="22">
        <v>21</v>
      </c>
      <c r="G395" s="22" t="b">
        <v>1</v>
      </c>
      <c r="H395" s="22" t="str">
        <f>IF(OR(Query27[[#This Row],[Weekday]]=1, Query27[[#This Row],[Weekday]]=2, Query27[[#This Row],[Weekday]]=3, Query27[[#This Row],[Weekday]]=4, Query27[[#This Row],[Weekday]]=5), "Weekday", "Weekend")</f>
        <v>Weekday</v>
      </c>
      <c r="I395" s="22">
        <v>1</v>
      </c>
      <c r="J395" s="22">
        <v>3</v>
      </c>
      <c r="K395" s="22" t="str">
        <f>INDEX(Table2[Description],MATCH(J395,Table2[Weathersit],0))</f>
        <v>Light Snow/Rain</v>
      </c>
      <c r="L395" s="22">
        <v>0.16</v>
      </c>
      <c r="M395" s="22">
        <v>0.1515</v>
      </c>
      <c r="N395" s="22">
        <v>0.8</v>
      </c>
      <c r="O395" s="22">
        <v>0.19400000000000001</v>
      </c>
      <c r="P395" s="22">
        <v>3</v>
      </c>
      <c r="Q395" s="22">
        <v>24</v>
      </c>
      <c r="R395" s="22" t="str">
        <f t="shared" si="6"/>
        <v>Normal</v>
      </c>
      <c r="S395" s="22">
        <v>27</v>
      </c>
    </row>
    <row r="396" spans="1:19" x14ac:dyDescent="0.25">
      <c r="A396" s="22">
        <v>395</v>
      </c>
      <c r="B396" s="5">
        <v>40560</v>
      </c>
      <c r="C396" s="22">
        <v>1</v>
      </c>
      <c r="D396" s="22">
        <v>0</v>
      </c>
      <c r="E396" s="22">
        <v>1</v>
      </c>
      <c r="F396" s="22">
        <v>22</v>
      </c>
      <c r="G396" s="22" t="b">
        <v>1</v>
      </c>
      <c r="H396" s="22" t="str">
        <f>IF(OR(Query27[[#This Row],[Weekday]]=1, Query27[[#This Row],[Weekday]]=2, Query27[[#This Row],[Weekday]]=3, Query27[[#This Row],[Weekday]]=4, Query27[[#This Row],[Weekday]]=5), "Weekday", "Weekend")</f>
        <v>Weekday</v>
      </c>
      <c r="I396" s="22">
        <v>1</v>
      </c>
      <c r="J396" s="22">
        <v>3</v>
      </c>
      <c r="K396" s="22" t="str">
        <f>INDEX(Table2[Description],MATCH(J396,Table2[Weathersit],0))</f>
        <v>Light Snow/Rain</v>
      </c>
      <c r="L396" s="22">
        <v>0.14000000000000001</v>
      </c>
      <c r="M396" s="22">
        <v>0.1212</v>
      </c>
      <c r="N396" s="22">
        <v>0.93</v>
      </c>
      <c r="O396" s="22">
        <v>0.25369999999999998</v>
      </c>
      <c r="P396" s="22">
        <v>0</v>
      </c>
      <c r="Q396" s="22">
        <v>13</v>
      </c>
      <c r="R396" s="22" t="str">
        <f t="shared" si="6"/>
        <v>Normal</v>
      </c>
      <c r="S396" s="22">
        <v>13</v>
      </c>
    </row>
    <row r="397" spans="1:19" x14ac:dyDescent="0.25">
      <c r="A397" s="22">
        <v>396</v>
      </c>
      <c r="B397" s="5">
        <v>40560</v>
      </c>
      <c r="C397" s="22">
        <v>1</v>
      </c>
      <c r="D397" s="22">
        <v>0</v>
      </c>
      <c r="E397" s="22">
        <v>1</v>
      </c>
      <c r="F397" s="22">
        <v>23</v>
      </c>
      <c r="G397" s="22" t="b">
        <v>1</v>
      </c>
      <c r="H397" s="22" t="str">
        <f>IF(OR(Query27[[#This Row],[Weekday]]=1, Query27[[#This Row],[Weekday]]=2, Query27[[#This Row],[Weekday]]=3, Query27[[#This Row],[Weekday]]=4, Query27[[#This Row],[Weekday]]=5), "Weekday", "Weekend")</f>
        <v>Weekday</v>
      </c>
      <c r="I397" s="22">
        <v>1</v>
      </c>
      <c r="J397" s="22">
        <v>3</v>
      </c>
      <c r="K397" s="22" t="str">
        <f>INDEX(Table2[Description],MATCH(J397,Table2[Weathersit],0))</f>
        <v>Light Snow/Rain</v>
      </c>
      <c r="L397" s="22">
        <v>0.16</v>
      </c>
      <c r="M397" s="22">
        <v>0.13639999999999999</v>
      </c>
      <c r="N397" s="22">
        <v>0.86</v>
      </c>
      <c r="O397" s="22">
        <v>0.28360000000000002</v>
      </c>
      <c r="P397" s="22">
        <v>1</v>
      </c>
      <c r="Q397" s="22">
        <v>3</v>
      </c>
      <c r="R397" s="22" t="str">
        <f t="shared" si="6"/>
        <v>Normal</v>
      </c>
      <c r="S397" s="22">
        <v>4</v>
      </c>
    </row>
    <row r="398" spans="1:19" x14ac:dyDescent="0.25">
      <c r="A398" s="22">
        <v>397</v>
      </c>
      <c r="B398" s="5">
        <v>40561</v>
      </c>
      <c r="C398" s="22">
        <v>1</v>
      </c>
      <c r="D398" s="22">
        <v>0</v>
      </c>
      <c r="E398" s="22">
        <v>1</v>
      </c>
      <c r="F398" s="22">
        <v>12</v>
      </c>
      <c r="G398" s="22" t="b">
        <v>0</v>
      </c>
      <c r="H398" s="22" t="str">
        <f>IF(OR(Query27[[#This Row],[Weekday]]=1, Query27[[#This Row],[Weekday]]=2, Query27[[#This Row],[Weekday]]=3, Query27[[#This Row],[Weekday]]=4, Query27[[#This Row],[Weekday]]=5), "Weekday", "Weekend")</f>
        <v>Weekday</v>
      </c>
      <c r="I398" s="22">
        <v>2</v>
      </c>
      <c r="J398" s="22">
        <v>2</v>
      </c>
      <c r="K398" s="22" t="str">
        <f>INDEX(Table2[Description],MATCH(J398,Table2[Weathersit],0))</f>
        <v>Mist + Cloudy</v>
      </c>
      <c r="L398" s="22">
        <v>0.2</v>
      </c>
      <c r="M398" s="22">
        <v>0.18179999999999999</v>
      </c>
      <c r="N398" s="22">
        <v>0.86</v>
      </c>
      <c r="O398" s="22">
        <v>0.32840000000000003</v>
      </c>
      <c r="P398" s="22">
        <v>0</v>
      </c>
      <c r="Q398" s="22">
        <v>3</v>
      </c>
      <c r="R398" s="22" t="str">
        <f t="shared" si="6"/>
        <v>Normal</v>
      </c>
      <c r="S398" s="22">
        <v>3</v>
      </c>
    </row>
    <row r="399" spans="1:19" x14ac:dyDescent="0.25">
      <c r="A399" s="22">
        <v>398</v>
      </c>
      <c r="B399" s="5">
        <v>40561</v>
      </c>
      <c r="C399" s="22">
        <v>1</v>
      </c>
      <c r="D399" s="22">
        <v>0</v>
      </c>
      <c r="E399" s="22">
        <v>1</v>
      </c>
      <c r="F399" s="22">
        <v>13</v>
      </c>
      <c r="G399" s="22" t="b">
        <v>0</v>
      </c>
      <c r="H399" s="22" t="str">
        <f>IF(OR(Query27[[#This Row],[Weekday]]=1, Query27[[#This Row],[Weekday]]=2, Query27[[#This Row],[Weekday]]=3, Query27[[#This Row],[Weekday]]=4, Query27[[#This Row],[Weekday]]=5), "Weekday", "Weekend")</f>
        <v>Weekday</v>
      </c>
      <c r="I399" s="22">
        <v>2</v>
      </c>
      <c r="J399" s="22">
        <v>2</v>
      </c>
      <c r="K399" s="22" t="str">
        <f>INDEX(Table2[Description],MATCH(J399,Table2[Weathersit],0))</f>
        <v>Mist + Cloudy</v>
      </c>
      <c r="L399" s="22">
        <v>0.2</v>
      </c>
      <c r="M399" s="22">
        <v>0.19700000000000001</v>
      </c>
      <c r="N399" s="22">
        <v>0.86</v>
      </c>
      <c r="O399" s="22">
        <v>0.22389999999999999</v>
      </c>
      <c r="P399" s="22">
        <v>0</v>
      </c>
      <c r="Q399" s="22">
        <v>22</v>
      </c>
      <c r="R399" s="22" t="str">
        <f t="shared" si="6"/>
        <v>Normal</v>
      </c>
      <c r="S399" s="22">
        <v>22</v>
      </c>
    </row>
    <row r="400" spans="1:19" x14ac:dyDescent="0.25">
      <c r="A400" s="22">
        <v>399</v>
      </c>
      <c r="B400" s="5">
        <v>40561</v>
      </c>
      <c r="C400" s="22">
        <v>1</v>
      </c>
      <c r="D400" s="22">
        <v>0</v>
      </c>
      <c r="E400" s="22">
        <v>1</v>
      </c>
      <c r="F400" s="22">
        <v>14</v>
      </c>
      <c r="G400" s="22" t="b">
        <v>0</v>
      </c>
      <c r="H400" s="22" t="str">
        <f>IF(OR(Query27[[#This Row],[Weekday]]=1, Query27[[#This Row],[Weekday]]=2, Query27[[#This Row],[Weekday]]=3, Query27[[#This Row],[Weekday]]=4, Query27[[#This Row],[Weekday]]=5), "Weekday", "Weekend")</f>
        <v>Weekday</v>
      </c>
      <c r="I400" s="22">
        <v>2</v>
      </c>
      <c r="J400" s="22">
        <v>2</v>
      </c>
      <c r="K400" s="22" t="str">
        <f>INDEX(Table2[Description],MATCH(J400,Table2[Weathersit],0))</f>
        <v>Mist + Cloudy</v>
      </c>
      <c r="L400" s="22">
        <v>0.22</v>
      </c>
      <c r="M400" s="22">
        <v>0.2273</v>
      </c>
      <c r="N400" s="22">
        <v>0.8</v>
      </c>
      <c r="O400" s="22">
        <v>0.16420000000000001</v>
      </c>
      <c r="P400" s="22">
        <v>2</v>
      </c>
      <c r="Q400" s="22">
        <v>26</v>
      </c>
      <c r="R400" s="22" t="str">
        <f t="shared" si="6"/>
        <v>Normal</v>
      </c>
      <c r="S400" s="22">
        <v>28</v>
      </c>
    </row>
    <row r="401" spans="1:19" x14ac:dyDescent="0.25">
      <c r="A401" s="22">
        <v>400</v>
      </c>
      <c r="B401" s="5">
        <v>40561</v>
      </c>
      <c r="C401" s="22">
        <v>1</v>
      </c>
      <c r="D401" s="22">
        <v>0</v>
      </c>
      <c r="E401" s="22">
        <v>1</v>
      </c>
      <c r="F401" s="22">
        <v>15</v>
      </c>
      <c r="G401" s="22" t="b">
        <v>0</v>
      </c>
      <c r="H401" s="22" t="str">
        <f>IF(OR(Query27[[#This Row],[Weekday]]=1, Query27[[#This Row],[Weekday]]=2, Query27[[#This Row],[Weekday]]=3, Query27[[#This Row],[Weekday]]=4, Query27[[#This Row],[Weekday]]=5), "Weekday", "Weekend")</f>
        <v>Weekday</v>
      </c>
      <c r="I401" s="22">
        <v>2</v>
      </c>
      <c r="J401" s="22">
        <v>2</v>
      </c>
      <c r="K401" s="22" t="str">
        <f>INDEX(Table2[Description],MATCH(J401,Table2[Weathersit],0))</f>
        <v>Mist + Cloudy</v>
      </c>
      <c r="L401" s="22">
        <v>0.22</v>
      </c>
      <c r="M401" s="22">
        <v>0.2273</v>
      </c>
      <c r="N401" s="22">
        <v>0.87</v>
      </c>
      <c r="O401" s="22">
        <v>0.16420000000000001</v>
      </c>
      <c r="P401" s="22">
        <v>3</v>
      </c>
      <c r="Q401" s="22">
        <v>32</v>
      </c>
      <c r="R401" s="22" t="str">
        <f t="shared" si="6"/>
        <v>High Usage</v>
      </c>
      <c r="S401" s="22">
        <v>35</v>
      </c>
    </row>
    <row r="402" spans="1:19" x14ac:dyDescent="0.25">
      <c r="A402" s="22">
        <v>401</v>
      </c>
      <c r="B402" s="5">
        <v>40561</v>
      </c>
      <c r="C402" s="22">
        <v>1</v>
      </c>
      <c r="D402" s="22">
        <v>0</v>
      </c>
      <c r="E402" s="22">
        <v>1</v>
      </c>
      <c r="F402" s="22">
        <v>16</v>
      </c>
      <c r="G402" s="22" t="b">
        <v>0</v>
      </c>
      <c r="H402" s="22" t="str">
        <f>IF(OR(Query27[[#This Row],[Weekday]]=1, Query27[[#This Row],[Weekday]]=2, Query27[[#This Row],[Weekday]]=3, Query27[[#This Row],[Weekday]]=4, Query27[[#This Row],[Weekday]]=5), "Weekday", "Weekend")</f>
        <v>Weekday</v>
      </c>
      <c r="I402" s="22">
        <v>2</v>
      </c>
      <c r="J402" s="22">
        <v>2</v>
      </c>
      <c r="K402" s="22" t="str">
        <f>INDEX(Table2[Description],MATCH(J402,Table2[Weathersit],0))</f>
        <v>Mist + Cloudy</v>
      </c>
      <c r="L402" s="22">
        <v>0.22</v>
      </c>
      <c r="M402" s="22">
        <v>0.2273</v>
      </c>
      <c r="N402" s="22">
        <v>0.87</v>
      </c>
      <c r="O402" s="22">
        <v>0.19400000000000001</v>
      </c>
      <c r="P402" s="22">
        <v>0</v>
      </c>
      <c r="Q402" s="22">
        <v>61</v>
      </c>
      <c r="R402" s="22" t="str">
        <f t="shared" si="6"/>
        <v>High Usage</v>
      </c>
      <c r="S402" s="22">
        <v>61</v>
      </c>
    </row>
    <row r="403" spans="1:19" x14ac:dyDescent="0.25">
      <c r="A403" s="22">
        <v>402</v>
      </c>
      <c r="B403" s="5">
        <v>40561</v>
      </c>
      <c r="C403" s="22">
        <v>1</v>
      </c>
      <c r="D403" s="22">
        <v>0</v>
      </c>
      <c r="E403" s="22">
        <v>1</v>
      </c>
      <c r="F403" s="22">
        <v>17</v>
      </c>
      <c r="G403" s="22" t="b">
        <v>0</v>
      </c>
      <c r="H403" s="22" t="str">
        <f>IF(OR(Query27[[#This Row],[Weekday]]=1, Query27[[#This Row],[Weekday]]=2, Query27[[#This Row],[Weekday]]=3, Query27[[#This Row],[Weekday]]=4, Query27[[#This Row],[Weekday]]=5), "Weekday", "Weekend")</f>
        <v>Weekday</v>
      </c>
      <c r="I403" s="22">
        <v>2</v>
      </c>
      <c r="J403" s="22">
        <v>2</v>
      </c>
      <c r="K403" s="22" t="str">
        <f>INDEX(Table2[Description],MATCH(J403,Table2[Weathersit],0))</f>
        <v>Mist + Cloudy</v>
      </c>
      <c r="L403" s="22">
        <v>0.22</v>
      </c>
      <c r="M403" s="22">
        <v>0.2273</v>
      </c>
      <c r="N403" s="22">
        <v>0.82</v>
      </c>
      <c r="O403" s="22">
        <v>0.19400000000000001</v>
      </c>
      <c r="P403" s="22">
        <v>1</v>
      </c>
      <c r="Q403" s="22">
        <v>124</v>
      </c>
      <c r="R403" s="22" t="str">
        <f t="shared" si="6"/>
        <v>High Usage</v>
      </c>
      <c r="S403" s="22">
        <v>125</v>
      </c>
    </row>
    <row r="404" spans="1:19" x14ac:dyDescent="0.25">
      <c r="A404" s="22">
        <v>403</v>
      </c>
      <c r="B404" s="5">
        <v>40561</v>
      </c>
      <c r="C404" s="22">
        <v>1</v>
      </c>
      <c r="D404" s="22">
        <v>0</v>
      </c>
      <c r="E404" s="22">
        <v>1</v>
      </c>
      <c r="F404" s="22">
        <v>18</v>
      </c>
      <c r="G404" s="22" t="b">
        <v>0</v>
      </c>
      <c r="H404" s="22" t="str">
        <f>IF(OR(Query27[[#This Row],[Weekday]]=1, Query27[[#This Row],[Weekday]]=2, Query27[[#This Row],[Weekday]]=3, Query27[[#This Row],[Weekday]]=4, Query27[[#This Row],[Weekday]]=5), "Weekday", "Weekend")</f>
        <v>Weekday</v>
      </c>
      <c r="I404" s="22">
        <v>2</v>
      </c>
      <c r="J404" s="22">
        <v>2</v>
      </c>
      <c r="K404" s="22" t="str">
        <f>INDEX(Table2[Description],MATCH(J404,Table2[Weathersit],0))</f>
        <v>Mist + Cloudy</v>
      </c>
      <c r="L404" s="22">
        <v>0.22</v>
      </c>
      <c r="M404" s="22">
        <v>0.2273</v>
      </c>
      <c r="N404" s="22">
        <v>0.8</v>
      </c>
      <c r="O404" s="22">
        <v>0.16420000000000001</v>
      </c>
      <c r="P404" s="22">
        <v>1</v>
      </c>
      <c r="Q404" s="22">
        <v>132</v>
      </c>
      <c r="R404" s="22" t="str">
        <f t="shared" si="6"/>
        <v>High Usage</v>
      </c>
      <c r="S404" s="22">
        <v>133</v>
      </c>
    </row>
    <row r="405" spans="1:19" x14ac:dyDescent="0.25">
      <c r="A405" s="22">
        <v>404</v>
      </c>
      <c r="B405" s="5">
        <v>40561</v>
      </c>
      <c r="C405" s="22">
        <v>1</v>
      </c>
      <c r="D405" s="22">
        <v>0</v>
      </c>
      <c r="E405" s="22">
        <v>1</v>
      </c>
      <c r="F405" s="22">
        <v>19</v>
      </c>
      <c r="G405" s="22" t="b">
        <v>0</v>
      </c>
      <c r="H405" s="22" t="str">
        <f>IF(OR(Query27[[#This Row],[Weekday]]=1, Query27[[#This Row],[Weekday]]=2, Query27[[#This Row],[Weekday]]=3, Query27[[#This Row],[Weekday]]=4, Query27[[#This Row],[Weekday]]=5), "Weekday", "Weekend")</f>
        <v>Weekday</v>
      </c>
      <c r="I405" s="22">
        <v>2</v>
      </c>
      <c r="J405" s="22">
        <v>2</v>
      </c>
      <c r="K405" s="22" t="str">
        <f>INDEX(Table2[Description],MATCH(J405,Table2[Weathersit],0))</f>
        <v>Mist + Cloudy</v>
      </c>
      <c r="L405" s="22">
        <v>0.22</v>
      </c>
      <c r="M405" s="22">
        <v>0.2273</v>
      </c>
      <c r="N405" s="22">
        <v>0.8</v>
      </c>
      <c r="O405" s="22">
        <v>0.1343</v>
      </c>
      <c r="P405" s="22">
        <v>1</v>
      </c>
      <c r="Q405" s="22">
        <v>98</v>
      </c>
      <c r="R405" s="22" t="str">
        <f t="shared" si="6"/>
        <v>High Usage</v>
      </c>
      <c r="S405" s="22">
        <v>99</v>
      </c>
    </row>
    <row r="406" spans="1:19" x14ac:dyDescent="0.25">
      <c r="A406" s="22">
        <v>405</v>
      </c>
      <c r="B406" s="5">
        <v>40561</v>
      </c>
      <c r="C406" s="22">
        <v>1</v>
      </c>
      <c r="D406" s="22">
        <v>0</v>
      </c>
      <c r="E406" s="22">
        <v>1</v>
      </c>
      <c r="F406" s="22">
        <v>20</v>
      </c>
      <c r="G406" s="22" t="b">
        <v>0</v>
      </c>
      <c r="H406" s="22" t="str">
        <f>IF(OR(Query27[[#This Row],[Weekday]]=1, Query27[[#This Row],[Weekday]]=2, Query27[[#This Row],[Weekday]]=3, Query27[[#This Row],[Weekday]]=4, Query27[[#This Row],[Weekday]]=5), "Weekday", "Weekend")</f>
        <v>Weekday</v>
      </c>
      <c r="I406" s="22">
        <v>2</v>
      </c>
      <c r="J406" s="22">
        <v>2</v>
      </c>
      <c r="K406" s="22" t="str">
        <f>INDEX(Table2[Description],MATCH(J406,Table2[Weathersit],0))</f>
        <v>Mist + Cloudy</v>
      </c>
      <c r="L406" s="22">
        <v>0.22</v>
      </c>
      <c r="M406" s="22">
        <v>0.2727</v>
      </c>
      <c r="N406" s="22">
        <v>0.87</v>
      </c>
      <c r="O406" s="22">
        <v>0</v>
      </c>
      <c r="P406" s="22">
        <v>0</v>
      </c>
      <c r="Q406" s="22">
        <v>83</v>
      </c>
      <c r="R406" s="22" t="str">
        <f t="shared" si="6"/>
        <v>High Usage</v>
      </c>
      <c r="S406" s="22">
        <v>83</v>
      </c>
    </row>
    <row r="407" spans="1:19" x14ac:dyDescent="0.25">
      <c r="A407" s="22">
        <v>406</v>
      </c>
      <c r="B407" s="5">
        <v>40561</v>
      </c>
      <c r="C407" s="22">
        <v>1</v>
      </c>
      <c r="D407" s="22">
        <v>0</v>
      </c>
      <c r="E407" s="22">
        <v>1</v>
      </c>
      <c r="F407" s="22">
        <v>21</v>
      </c>
      <c r="G407" s="22" t="b">
        <v>0</v>
      </c>
      <c r="H407" s="22" t="str">
        <f>IF(OR(Query27[[#This Row],[Weekday]]=1, Query27[[#This Row],[Weekday]]=2, Query27[[#This Row],[Weekday]]=3, Query27[[#This Row],[Weekday]]=4, Query27[[#This Row],[Weekday]]=5), "Weekday", "Weekend")</f>
        <v>Weekday</v>
      </c>
      <c r="I407" s="22">
        <v>2</v>
      </c>
      <c r="J407" s="22">
        <v>2</v>
      </c>
      <c r="K407" s="22" t="str">
        <f>INDEX(Table2[Description],MATCH(J407,Table2[Weathersit],0))</f>
        <v>Mist + Cloudy</v>
      </c>
      <c r="L407" s="22">
        <v>0.22</v>
      </c>
      <c r="M407" s="22">
        <v>0.2424</v>
      </c>
      <c r="N407" s="22">
        <v>0.93</v>
      </c>
      <c r="O407" s="22">
        <v>0.1045</v>
      </c>
      <c r="P407" s="22">
        <v>0</v>
      </c>
      <c r="Q407" s="22">
        <v>41</v>
      </c>
      <c r="R407" s="22" t="str">
        <f t="shared" si="6"/>
        <v>High Usage</v>
      </c>
      <c r="S407" s="22">
        <v>41</v>
      </c>
    </row>
    <row r="408" spans="1:19" x14ac:dyDescent="0.25">
      <c r="A408" s="22">
        <v>407</v>
      </c>
      <c r="B408" s="5">
        <v>40561</v>
      </c>
      <c r="C408" s="22">
        <v>1</v>
      </c>
      <c r="D408" s="22">
        <v>0</v>
      </c>
      <c r="E408" s="22">
        <v>1</v>
      </c>
      <c r="F408" s="22">
        <v>22</v>
      </c>
      <c r="G408" s="22" t="b">
        <v>0</v>
      </c>
      <c r="H408" s="22" t="str">
        <f>IF(OR(Query27[[#This Row],[Weekday]]=1, Query27[[#This Row],[Weekday]]=2, Query27[[#This Row],[Weekday]]=3, Query27[[#This Row],[Weekday]]=4, Query27[[#This Row],[Weekday]]=5), "Weekday", "Weekend")</f>
        <v>Weekday</v>
      </c>
      <c r="I408" s="22">
        <v>2</v>
      </c>
      <c r="J408" s="22">
        <v>2</v>
      </c>
      <c r="K408" s="22" t="str">
        <f>INDEX(Table2[Description],MATCH(J408,Table2[Weathersit],0))</f>
        <v>Mist + Cloudy</v>
      </c>
      <c r="L408" s="22">
        <v>0.22</v>
      </c>
      <c r="M408" s="22">
        <v>0.2576</v>
      </c>
      <c r="N408" s="22">
        <v>0.93</v>
      </c>
      <c r="O408" s="22">
        <v>8.9599999999999999E-2</v>
      </c>
      <c r="P408" s="22">
        <v>0</v>
      </c>
      <c r="Q408" s="22">
        <v>33</v>
      </c>
      <c r="R408" s="22" t="str">
        <f t="shared" si="6"/>
        <v>High Usage</v>
      </c>
      <c r="S408" s="22">
        <v>33</v>
      </c>
    </row>
    <row r="409" spans="1:19" x14ac:dyDescent="0.25">
      <c r="A409" s="22">
        <v>408</v>
      </c>
      <c r="B409" s="5">
        <v>40561</v>
      </c>
      <c r="C409" s="22">
        <v>1</v>
      </c>
      <c r="D409" s="22">
        <v>0</v>
      </c>
      <c r="E409" s="22">
        <v>1</v>
      </c>
      <c r="F409" s="22">
        <v>23</v>
      </c>
      <c r="G409" s="22" t="b">
        <v>0</v>
      </c>
      <c r="H409" s="22" t="str">
        <f>IF(OR(Query27[[#This Row],[Weekday]]=1, Query27[[#This Row],[Weekday]]=2, Query27[[#This Row],[Weekday]]=3, Query27[[#This Row],[Weekday]]=4, Query27[[#This Row],[Weekday]]=5), "Weekday", "Weekend")</f>
        <v>Weekday</v>
      </c>
      <c r="I409" s="22">
        <v>2</v>
      </c>
      <c r="J409" s="22">
        <v>2</v>
      </c>
      <c r="K409" s="22" t="str">
        <f>INDEX(Table2[Description],MATCH(J409,Table2[Weathersit],0))</f>
        <v>Mist + Cloudy</v>
      </c>
      <c r="L409" s="22">
        <v>0.22</v>
      </c>
      <c r="M409" s="22">
        <v>0.2727</v>
      </c>
      <c r="N409" s="22">
        <v>0.93</v>
      </c>
      <c r="O409" s="22">
        <v>0</v>
      </c>
      <c r="P409" s="22">
        <v>1</v>
      </c>
      <c r="Q409" s="22">
        <v>19</v>
      </c>
      <c r="R409" s="22" t="str">
        <f t="shared" si="6"/>
        <v>Normal</v>
      </c>
      <c r="S409" s="22">
        <v>20</v>
      </c>
    </row>
    <row r="410" spans="1:19" x14ac:dyDescent="0.25">
      <c r="A410" s="22">
        <v>409</v>
      </c>
      <c r="B410" s="5">
        <v>40562</v>
      </c>
      <c r="C410" s="22">
        <v>1</v>
      </c>
      <c r="D410" s="22">
        <v>0</v>
      </c>
      <c r="E410" s="22">
        <v>1</v>
      </c>
      <c r="F410" s="22">
        <v>0</v>
      </c>
      <c r="G410" s="22" t="b">
        <v>0</v>
      </c>
      <c r="H410" s="22" t="str">
        <f>IF(OR(Query27[[#This Row],[Weekday]]=1, Query27[[#This Row],[Weekday]]=2, Query27[[#This Row],[Weekday]]=3, Query27[[#This Row],[Weekday]]=4, Query27[[#This Row],[Weekday]]=5), "Weekday", "Weekend")</f>
        <v>Weekday</v>
      </c>
      <c r="I410" s="22">
        <v>3</v>
      </c>
      <c r="J410" s="22">
        <v>2</v>
      </c>
      <c r="K410" s="22" t="str">
        <f>INDEX(Table2[Description],MATCH(J410,Table2[Weathersit],0))</f>
        <v>Mist + Cloudy</v>
      </c>
      <c r="L410" s="22">
        <v>0.22</v>
      </c>
      <c r="M410" s="22">
        <v>0.2727</v>
      </c>
      <c r="N410" s="22">
        <v>0.93</v>
      </c>
      <c r="O410" s="22">
        <v>0</v>
      </c>
      <c r="P410" s="22">
        <v>0</v>
      </c>
      <c r="Q410" s="22">
        <v>3</v>
      </c>
      <c r="R410" s="22" t="str">
        <f t="shared" si="6"/>
        <v>Normal</v>
      </c>
      <c r="S410" s="22">
        <v>3</v>
      </c>
    </row>
    <row r="411" spans="1:19" x14ac:dyDescent="0.25">
      <c r="A411" s="22">
        <v>410</v>
      </c>
      <c r="B411" s="5">
        <v>40562</v>
      </c>
      <c r="C411" s="22">
        <v>1</v>
      </c>
      <c r="D411" s="22">
        <v>0</v>
      </c>
      <c r="E411" s="22">
        <v>1</v>
      </c>
      <c r="F411" s="22">
        <v>1</v>
      </c>
      <c r="G411" s="22" t="b">
        <v>0</v>
      </c>
      <c r="H411" s="22" t="str">
        <f>IF(OR(Query27[[#This Row],[Weekday]]=1, Query27[[#This Row],[Weekday]]=2, Query27[[#This Row],[Weekday]]=3, Query27[[#This Row],[Weekday]]=4, Query27[[#This Row],[Weekday]]=5), "Weekday", "Weekend")</f>
        <v>Weekday</v>
      </c>
      <c r="I411" s="22">
        <v>3</v>
      </c>
      <c r="J411" s="22">
        <v>3</v>
      </c>
      <c r="K411" s="22" t="str">
        <f>INDEX(Table2[Description],MATCH(J411,Table2[Weathersit],0))</f>
        <v>Light Snow/Rain</v>
      </c>
      <c r="L411" s="22">
        <v>0.22</v>
      </c>
      <c r="M411" s="22">
        <v>0.2273</v>
      </c>
      <c r="N411" s="22">
        <v>0.93</v>
      </c>
      <c r="O411" s="22">
        <v>0.1343</v>
      </c>
      <c r="P411" s="22">
        <v>1</v>
      </c>
      <c r="Q411" s="22">
        <v>6</v>
      </c>
      <c r="R411" s="22" t="str">
        <f t="shared" si="6"/>
        <v>Normal</v>
      </c>
      <c r="S411" s="22">
        <v>7</v>
      </c>
    </row>
    <row r="412" spans="1:19" x14ac:dyDescent="0.25">
      <c r="A412" s="22">
        <v>411</v>
      </c>
      <c r="B412" s="5">
        <v>40562</v>
      </c>
      <c r="C412" s="22">
        <v>1</v>
      </c>
      <c r="D412" s="22">
        <v>0</v>
      </c>
      <c r="E412" s="22">
        <v>1</v>
      </c>
      <c r="F412" s="22">
        <v>2</v>
      </c>
      <c r="G412" s="22" t="b">
        <v>0</v>
      </c>
      <c r="H412" s="22" t="str">
        <f>IF(OR(Query27[[#This Row],[Weekday]]=1, Query27[[#This Row],[Weekday]]=2, Query27[[#This Row],[Weekday]]=3, Query27[[#This Row],[Weekday]]=4, Query27[[#This Row],[Weekday]]=5), "Weekday", "Weekend")</f>
        <v>Weekday</v>
      </c>
      <c r="I412" s="22">
        <v>3</v>
      </c>
      <c r="J412" s="22">
        <v>3</v>
      </c>
      <c r="K412" s="22" t="str">
        <f>INDEX(Table2[Description],MATCH(J412,Table2[Weathersit],0))</f>
        <v>Light Snow/Rain</v>
      </c>
      <c r="L412" s="22">
        <v>0.22</v>
      </c>
      <c r="M412" s="22">
        <v>0.2273</v>
      </c>
      <c r="N412" s="22">
        <v>0.93</v>
      </c>
      <c r="O412" s="22">
        <v>0.1343</v>
      </c>
      <c r="P412" s="22">
        <v>0</v>
      </c>
      <c r="Q412" s="22">
        <v>3</v>
      </c>
      <c r="R412" s="22" t="str">
        <f t="shared" si="6"/>
        <v>Normal</v>
      </c>
      <c r="S412" s="22">
        <v>3</v>
      </c>
    </row>
    <row r="413" spans="1:19" x14ac:dyDescent="0.25">
      <c r="A413" s="22">
        <v>412</v>
      </c>
      <c r="B413" s="5">
        <v>40562</v>
      </c>
      <c r="C413" s="22">
        <v>1</v>
      </c>
      <c r="D413" s="22">
        <v>0</v>
      </c>
      <c r="E413" s="22">
        <v>1</v>
      </c>
      <c r="F413" s="22">
        <v>4</v>
      </c>
      <c r="G413" s="22" t="b">
        <v>0</v>
      </c>
      <c r="H413" s="22" t="str">
        <f>IF(OR(Query27[[#This Row],[Weekday]]=1, Query27[[#This Row],[Weekday]]=2, Query27[[#This Row],[Weekday]]=3, Query27[[#This Row],[Weekday]]=4, Query27[[#This Row],[Weekday]]=5), "Weekday", "Weekend")</f>
        <v>Weekday</v>
      </c>
      <c r="I413" s="22">
        <v>3</v>
      </c>
      <c r="J413" s="22">
        <v>3</v>
      </c>
      <c r="K413" s="22" t="str">
        <f>INDEX(Table2[Description],MATCH(J413,Table2[Weathersit],0))</f>
        <v>Light Snow/Rain</v>
      </c>
      <c r="L413" s="22">
        <v>0.22</v>
      </c>
      <c r="M413" s="22">
        <v>0.2273</v>
      </c>
      <c r="N413" s="22">
        <v>0.93</v>
      </c>
      <c r="O413" s="22">
        <v>0.1343</v>
      </c>
      <c r="P413" s="22">
        <v>1</v>
      </c>
      <c r="Q413" s="22">
        <v>1</v>
      </c>
      <c r="R413" s="22" t="str">
        <f t="shared" si="6"/>
        <v>Normal</v>
      </c>
      <c r="S413" s="22">
        <v>2</v>
      </c>
    </row>
    <row r="414" spans="1:19" x14ac:dyDescent="0.25">
      <c r="A414" s="22">
        <v>413</v>
      </c>
      <c r="B414" s="5">
        <v>40562</v>
      </c>
      <c r="C414" s="22">
        <v>1</v>
      </c>
      <c r="D414" s="22">
        <v>0</v>
      </c>
      <c r="E414" s="22">
        <v>1</v>
      </c>
      <c r="F414" s="22">
        <v>5</v>
      </c>
      <c r="G414" s="22" t="b">
        <v>0</v>
      </c>
      <c r="H414" s="22" t="str">
        <f>IF(OR(Query27[[#This Row],[Weekday]]=1, Query27[[#This Row],[Weekday]]=2, Query27[[#This Row],[Weekday]]=3, Query27[[#This Row],[Weekday]]=4, Query27[[#This Row],[Weekday]]=5), "Weekday", "Weekend")</f>
        <v>Weekday</v>
      </c>
      <c r="I414" s="22">
        <v>3</v>
      </c>
      <c r="J414" s="22">
        <v>2</v>
      </c>
      <c r="K414" s="22" t="str">
        <f>INDEX(Table2[Description],MATCH(J414,Table2[Weathersit],0))</f>
        <v>Mist + Cloudy</v>
      </c>
      <c r="L414" s="22">
        <v>0.22</v>
      </c>
      <c r="M414" s="22">
        <v>0.2576</v>
      </c>
      <c r="N414" s="22">
        <v>0.93</v>
      </c>
      <c r="O414" s="22">
        <v>8.9599999999999999E-2</v>
      </c>
      <c r="P414" s="22">
        <v>0</v>
      </c>
      <c r="Q414" s="22">
        <v>7</v>
      </c>
      <c r="R414" s="22" t="str">
        <f t="shared" si="6"/>
        <v>Normal</v>
      </c>
      <c r="S414" s="22">
        <v>7</v>
      </c>
    </row>
    <row r="415" spans="1:19" x14ac:dyDescent="0.25">
      <c r="A415" s="22">
        <v>414</v>
      </c>
      <c r="B415" s="5">
        <v>40562</v>
      </c>
      <c r="C415" s="22">
        <v>1</v>
      </c>
      <c r="D415" s="22">
        <v>0</v>
      </c>
      <c r="E415" s="22">
        <v>1</v>
      </c>
      <c r="F415" s="22">
        <v>6</v>
      </c>
      <c r="G415" s="22" t="b">
        <v>0</v>
      </c>
      <c r="H415" s="22" t="str">
        <f>IF(OR(Query27[[#This Row],[Weekday]]=1, Query27[[#This Row],[Weekday]]=2, Query27[[#This Row],[Weekday]]=3, Query27[[#This Row],[Weekday]]=4, Query27[[#This Row],[Weekday]]=5), "Weekday", "Weekend")</f>
        <v>Weekday</v>
      </c>
      <c r="I415" s="22">
        <v>3</v>
      </c>
      <c r="J415" s="22">
        <v>2</v>
      </c>
      <c r="K415" s="22" t="str">
        <f>INDEX(Table2[Description],MATCH(J415,Table2[Weathersit],0))</f>
        <v>Mist + Cloudy</v>
      </c>
      <c r="L415" s="22">
        <v>0.22</v>
      </c>
      <c r="M415" s="22">
        <v>0.2576</v>
      </c>
      <c r="N415" s="22">
        <v>0.93</v>
      </c>
      <c r="O415" s="22">
        <v>8.9599999999999999E-2</v>
      </c>
      <c r="P415" s="22">
        <v>0</v>
      </c>
      <c r="Q415" s="22">
        <v>32</v>
      </c>
      <c r="R415" s="22" t="str">
        <f t="shared" si="6"/>
        <v>High Usage</v>
      </c>
      <c r="S415" s="22">
        <v>32</v>
      </c>
    </row>
    <row r="416" spans="1:19" x14ac:dyDescent="0.25">
      <c r="A416" s="22">
        <v>415</v>
      </c>
      <c r="B416" s="5">
        <v>40562</v>
      </c>
      <c r="C416" s="22">
        <v>1</v>
      </c>
      <c r="D416" s="22">
        <v>0</v>
      </c>
      <c r="E416" s="22">
        <v>1</v>
      </c>
      <c r="F416" s="22">
        <v>7</v>
      </c>
      <c r="G416" s="22" t="b">
        <v>0</v>
      </c>
      <c r="H416" s="22" t="str">
        <f>IF(OR(Query27[[#This Row],[Weekday]]=1, Query27[[#This Row],[Weekday]]=2, Query27[[#This Row],[Weekday]]=3, Query27[[#This Row],[Weekday]]=4, Query27[[#This Row],[Weekday]]=5), "Weekday", "Weekend")</f>
        <v>Weekday</v>
      </c>
      <c r="I416" s="22">
        <v>3</v>
      </c>
      <c r="J416" s="22">
        <v>2</v>
      </c>
      <c r="K416" s="22" t="str">
        <f>INDEX(Table2[Description],MATCH(J416,Table2[Weathersit],0))</f>
        <v>Mist + Cloudy</v>
      </c>
      <c r="L416" s="22">
        <v>0.24</v>
      </c>
      <c r="M416" s="22">
        <v>0.2576</v>
      </c>
      <c r="N416" s="22">
        <v>0.92</v>
      </c>
      <c r="O416" s="22">
        <v>0.1045</v>
      </c>
      <c r="P416" s="22">
        <v>1</v>
      </c>
      <c r="Q416" s="22">
        <v>89</v>
      </c>
      <c r="R416" s="22" t="str">
        <f t="shared" si="6"/>
        <v>High Usage</v>
      </c>
      <c r="S416" s="22">
        <v>90</v>
      </c>
    </row>
    <row r="417" spans="1:19" x14ac:dyDescent="0.25">
      <c r="A417" s="22">
        <v>416</v>
      </c>
      <c r="B417" s="5">
        <v>40562</v>
      </c>
      <c r="C417" s="22">
        <v>1</v>
      </c>
      <c r="D417" s="22">
        <v>0</v>
      </c>
      <c r="E417" s="22">
        <v>1</v>
      </c>
      <c r="F417" s="22">
        <v>8</v>
      </c>
      <c r="G417" s="22" t="b">
        <v>0</v>
      </c>
      <c r="H417" s="22" t="str">
        <f>IF(OR(Query27[[#This Row],[Weekday]]=1, Query27[[#This Row],[Weekday]]=2, Query27[[#This Row],[Weekday]]=3, Query27[[#This Row],[Weekday]]=4, Query27[[#This Row],[Weekday]]=5), "Weekday", "Weekend")</f>
        <v>Weekday</v>
      </c>
      <c r="I417" s="22">
        <v>3</v>
      </c>
      <c r="J417" s="22">
        <v>2</v>
      </c>
      <c r="K417" s="22" t="str">
        <f>INDEX(Table2[Description],MATCH(J417,Table2[Weathersit],0))</f>
        <v>Mist + Cloudy</v>
      </c>
      <c r="L417" s="22">
        <v>0.24</v>
      </c>
      <c r="M417" s="22">
        <v>0.2576</v>
      </c>
      <c r="N417" s="22">
        <v>0.93</v>
      </c>
      <c r="O417" s="22">
        <v>0.1045</v>
      </c>
      <c r="P417" s="22">
        <v>1</v>
      </c>
      <c r="Q417" s="22">
        <v>196</v>
      </c>
      <c r="R417" s="22" t="str">
        <f t="shared" si="6"/>
        <v>High Usage</v>
      </c>
      <c r="S417" s="22">
        <v>197</v>
      </c>
    </row>
    <row r="418" spans="1:19" x14ac:dyDescent="0.25">
      <c r="A418" s="22">
        <v>417</v>
      </c>
      <c r="B418" s="5">
        <v>40562</v>
      </c>
      <c r="C418" s="22">
        <v>1</v>
      </c>
      <c r="D418" s="22">
        <v>0</v>
      </c>
      <c r="E418" s="22">
        <v>1</v>
      </c>
      <c r="F418" s="22">
        <v>9</v>
      </c>
      <c r="G418" s="22" t="b">
        <v>0</v>
      </c>
      <c r="H418" s="22" t="str">
        <f>IF(OR(Query27[[#This Row],[Weekday]]=1, Query27[[#This Row],[Weekday]]=2, Query27[[#This Row],[Weekday]]=3, Query27[[#This Row],[Weekday]]=4, Query27[[#This Row],[Weekday]]=5), "Weekday", "Weekend")</f>
        <v>Weekday</v>
      </c>
      <c r="I418" s="22">
        <v>3</v>
      </c>
      <c r="J418" s="22">
        <v>2</v>
      </c>
      <c r="K418" s="22" t="str">
        <f>INDEX(Table2[Description],MATCH(J418,Table2[Weathersit],0))</f>
        <v>Mist + Cloudy</v>
      </c>
      <c r="L418" s="22">
        <v>0.24</v>
      </c>
      <c r="M418" s="22">
        <v>0.2576</v>
      </c>
      <c r="N418" s="22">
        <v>0.93</v>
      </c>
      <c r="O418" s="22">
        <v>0.1045</v>
      </c>
      <c r="P418" s="22">
        <v>2</v>
      </c>
      <c r="Q418" s="22">
        <v>107</v>
      </c>
      <c r="R418" s="22" t="str">
        <f t="shared" si="6"/>
        <v>High Usage</v>
      </c>
      <c r="S418" s="22">
        <v>109</v>
      </c>
    </row>
    <row r="419" spans="1:19" x14ac:dyDescent="0.25">
      <c r="A419" s="22">
        <v>418</v>
      </c>
      <c r="B419" s="5">
        <v>40562</v>
      </c>
      <c r="C419" s="22">
        <v>1</v>
      </c>
      <c r="D419" s="22">
        <v>0</v>
      </c>
      <c r="E419" s="22">
        <v>1</v>
      </c>
      <c r="F419" s="22">
        <v>10</v>
      </c>
      <c r="G419" s="22" t="b">
        <v>0</v>
      </c>
      <c r="H419" s="22" t="str">
        <f>IF(OR(Query27[[#This Row],[Weekday]]=1, Query27[[#This Row],[Weekday]]=2, Query27[[#This Row],[Weekday]]=3, Query27[[#This Row],[Weekday]]=4, Query27[[#This Row],[Weekday]]=5), "Weekday", "Weekend")</f>
        <v>Weekday</v>
      </c>
      <c r="I419" s="22">
        <v>3</v>
      </c>
      <c r="J419" s="22">
        <v>2</v>
      </c>
      <c r="K419" s="22" t="str">
        <f>INDEX(Table2[Description],MATCH(J419,Table2[Weathersit],0))</f>
        <v>Mist + Cloudy</v>
      </c>
      <c r="L419" s="22">
        <v>0.26</v>
      </c>
      <c r="M419" s="22">
        <v>0.2727</v>
      </c>
      <c r="N419" s="22">
        <v>0.93</v>
      </c>
      <c r="O419" s="22">
        <v>0.1343</v>
      </c>
      <c r="P419" s="22">
        <v>1</v>
      </c>
      <c r="Q419" s="22">
        <v>46</v>
      </c>
      <c r="R419" s="22" t="str">
        <f t="shared" si="6"/>
        <v>High Usage</v>
      </c>
      <c r="S419" s="22">
        <v>47</v>
      </c>
    </row>
    <row r="420" spans="1:19" x14ac:dyDescent="0.25">
      <c r="A420" s="22">
        <v>419</v>
      </c>
      <c r="B420" s="5">
        <v>40562</v>
      </c>
      <c r="C420" s="22">
        <v>1</v>
      </c>
      <c r="D420" s="22">
        <v>0</v>
      </c>
      <c r="E420" s="22">
        <v>1</v>
      </c>
      <c r="F420" s="22">
        <v>11</v>
      </c>
      <c r="G420" s="22" t="b">
        <v>0</v>
      </c>
      <c r="H420" s="22" t="str">
        <f>IF(OR(Query27[[#This Row],[Weekday]]=1, Query27[[#This Row],[Weekday]]=2, Query27[[#This Row],[Weekday]]=3, Query27[[#This Row],[Weekday]]=4, Query27[[#This Row],[Weekday]]=5), "Weekday", "Weekend")</f>
        <v>Weekday</v>
      </c>
      <c r="I420" s="22">
        <v>3</v>
      </c>
      <c r="J420" s="22">
        <v>2</v>
      </c>
      <c r="K420" s="22" t="str">
        <f>INDEX(Table2[Description],MATCH(J420,Table2[Weathersit],0))</f>
        <v>Mist + Cloudy</v>
      </c>
      <c r="L420" s="22">
        <v>0.28000000000000003</v>
      </c>
      <c r="M420" s="22">
        <v>0.30299999999999999</v>
      </c>
      <c r="N420" s="22">
        <v>0.87</v>
      </c>
      <c r="O420" s="22">
        <v>8.9599999999999999E-2</v>
      </c>
      <c r="P420" s="22">
        <v>5</v>
      </c>
      <c r="Q420" s="22">
        <v>47</v>
      </c>
      <c r="R420" s="22" t="str">
        <f t="shared" si="6"/>
        <v>High Usage</v>
      </c>
      <c r="S420" s="22">
        <v>52</v>
      </c>
    </row>
    <row r="421" spans="1:19" x14ac:dyDescent="0.25">
      <c r="A421" s="22">
        <v>420</v>
      </c>
      <c r="B421" s="5">
        <v>40562</v>
      </c>
      <c r="C421" s="22">
        <v>1</v>
      </c>
      <c r="D421" s="22">
        <v>0</v>
      </c>
      <c r="E421" s="22">
        <v>1</v>
      </c>
      <c r="F421" s="22">
        <v>12</v>
      </c>
      <c r="G421" s="22" t="b">
        <v>0</v>
      </c>
      <c r="H421" s="22" t="str">
        <f>IF(OR(Query27[[#This Row],[Weekday]]=1, Query27[[#This Row],[Weekday]]=2, Query27[[#This Row],[Weekday]]=3, Query27[[#This Row],[Weekday]]=4, Query27[[#This Row],[Weekday]]=5), "Weekday", "Weekend")</f>
        <v>Weekday</v>
      </c>
      <c r="I421" s="22">
        <v>3</v>
      </c>
      <c r="J421" s="22">
        <v>2</v>
      </c>
      <c r="K421" s="22" t="str">
        <f>INDEX(Table2[Description],MATCH(J421,Table2[Weathersit],0))</f>
        <v>Mist + Cloudy</v>
      </c>
      <c r="L421" s="22">
        <v>0.3</v>
      </c>
      <c r="M421" s="22">
        <v>0.31819999999999998</v>
      </c>
      <c r="N421" s="22">
        <v>0.81</v>
      </c>
      <c r="O421" s="22">
        <v>8.9599999999999999E-2</v>
      </c>
      <c r="P421" s="22">
        <v>5</v>
      </c>
      <c r="Q421" s="22">
        <v>65</v>
      </c>
      <c r="R421" s="22" t="str">
        <f t="shared" si="6"/>
        <v>High Usage</v>
      </c>
      <c r="S421" s="22">
        <v>70</v>
      </c>
    </row>
    <row r="422" spans="1:19" x14ac:dyDescent="0.25">
      <c r="A422" s="22">
        <v>421</v>
      </c>
      <c r="B422" s="5">
        <v>40562</v>
      </c>
      <c r="C422" s="22">
        <v>1</v>
      </c>
      <c r="D422" s="22">
        <v>0</v>
      </c>
      <c r="E422" s="22">
        <v>1</v>
      </c>
      <c r="F422" s="22">
        <v>13</v>
      </c>
      <c r="G422" s="22" t="b">
        <v>0</v>
      </c>
      <c r="H422" s="22" t="str">
        <f>IF(OR(Query27[[#This Row],[Weekday]]=1, Query27[[#This Row],[Weekday]]=2, Query27[[#This Row],[Weekday]]=3, Query27[[#This Row],[Weekday]]=4, Query27[[#This Row],[Weekday]]=5), "Weekday", "Weekend")</f>
        <v>Weekday</v>
      </c>
      <c r="I422" s="22">
        <v>3</v>
      </c>
      <c r="J422" s="22">
        <v>1</v>
      </c>
      <c r="K422" s="22" t="str">
        <f>INDEX(Table2[Description],MATCH(J422,Table2[Weathersit],0))</f>
        <v>Clear</v>
      </c>
      <c r="L422" s="22">
        <v>0.4</v>
      </c>
      <c r="M422" s="22">
        <v>0.40910000000000002</v>
      </c>
      <c r="N422" s="22">
        <v>0.62</v>
      </c>
      <c r="O422" s="22">
        <v>0.28360000000000002</v>
      </c>
      <c r="P422" s="22">
        <v>11</v>
      </c>
      <c r="Q422" s="22">
        <v>67</v>
      </c>
      <c r="R422" s="22" t="str">
        <f t="shared" si="6"/>
        <v>High Usage</v>
      </c>
      <c r="S422" s="22">
        <v>78</v>
      </c>
    </row>
    <row r="423" spans="1:19" x14ac:dyDescent="0.25">
      <c r="A423" s="22">
        <v>422</v>
      </c>
      <c r="B423" s="5">
        <v>40562</v>
      </c>
      <c r="C423" s="22">
        <v>1</v>
      </c>
      <c r="D423" s="22">
        <v>0</v>
      </c>
      <c r="E423" s="22">
        <v>1</v>
      </c>
      <c r="F423" s="22">
        <v>14</v>
      </c>
      <c r="G423" s="22" t="b">
        <v>0</v>
      </c>
      <c r="H423" s="22" t="str">
        <f>IF(OR(Query27[[#This Row],[Weekday]]=1, Query27[[#This Row],[Weekday]]=2, Query27[[#This Row],[Weekday]]=3, Query27[[#This Row],[Weekday]]=4, Query27[[#This Row],[Weekday]]=5), "Weekday", "Weekend")</f>
        <v>Weekday</v>
      </c>
      <c r="I423" s="22">
        <v>3</v>
      </c>
      <c r="J423" s="22">
        <v>1</v>
      </c>
      <c r="K423" s="22" t="str">
        <f>INDEX(Table2[Description],MATCH(J423,Table2[Weathersit],0))</f>
        <v>Clear</v>
      </c>
      <c r="L423" s="22">
        <v>0.4</v>
      </c>
      <c r="M423" s="22">
        <v>0.40910000000000002</v>
      </c>
      <c r="N423" s="22">
        <v>0.57999999999999996</v>
      </c>
      <c r="O423" s="22">
        <v>0.25369999999999998</v>
      </c>
      <c r="P423" s="22">
        <v>7</v>
      </c>
      <c r="Q423" s="22">
        <v>68</v>
      </c>
      <c r="R423" s="22" t="str">
        <f t="shared" si="6"/>
        <v>High Usage</v>
      </c>
      <c r="S423" s="22">
        <v>75</v>
      </c>
    </row>
    <row r="424" spans="1:19" x14ac:dyDescent="0.25">
      <c r="A424" s="22">
        <v>423</v>
      </c>
      <c r="B424" s="5">
        <v>40562</v>
      </c>
      <c r="C424" s="22">
        <v>1</v>
      </c>
      <c r="D424" s="22">
        <v>0</v>
      </c>
      <c r="E424" s="22">
        <v>1</v>
      </c>
      <c r="F424" s="22">
        <v>15</v>
      </c>
      <c r="G424" s="22" t="b">
        <v>0</v>
      </c>
      <c r="H424" s="22" t="str">
        <f>IF(OR(Query27[[#This Row],[Weekday]]=1, Query27[[#This Row],[Weekday]]=2, Query27[[#This Row],[Weekday]]=3, Query27[[#This Row],[Weekday]]=4, Query27[[#This Row],[Weekday]]=5), "Weekday", "Weekend")</f>
        <v>Weekday</v>
      </c>
      <c r="I424" s="22">
        <v>3</v>
      </c>
      <c r="J424" s="22">
        <v>1</v>
      </c>
      <c r="K424" s="22" t="str">
        <f>INDEX(Table2[Description],MATCH(J424,Table2[Weathersit],0))</f>
        <v>Clear</v>
      </c>
      <c r="L424" s="22">
        <v>0.4</v>
      </c>
      <c r="M424" s="22">
        <v>0.40910000000000002</v>
      </c>
      <c r="N424" s="22">
        <v>0.54</v>
      </c>
      <c r="O424" s="22">
        <v>0.28360000000000002</v>
      </c>
      <c r="P424" s="22">
        <v>4</v>
      </c>
      <c r="Q424" s="22">
        <v>78</v>
      </c>
      <c r="R424" s="22" t="str">
        <f t="shared" si="6"/>
        <v>High Usage</v>
      </c>
      <c r="S424" s="22">
        <v>82</v>
      </c>
    </row>
    <row r="425" spans="1:19" x14ac:dyDescent="0.25">
      <c r="A425" s="22">
        <v>424</v>
      </c>
      <c r="B425" s="5">
        <v>40562</v>
      </c>
      <c r="C425" s="22">
        <v>1</v>
      </c>
      <c r="D425" s="22">
        <v>0</v>
      </c>
      <c r="E425" s="22">
        <v>1</v>
      </c>
      <c r="F425" s="22">
        <v>16</v>
      </c>
      <c r="G425" s="22" t="b">
        <v>0</v>
      </c>
      <c r="H425" s="22" t="str">
        <f>IF(OR(Query27[[#This Row],[Weekday]]=1, Query27[[#This Row],[Weekday]]=2, Query27[[#This Row],[Weekday]]=3, Query27[[#This Row],[Weekday]]=4, Query27[[#This Row],[Weekday]]=5), "Weekday", "Weekend")</f>
        <v>Weekday</v>
      </c>
      <c r="I425" s="22">
        <v>3</v>
      </c>
      <c r="J425" s="22">
        <v>1</v>
      </c>
      <c r="K425" s="22" t="str">
        <f>INDEX(Table2[Description],MATCH(J425,Table2[Weathersit],0))</f>
        <v>Clear</v>
      </c>
      <c r="L425" s="22">
        <v>0.38</v>
      </c>
      <c r="M425" s="22">
        <v>0.39389999999999997</v>
      </c>
      <c r="N425" s="22">
        <v>0.57999999999999996</v>
      </c>
      <c r="O425" s="22">
        <v>0.3881</v>
      </c>
      <c r="P425" s="22">
        <v>10</v>
      </c>
      <c r="Q425" s="22">
        <v>94</v>
      </c>
      <c r="R425" s="22" t="str">
        <f t="shared" si="6"/>
        <v>High Usage</v>
      </c>
      <c r="S425" s="22">
        <v>104</v>
      </c>
    </row>
    <row r="426" spans="1:19" x14ac:dyDescent="0.25">
      <c r="A426" s="22">
        <v>425</v>
      </c>
      <c r="B426" s="5">
        <v>40562</v>
      </c>
      <c r="C426" s="22">
        <v>1</v>
      </c>
      <c r="D426" s="22">
        <v>0</v>
      </c>
      <c r="E426" s="22">
        <v>1</v>
      </c>
      <c r="F426" s="22">
        <v>17</v>
      </c>
      <c r="G426" s="22" t="b">
        <v>0</v>
      </c>
      <c r="H426" s="22" t="str">
        <f>IF(OR(Query27[[#This Row],[Weekday]]=1, Query27[[#This Row],[Weekday]]=2, Query27[[#This Row],[Weekday]]=3, Query27[[#This Row],[Weekday]]=4, Query27[[#This Row],[Weekday]]=5), "Weekday", "Weekend")</f>
        <v>Weekday</v>
      </c>
      <c r="I426" s="22">
        <v>3</v>
      </c>
      <c r="J426" s="22">
        <v>1</v>
      </c>
      <c r="K426" s="22" t="str">
        <f>INDEX(Table2[Description],MATCH(J426,Table2[Weathersit],0))</f>
        <v>Clear</v>
      </c>
      <c r="L426" s="22">
        <v>0.36</v>
      </c>
      <c r="M426" s="22">
        <v>0.33329999999999999</v>
      </c>
      <c r="N426" s="22">
        <v>0.56999999999999995</v>
      </c>
      <c r="O426" s="22">
        <v>0.32840000000000003</v>
      </c>
      <c r="P426" s="22">
        <v>7</v>
      </c>
      <c r="Q426" s="22">
        <v>190</v>
      </c>
      <c r="R426" s="22" t="str">
        <f t="shared" si="6"/>
        <v>High Usage</v>
      </c>
      <c r="S426" s="22">
        <v>197</v>
      </c>
    </row>
    <row r="427" spans="1:19" x14ac:dyDescent="0.25">
      <c r="A427" s="22">
        <v>426</v>
      </c>
      <c r="B427" s="5">
        <v>40562</v>
      </c>
      <c r="C427" s="22">
        <v>1</v>
      </c>
      <c r="D427" s="22">
        <v>0</v>
      </c>
      <c r="E427" s="22">
        <v>1</v>
      </c>
      <c r="F427" s="22">
        <v>18</v>
      </c>
      <c r="G427" s="22" t="b">
        <v>0</v>
      </c>
      <c r="H427" s="22" t="str">
        <f>IF(OR(Query27[[#This Row],[Weekday]]=1, Query27[[#This Row],[Weekday]]=2, Query27[[#This Row],[Weekday]]=3, Query27[[#This Row],[Weekday]]=4, Query27[[#This Row],[Weekday]]=5), "Weekday", "Weekend")</f>
        <v>Weekday</v>
      </c>
      <c r="I427" s="22">
        <v>3</v>
      </c>
      <c r="J427" s="22">
        <v>1</v>
      </c>
      <c r="K427" s="22" t="str">
        <f>INDEX(Table2[Description],MATCH(J427,Table2[Weathersit],0))</f>
        <v>Clear</v>
      </c>
      <c r="L427" s="22">
        <v>0.34</v>
      </c>
      <c r="M427" s="22">
        <v>0.31819999999999998</v>
      </c>
      <c r="N427" s="22">
        <v>0.61</v>
      </c>
      <c r="O427" s="22">
        <v>0.28360000000000002</v>
      </c>
      <c r="P427" s="22">
        <v>5</v>
      </c>
      <c r="Q427" s="22">
        <v>156</v>
      </c>
      <c r="R427" s="22" t="str">
        <f t="shared" si="6"/>
        <v>High Usage</v>
      </c>
      <c r="S427" s="22">
        <v>161</v>
      </c>
    </row>
    <row r="428" spans="1:19" x14ac:dyDescent="0.25">
      <c r="A428" s="22">
        <v>427</v>
      </c>
      <c r="B428" s="5">
        <v>40562</v>
      </c>
      <c r="C428" s="22">
        <v>1</v>
      </c>
      <c r="D428" s="22">
        <v>0</v>
      </c>
      <c r="E428" s="22">
        <v>1</v>
      </c>
      <c r="F428" s="22">
        <v>19</v>
      </c>
      <c r="G428" s="22" t="b">
        <v>0</v>
      </c>
      <c r="H428" s="22" t="str">
        <f>IF(OR(Query27[[#This Row],[Weekday]]=1, Query27[[#This Row],[Weekday]]=2, Query27[[#This Row],[Weekday]]=3, Query27[[#This Row],[Weekday]]=4, Query27[[#This Row],[Weekday]]=5), "Weekday", "Weekend")</f>
        <v>Weekday</v>
      </c>
      <c r="I428" s="22">
        <v>3</v>
      </c>
      <c r="J428" s="22">
        <v>1</v>
      </c>
      <c r="K428" s="22" t="str">
        <f>INDEX(Table2[Description],MATCH(J428,Table2[Weathersit],0))</f>
        <v>Clear</v>
      </c>
      <c r="L428" s="22">
        <v>0.32</v>
      </c>
      <c r="M428" s="22">
        <v>0.28789999999999999</v>
      </c>
      <c r="N428" s="22">
        <v>0.56999999999999995</v>
      </c>
      <c r="O428" s="22">
        <v>0.41789999999999999</v>
      </c>
      <c r="P428" s="22">
        <v>4</v>
      </c>
      <c r="Q428" s="22">
        <v>108</v>
      </c>
      <c r="R428" s="22" t="str">
        <f t="shared" si="6"/>
        <v>High Usage</v>
      </c>
      <c r="S428" s="22">
        <v>112</v>
      </c>
    </row>
    <row r="429" spans="1:19" x14ac:dyDescent="0.25">
      <c r="A429" s="22">
        <v>428</v>
      </c>
      <c r="B429" s="5">
        <v>40562</v>
      </c>
      <c r="C429" s="22">
        <v>1</v>
      </c>
      <c r="D429" s="22">
        <v>0</v>
      </c>
      <c r="E429" s="22">
        <v>1</v>
      </c>
      <c r="F429" s="22">
        <v>20</v>
      </c>
      <c r="G429" s="22" t="b">
        <v>0</v>
      </c>
      <c r="H429" s="22" t="str">
        <f>IF(OR(Query27[[#This Row],[Weekday]]=1, Query27[[#This Row],[Weekday]]=2, Query27[[#This Row],[Weekday]]=3, Query27[[#This Row],[Weekday]]=4, Query27[[#This Row],[Weekday]]=5), "Weekday", "Weekend")</f>
        <v>Weekday</v>
      </c>
      <c r="I429" s="22">
        <v>3</v>
      </c>
      <c r="J429" s="22">
        <v>1</v>
      </c>
      <c r="K429" s="22" t="str">
        <f>INDEX(Table2[Description],MATCH(J429,Table2[Weathersit],0))</f>
        <v>Clear</v>
      </c>
      <c r="L429" s="22">
        <v>0.32</v>
      </c>
      <c r="M429" s="22">
        <v>0.30299999999999999</v>
      </c>
      <c r="N429" s="22">
        <v>0.49</v>
      </c>
      <c r="O429" s="22">
        <v>0.29849999999999999</v>
      </c>
      <c r="P429" s="22">
        <v>2</v>
      </c>
      <c r="Q429" s="22">
        <v>74</v>
      </c>
      <c r="R429" s="22" t="str">
        <f t="shared" si="6"/>
        <v>High Usage</v>
      </c>
      <c r="S429" s="22">
        <v>76</v>
      </c>
    </row>
    <row r="430" spans="1:19" x14ac:dyDescent="0.25">
      <c r="A430" s="22">
        <v>429</v>
      </c>
      <c r="B430" s="5">
        <v>40562</v>
      </c>
      <c r="C430" s="22">
        <v>1</v>
      </c>
      <c r="D430" s="22">
        <v>0</v>
      </c>
      <c r="E430" s="22">
        <v>1</v>
      </c>
      <c r="F430" s="22">
        <v>21</v>
      </c>
      <c r="G430" s="22" t="b">
        <v>0</v>
      </c>
      <c r="H430" s="22" t="str">
        <f>IF(OR(Query27[[#This Row],[Weekday]]=1, Query27[[#This Row],[Weekday]]=2, Query27[[#This Row],[Weekday]]=3, Query27[[#This Row],[Weekday]]=4, Query27[[#This Row],[Weekday]]=5), "Weekday", "Weekend")</f>
        <v>Weekday</v>
      </c>
      <c r="I430" s="22">
        <v>3</v>
      </c>
      <c r="J430" s="22">
        <v>1</v>
      </c>
      <c r="K430" s="22" t="str">
        <f>INDEX(Table2[Description],MATCH(J430,Table2[Weathersit],0))</f>
        <v>Clear</v>
      </c>
      <c r="L430" s="22">
        <v>0.32</v>
      </c>
      <c r="M430" s="22">
        <v>0.28789999999999999</v>
      </c>
      <c r="N430" s="22">
        <v>0.49</v>
      </c>
      <c r="O430" s="22">
        <v>0.41789999999999999</v>
      </c>
      <c r="P430" s="22">
        <v>4</v>
      </c>
      <c r="Q430" s="22">
        <v>55</v>
      </c>
      <c r="R430" s="22" t="str">
        <f t="shared" si="6"/>
        <v>High Usage</v>
      </c>
      <c r="S430" s="22">
        <v>59</v>
      </c>
    </row>
    <row r="431" spans="1:19" x14ac:dyDescent="0.25">
      <c r="A431" s="22">
        <v>430</v>
      </c>
      <c r="B431" s="5">
        <v>40562</v>
      </c>
      <c r="C431" s="22">
        <v>1</v>
      </c>
      <c r="D431" s="22">
        <v>0</v>
      </c>
      <c r="E431" s="22">
        <v>1</v>
      </c>
      <c r="F431" s="22">
        <v>22</v>
      </c>
      <c r="G431" s="22" t="b">
        <v>0</v>
      </c>
      <c r="H431" s="22" t="str">
        <f>IF(OR(Query27[[#This Row],[Weekday]]=1, Query27[[#This Row],[Weekday]]=2, Query27[[#This Row],[Weekday]]=3, Query27[[#This Row],[Weekday]]=4, Query27[[#This Row],[Weekday]]=5), "Weekday", "Weekend")</f>
        <v>Weekday</v>
      </c>
      <c r="I431" s="22">
        <v>3</v>
      </c>
      <c r="J431" s="22">
        <v>1</v>
      </c>
      <c r="K431" s="22" t="str">
        <f>INDEX(Table2[Description],MATCH(J431,Table2[Weathersit],0))</f>
        <v>Clear</v>
      </c>
      <c r="L431" s="22">
        <v>0.3</v>
      </c>
      <c r="M431" s="22">
        <v>0.30299999999999999</v>
      </c>
      <c r="N431" s="22">
        <v>0.52</v>
      </c>
      <c r="O431" s="22">
        <v>0.16420000000000001</v>
      </c>
      <c r="P431" s="22">
        <v>6</v>
      </c>
      <c r="Q431" s="22">
        <v>53</v>
      </c>
      <c r="R431" s="22" t="str">
        <f t="shared" si="6"/>
        <v>High Usage</v>
      </c>
      <c r="S431" s="22">
        <v>59</v>
      </c>
    </row>
    <row r="432" spans="1:19" x14ac:dyDescent="0.25">
      <c r="A432" s="22">
        <v>431</v>
      </c>
      <c r="B432" s="5">
        <v>40562</v>
      </c>
      <c r="C432" s="22">
        <v>1</v>
      </c>
      <c r="D432" s="22">
        <v>0</v>
      </c>
      <c r="E432" s="22">
        <v>1</v>
      </c>
      <c r="F432" s="22">
        <v>23</v>
      </c>
      <c r="G432" s="22" t="b">
        <v>0</v>
      </c>
      <c r="H432" s="22" t="str">
        <f>IF(OR(Query27[[#This Row],[Weekday]]=1, Query27[[#This Row],[Weekday]]=2, Query27[[#This Row],[Weekday]]=3, Query27[[#This Row],[Weekday]]=4, Query27[[#This Row],[Weekday]]=5), "Weekday", "Weekend")</f>
        <v>Weekday</v>
      </c>
      <c r="I432" s="22">
        <v>3</v>
      </c>
      <c r="J432" s="22">
        <v>1</v>
      </c>
      <c r="K432" s="22" t="str">
        <f>INDEX(Table2[Description],MATCH(J432,Table2[Weathersit],0))</f>
        <v>Clear</v>
      </c>
      <c r="L432" s="22">
        <v>0.3</v>
      </c>
      <c r="M432" s="22">
        <v>0.2727</v>
      </c>
      <c r="N432" s="22">
        <v>0.52</v>
      </c>
      <c r="O432" s="22">
        <v>0.4627</v>
      </c>
      <c r="P432" s="22">
        <v>1</v>
      </c>
      <c r="Q432" s="22">
        <v>27</v>
      </c>
      <c r="R432" s="22" t="str">
        <f t="shared" si="6"/>
        <v>Normal</v>
      </c>
      <c r="S432" s="22">
        <v>28</v>
      </c>
    </row>
    <row r="433" spans="1:19" x14ac:dyDescent="0.25">
      <c r="A433" s="22">
        <v>432</v>
      </c>
      <c r="B433" s="5">
        <v>40563</v>
      </c>
      <c r="C433" s="22">
        <v>1</v>
      </c>
      <c r="D433" s="22">
        <v>0</v>
      </c>
      <c r="E433" s="22">
        <v>1</v>
      </c>
      <c r="F433" s="22">
        <v>0</v>
      </c>
      <c r="G433" s="22" t="b">
        <v>0</v>
      </c>
      <c r="H433" s="22" t="str">
        <f>IF(OR(Query27[[#This Row],[Weekday]]=1, Query27[[#This Row],[Weekday]]=2, Query27[[#This Row],[Weekday]]=3, Query27[[#This Row],[Weekday]]=4, Query27[[#This Row],[Weekday]]=5), "Weekday", "Weekend")</f>
        <v>Weekday</v>
      </c>
      <c r="I433" s="22">
        <v>4</v>
      </c>
      <c r="J433" s="22">
        <v>1</v>
      </c>
      <c r="K433" s="22" t="str">
        <f>INDEX(Table2[Description],MATCH(J433,Table2[Weathersit],0))</f>
        <v>Clear</v>
      </c>
      <c r="L433" s="22">
        <v>0.26</v>
      </c>
      <c r="M433" s="22">
        <v>0.2273</v>
      </c>
      <c r="N433" s="22">
        <v>0.56000000000000005</v>
      </c>
      <c r="O433" s="22">
        <v>0.3881</v>
      </c>
      <c r="P433" s="22">
        <v>5</v>
      </c>
      <c r="Q433" s="22">
        <v>8</v>
      </c>
      <c r="R433" s="22" t="str">
        <f t="shared" si="6"/>
        <v>Normal</v>
      </c>
      <c r="S433" s="22">
        <v>13</v>
      </c>
    </row>
    <row r="434" spans="1:19" x14ac:dyDescent="0.25">
      <c r="A434" s="22">
        <v>433</v>
      </c>
      <c r="B434" s="5">
        <v>40563</v>
      </c>
      <c r="C434" s="22">
        <v>1</v>
      </c>
      <c r="D434" s="22">
        <v>0</v>
      </c>
      <c r="E434" s="22">
        <v>1</v>
      </c>
      <c r="F434" s="22">
        <v>1</v>
      </c>
      <c r="G434" s="22" t="b">
        <v>0</v>
      </c>
      <c r="H434" s="22" t="str">
        <f>IF(OR(Query27[[#This Row],[Weekday]]=1, Query27[[#This Row],[Weekday]]=2, Query27[[#This Row],[Weekday]]=3, Query27[[#This Row],[Weekday]]=4, Query27[[#This Row],[Weekday]]=5), "Weekday", "Weekend")</f>
        <v>Weekday</v>
      </c>
      <c r="I434" s="22">
        <v>4</v>
      </c>
      <c r="J434" s="22">
        <v>1</v>
      </c>
      <c r="K434" s="22" t="str">
        <f>INDEX(Table2[Description],MATCH(J434,Table2[Weathersit],0))</f>
        <v>Clear</v>
      </c>
      <c r="L434" s="22">
        <v>0.26</v>
      </c>
      <c r="M434" s="22">
        <v>0.2727</v>
      </c>
      <c r="N434" s="22">
        <v>0.56000000000000005</v>
      </c>
      <c r="O434" s="22">
        <v>0</v>
      </c>
      <c r="P434" s="22">
        <v>2</v>
      </c>
      <c r="Q434" s="22">
        <v>3</v>
      </c>
      <c r="R434" s="22" t="str">
        <f t="shared" si="6"/>
        <v>Normal</v>
      </c>
      <c r="S434" s="22">
        <v>5</v>
      </c>
    </row>
    <row r="435" spans="1:19" x14ac:dyDescent="0.25">
      <c r="A435" s="22">
        <v>434</v>
      </c>
      <c r="B435" s="5">
        <v>40563</v>
      </c>
      <c r="C435" s="22">
        <v>1</v>
      </c>
      <c r="D435" s="22">
        <v>0</v>
      </c>
      <c r="E435" s="22">
        <v>1</v>
      </c>
      <c r="F435" s="22">
        <v>2</v>
      </c>
      <c r="G435" s="22" t="b">
        <v>0</v>
      </c>
      <c r="H435" s="22" t="str">
        <f>IF(OR(Query27[[#This Row],[Weekday]]=1, Query27[[#This Row],[Weekday]]=2, Query27[[#This Row],[Weekday]]=3, Query27[[#This Row],[Weekday]]=4, Query27[[#This Row],[Weekday]]=5), "Weekday", "Weekend")</f>
        <v>Weekday</v>
      </c>
      <c r="I435" s="22">
        <v>4</v>
      </c>
      <c r="J435" s="22">
        <v>1</v>
      </c>
      <c r="K435" s="22" t="str">
        <f>INDEX(Table2[Description],MATCH(J435,Table2[Weathersit],0))</f>
        <v>Clear</v>
      </c>
      <c r="L435" s="22">
        <v>0.26</v>
      </c>
      <c r="M435" s="22">
        <v>0.2727</v>
      </c>
      <c r="N435" s="22">
        <v>0.56000000000000005</v>
      </c>
      <c r="O435" s="22">
        <v>0</v>
      </c>
      <c r="P435" s="22">
        <v>0</v>
      </c>
      <c r="Q435" s="22">
        <v>2</v>
      </c>
      <c r="R435" s="22" t="str">
        <f t="shared" si="6"/>
        <v>Normal</v>
      </c>
      <c r="S435" s="22">
        <v>2</v>
      </c>
    </row>
    <row r="436" spans="1:19" x14ac:dyDescent="0.25">
      <c r="A436" s="22">
        <v>435</v>
      </c>
      <c r="B436" s="5">
        <v>40563</v>
      </c>
      <c r="C436" s="22">
        <v>1</v>
      </c>
      <c r="D436" s="22">
        <v>0</v>
      </c>
      <c r="E436" s="22">
        <v>1</v>
      </c>
      <c r="F436" s="22">
        <v>3</v>
      </c>
      <c r="G436" s="22" t="b">
        <v>0</v>
      </c>
      <c r="H436" s="22" t="str">
        <f>IF(OR(Query27[[#This Row],[Weekday]]=1, Query27[[#This Row],[Weekday]]=2, Query27[[#This Row],[Weekday]]=3, Query27[[#This Row],[Weekday]]=4, Query27[[#This Row],[Weekday]]=5), "Weekday", "Weekend")</f>
        <v>Weekday</v>
      </c>
      <c r="I436" s="22">
        <v>4</v>
      </c>
      <c r="J436" s="22">
        <v>1</v>
      </c>
      <c r="K436" s="22" t="str">
        <f>INDEX(Table2[Description],MATCH(J436,Table2[Weathersit],0))</f>
        <v>Clear</v>
      </c>
      <c r="L436" s="22">
        <v>0.26</v>
      </c>
      <c r="M436" s="22">
        <v>0.2576</v>
      </c>
      <c r="N436" s="22">
        <v>0.56000000000000005</v>
      </c>
      <c r="O436" s="22">
        <v>0.16420000000000001</v>
      </c>
      <c r="P436" s="22">
        <v>0</v>
      </c>
      <c r="Q436" s="22">
        <v>1</v>
      </c>
      <c r="R436" s="22" t="str">
        <f t="shared" si="6"/>
        <v>Normal</v>
      </c>
      <c r="S436" s="22">
        <v>1</v>
      </c>
    </row>
    <row r="437" spans="1:19" x14ac:dyDescent="0.25">
      <c r="A437" s="22">
        <v>436</v>
      </c>
      <c r="B437" s="5">
        <v>40563</v>
      </c>
      <c r="C437" s="22">
        <v>1</v>
      </c>
      <c r="D437" s="22">
        <v>0</v>
      </c>
      <c r="E437" s="22">
        <v>1</v>
      </c>
      <c r="F437" s="22">
        <v>4</v>
      </c>
      <c r="G437" s="22" t="b">
        <v>0</v>
      </c>
      <c r="H437" s="22" t="str">
        <f>IF(OR(Query27[[#This Row],[Weekday]]=1, Query27[[#This Row],[Weekday]]=2, Query27[[#This Row],[Weekday]]=3, Query27[[#This Row],[Weekday]]=4, Query27[[#This Row],[Weekday]]=5), "Weekday", "Weekend")</f>
        <v>Weekday</v>
      </c>
      <c r="I437" s="22">
        <v>4</v>
      </c>
      <c r="J437" s="22">
        <v>1</v>
      </c>
      <c r="K437" s="22" t="str">
        <f>INDEX(Table2[Description],MATCH(J437,Table2[Weathersit],0))</f>
        <v>Clear</v>
      </c>
      <c r="L437" s="22">
        <v>0.26</v>
      </c>
      <c r="M437" s="22">
        <v>0.2576</v>
      </c>
      <c r="N437" s="22">
        <v>0.56000000000000005</v>
      </c>
      <c r="O437" s="22">
        <v>0.16420000000000001</v>
      </c>
      <c r="P437" s="22">
        <v>0</v>
      </c>
      <c r="Q437" s="22">
        <v>1</v>
      </c>
      <c r="R437" s="22" t="str">
        <f t="shared" si="6"/>
        <v>Normal</v>
      </c>
      <c r="S437" s="22">
        <v>1</v>
      </c>
    </row>
    <row r="438" spans="1:19" x14ac:dyDescent="0.25">
      <c r="A438" s="22">
        <v>437</v>
      </c>
      <c r="B438" s="5">
        <v>40563</v>
      </c>
      <c r="C438" s="22">
        <v>1</v>
      </c>
      <c r="D438" s="22">
        <v>0</v>
      </c>
      <c r="E438" s="22">
        <v>1</v>
      </c>
      <c r="F438" s="22">
        <v>5</v>
      </c>
      <c r="G438" s="22" t="b">
        <v>0</v>
      </c>
      <c r="H438" s="22" t="str">
        <f>IF(OR(Query27[[#This Row],[Weekday]]=1, Query27[[#This Row],[Weekday]]=2, Query27[[#This Row],[Weekday]]=3, Query27[[#This Row],[Weekday]]=4, Query27[[#This Row],[Weekday]]=5), "Weekday", "Weekend")</f>
        <v>Weekday</v>
      </c>
      <c r="I438" s="22">
        <v>4</v>
      </c>
      <c r="J438" s="22">
        <v>1</v>
      </c>
      <c r="K438" s="22" t="str">
        <f>INDEX(Table2[Description],MATCH(J438,Table2[Weathersit],0))</f>
        <v>Clear</v>
      </c>
      <c r="L438" s="22">
        <v>0.24</v>
      </c>
      <c r="M438" s="22">
        <v>0.2273</v>
      </c>
      <c r="N438" s="22">
        <v>0.6</v>
      </c>
      <c r="O438" s="22">
        <v>0.22389999999999999</v>
      </c>
      <c r="P438" s="22">
        <v>0</v>
      </c>
      <c r="Q438" s="22">
        <v>6</v>
      </c>
      <c r="R438" s="22" t="str">
        <f t="shared" si="6"/>
        <v>Normal</v>
      </c>
      <c r="S438" s="22">
        <v>6</v>
      </c>
    </row>
    <row r="439" spans="1:19" x14ac:dyDescent="0.25">
      <c r="A439" s="22">
        <v>438</v>
      </c>
      <c r="B439" s="5">
        <v>40563</v>
      </c>
      <c r="C439" s="22">
        <v>1</v>
      </c>
      <c r="D439" s="22">
        <v>0</v>
      </c>
      <c r="E439" s="22">
        <v>1</v>
      </c>
      <c r="F439" s="22">
        <v>6</v>
      </c>
      <c r="G439" s="22" t="b">
        <v>0</v>
      </c>
      <c r="H439" s="22" t="str">
        <f>IF(OR(Query27[[#This Row],[Weekday]]=1, Query27[[#This Row],[Weekday]]=2, Query27[[#This Row],[Weekday]]=3, Query27[[#This Row],[Weekday]]=4, Query27[[#This Row],[Weekday]]=5), "Weekday", "Weekend")</f>
        <v>Weekday</v>
      </c>
      <c r="I439" s="22">
        <v>4</v>
      </c>
      <c r="J439" s="22">
        <v>1</v>
      </c>
      <c r="K439" s="22" t="str">
        <f>INDEX(Table2[Description],MATCH(J439,Table2[Weathersit],0))</f>
        <v>Clear</v>
      </c>
      <c r="L439" s="22">
        <v>0.22</v>
      </c>
      <c r="M439" s="22">
        <v>0.21210000000000001</v>
      </c>
      <c r="N439" s="22">
        <v>0.6</v>
      </c>
      <c r="O439" s="22">
        <v>0.22389999999999999</v>
      </c>
      <c r="P439" s="22">
        <v>0</v>
      </c>
      <c r="Q439" s="22">
        <v>35</v>
      </c>
      <c r="R439" s="22" t="str">
        <f t="shared" si="6"/>
        <v>High Usage</v>
      </c>
      <c r="S439" s="22">
        <v>35</v>
      </c>
    </row>
    <row r="440" spans="1:19" x14ac:dyDescent="0.25">
      <c r="A440" s="22">
        <v>439</v>
      </c>
      <c r="B440" s="5">
        <v>40563</v>
      </c>
      <c r="C440" s="22">
        <v>1</v>
      </c>
      <c r="D440" s="22">
        <v>0</v>
      </c>
      <c r="E440" s="22">
        <v>1</v>
      </c>
      <c r="F440" s="22">
        <v>7</v>
      </c>
      <c r="G440" s="22" t="b">
        <v>0</v>
      </c>
      <c r="H440" s="22" t="str">
        <f>IF(OR(Query27[[#This Row],[Weekday]]=1, Query27[[#This Row],[Weekday]]=2, Query27[[#This Row],[Weekday]]=3, Query27[[#This Row],[Weekday]]=4, Query27[[#This Row],[Weekday]]=5), "Weekday", "Weekend")</f>
        <v>Weekday</v>
      </c>
      <c r="I440" s="22">
        <v>4</v>
      </c>
      <c r="J440" s="22">
        <v>1</v>
      </c>
      <c r="K440" s="22" t="str">
        <f>INDEX(Table2[Description],MATCH(J440,Table2[Weathersit],0))</f>
        <v>Clear</v>
      </c>
      <c r="L440" s="22">
        <v>0.22</v>
      </c>
      <c r="M440" s="22">
        <v>0.21210000000000001</v>
      </c>
      <c r="N440" s="22">
        <v>0.55000000000000004</v>
      </c>
      <c r="O440" s="22">
        <v>0.22389999999999999</v>
      </c>
      <c r="P440" s="22">
        <v>1</v>
      </c>
      <c r="Q440" s="22">
        <v>100</v>
      </c>
      <c r="R440" s="22" t="str">
        <f t="shared" si="6"/>
        <v>High Usage</v>
      </c>
      <c r="S440" s="22">
        <v>101</v>
      </c>
    </row>
    <row r="441" spans="1:19" x14ac:dyDescent="0.25">
      <c r="A441" s="22">
        <v>440</v>
      </c>
      <c r="B441" s="5">
        <v>40563</v>
      </c>
      <c r="C441" s="22">
        <v>1</v>
      </c>
      <c r="D441" s="22">
        <v>0</v>
      </c>
      <c r="E441" s="22">
        <v>1</v>
      </c>
      <c r="F441" s="22">
        <v>8</v>
      </c>
      <c r="G441" s="22" t="b">
        <v>0</v>
      </c>
      <c r="H441" s="22" t="str">
        <f>IF(OR(Query27[[#This Row],[Weekday]]=1, Query27[[#This Row],[Weekday]]=2, Query27[[#This Row],[Weekday]]=3, Query27[[#This Row],[Weekday]]=4, Query27[[#This Row],[Weekday]]=5), "Weekday", "Weekend")</f>
        <v>Weekday</v>
      </c>
      <c r="I441" s="22">
        <v>4</v>
      </c>
      <c r="J441" s="22">
        <v>1</v>
      </c>
      <c r="K441" s="22" t="str">
        <f>INDEX(Table2[Description],MATCH(J441,Table2[Weathersit],0))</f>
        <v>Clear</v>
      </c>
      <c r="L441" s="22">
        <v>0.22</v>
      </c>
      <c r="M441" s="22">
        <v>0.21210000000000001</v>
      </c>
      <c r="N441" s="22">
        <v>0.55000000000000004</v>
      </c>
      <c r="O441" s="22">
        <v>0.28360000000000002</v>
      </c>
      <c r="P441" s="22">
        <v>2</v>
      </c>
      <c r="Q441" s="22">
        <v>247</v>
      </c>
      <c r="R441" s="22" t="str">
        <f t="shared" si="6"/>
        <v>High Usage</v>
      </c>
      <c r="S441" s="22">
        <v>249</v>
      </c>
    </row>
    <row r="442" spans="1:19" x14ac:dyDescent="0.25">
      <c r="A442" s="22">
        <v>441</v>
      </c>
      <c r="B442" s="5">
        <v>40563</v>
      </c>
      <c r="C442" s="22">
        <v>1</v>
      </c>
      <c r="D442" s="22">
        <v>0</v>
      </c>
      <c r="E442" s="22">
        <v>1</v>
      </c>
      <c r="F442" s="22">
        <v>9</v>
      </c>
      <c r="G442" s="22" t="b">
        <v>0</v>
      </c>
      <c r="H442" s="22" t="str">
        <f>IF(OR(Query27[[#This Row],[Weekday]]=1, Query27[[#This Row],[Weekday]]=2, Query27[[#This Row],[Weekday]]=3, Query27[[#This Row],[Weekday]]=4, Query27[[#This Row],[Weekday]]=5), "Weekday", "Weekend")</f>
        <v>Weekday</v>
      </c>
      <c r="I442" s="22">
        <v>4</v>
      </c>
      <c r="J442" s="22">
        <v>2</v>
      </c>
      <c r="K442" s="22" t="str">
        <f>INDEX(Table2[Description],MATCH(J442,Table2[Weathersit],0))</f>
        <v>Mist + Cloudy</v>
      </c>
      <c r="L442" s="22">
        <v>0.24</v>
      </c>
      <c r="M442" s="22">
        <v>0.2273</v>
      </c>
      <c r="N442" s="22">
        <v>0.52</v>
      </c>
      <c r="O442" s="22">
        <v>0.22389999999999999</v>
      </c>
      <c r="P442" s="22">
        <v>3</v>
      </c>
      <c r="Q442" s="22">
        <v>140</v>
      </c>
      <c r="R442" s="22" t="str">
        <f t="shared" si="6"/>
        <v>High Usage</v>
      </c>
      <c r="S442" s="22">
        <v>143</v>
      </c>
    </row>
    <row r="443" spans="1:19" x14ac:dyDescent="0.25">
      <c r="A443" s="22">
        <v>442</v>
      </c>
      <c r="B443" s="5">
        <v>40563</v>
      </c>
      <c r="C443" s="22">
        <v>1</v>
      </c>
      <c r="D443" s="22">
        <v>0</v>
      </c>
      <c r="E443" s="22">
        <v>1</v>
      </c>
      <c r="F443" s="22">
        <v>10</v>
      </c>
      <c r="G443" s="22" t="b">
        <v>0</v>
      </c>
      <c r="H443" s="22" t="str">
        <f>IF(OR(Query27[[#This Row],[Weekday]]=1, Query27[[#This Row],[Weekday]]=2, Query27[[#This Row],[Weekday]]=3, Query27[[#This Row],[Weekday]]=4, Query27[[#This Row],[Weekday]]=5), "Weekday", "Weekend")</f>
        <v>Weekday</v>
      </c>
      <c r="I443" s="22">
        <v>4</v>
      </c>
      <c r="J443" s="22">
        <v>1</v>
      </c>
      <c r="K443" s="22" t="str">
        <f>INDEX(Table2[Description],MATCH(J443,Table2[Weathersit],0))</f>
        <v>Clear</v>
      </c>
      <c r="L443" s="22">
        <v>0.26</v>
      </c>
      <c r="M443" s="22">
        <v>0.2273</v>
      </c>
      <c r="N443" s="22">
        <v>0.48</v>
      </c>
      <c r="O443" s="22">
        <v>0.29849999999999999</v>
      </c>
      <c r="P443" s="22">
        <v>1</v>
      </c>
      <c r="Q443" s="22">
        <v>56</v>
      </c>
      <c r="R443" s="22" t="str">
        <f t="shared" si="6"/>
        <v>High Usage</v>
      </c>
      <c r="S443" s="22">
        <v>57</v>
      </c>
    </row>
    <row r="444" spans="1:19" x14ac:dyDescent="0.25">
      <c r="A444" s="22">
        <v>443</v>
      </c>
      <c r="B444" s="5">
        <v>40563</v>
      </c>
      <c r="C444" s="22">
        <v>1</v>
      </c>
      <c r="D444" s="22">
        <v>0</v>
      </c>
      <c r="E444" s="22">
        <v>1</v>
      </c>
      <c r="F444" s="22">
        <v>11</v>
      </c>
      <c r="G444" s="22" t="b">
        <v>0</v>
      </c>
      <c r="H444" s="22" t="str">
        <f>IF(OR(Query27[[#This Row],[Weekday]]=1, Query27[[#This Row],[Weekday]]=2, Query27[[#This Row],[Weekday]]=3, Query27[[#This Row],[Weekday]]=4, Query27[[#This Row],[Weekday]]=5), "Weekday", "Weekend")</f>
        <v>Weekday</v>
      </c>
      <c r="I444" s="22">
        <v>4</v>
      </c>
      <c r="J444" s="22">
        <v>2</v>
      </c>
      <c r="K444" s="22" t="str">
        <f>INDEX(Table2[Description],MATCH(J444,Table2[Weathersit],0))</f>
        <v>Mist + Cloudy</v>
      </c>
      <c r="L444" s="22">
        <v>0.28000000000000003</v>
      </c>
      <c r="M444" s="22">
        <v>0.2727</v>
      </c>
      <c r="N444" s="22">
        <v>0.45</v>
      </c>
      <c r="O444" s="22">
        <v>0.16420000000000001</v>
      </c>
      <c r="P444" s="22">
        <v>5</v>
      </c>
      <c r="Q444" s="22">
        <v>63</v>
      </c>
      <c r="R444" s="22" t="str">
        <f t="shared" si="6"/>
        <v>High Usage</v>
      </c>
      <c r="S444" s="22">
        <v>68</v>
      </c>
    </row>
    <row r="445" spans="1:19" x14ac:dyDescent="0.25">
      <c r="A445" s="22">
        <v>444</v>
      </c>
      <c r="B445" s="5">
        <v>40563</v>
      </c>
      <c r="C445" s="22">
        <v>1</v>
      </c>
      <c r="D445" s="22">
        <v>0</v>
      </c>
      <c r="E445" s="22">
        <v>1</v>
      </c>
      <c r="F445" s="22">
        <v>12</v>
      </c>
      <c r="G445" s="22" t="b">
        <v>0</v>
      </c>
      <c r="H445" s="22" t="str">
        <f>IF(OR(Query27[[#This Row],[Weekday]]=1, Query27[[#This Row],[Weekday]]=2, Query27[[#This Row],[Weekday]]=3, Query27[[#This Row],[Weekday]]=4, Query27[[#This Row],[Weekday]]=5), "Weekday", "Weekend")</f>
        <v>Weekday</v>
      </c>
      <c r="I445" s="22">
        <v>4</v>
      </c>
      <c r="J445" s="22">
        <v>2</v>
      </c>
      <c r="K445" s="22" t="str">
        <f>INDEX(Table2[Description],MATCH(J445,Table2[Weathersit],0))</f>
        <v>Mist + Cloudy</v>
      </c>
      <c r="L445" s="22">
        <v>0.3</v>
      </c>
      <c r="M445" s="22">
        <v>0.33329999999999999</v>
      </c>
      <c r="N445" s="22">
        <v>0.42</v>
      </c>
      <c r="O445" s="22">
        <v>0</v>
      </c>
      <c r="P445" s="22">
        <v>7</v>
      </c>
      <c r="Q445" s="22">
        <v>77</v>
      </c>
      <c r="R445" s="22" t="str">
        <f t="shared" si="6"/>
        <v>High Usage</v>
      </c>
      <c r="S445" s="22">
        <v>84</v>
      </c>
    </row>
    <row r="446" spans="1:19" x14ac:dyDescent="0.25">
      <c r="A446" s="22">
        <v>445</v>
      </c>
      <c r="B446" s="5">
        <v>40563</v>
      </c>
      <c r="C446" s="22">
        <v>1</v>
      </c>
      <c r="D446" s="22">
        <v>0</v>
      </c>
      <c r="E446" s="22">
        <v>1</v>
      </c>
      <c r="F446" s="22">
        <v>13</v>
      </c>
      <c r="G446" s="22" t="b">
        <v>0</v>
      </c>
      <c r="H446" s="22" t="str">
        <f>IF(OR(Query27[[#This Row],[Weekday]]=1, Query27[[#This Row],[Weekday]]=2, Query27[[#This Row],[Weekday]]=3, Query27[[#This Row],[Weekday]]=4, Query27[[#This Row],[Weekday]]=5), "Weekday", "Weekend")</f>
        <v>Weekday</v>
      </c>
      <c r="I446" s="22">
        <v>4</v>
      </c>
      <c r="J446" s="22">
        <v>2</v>
      </c>
      <c r="K446" s="22" t="str">
        <f>INDEX(Table2[Description],MATCH(J446,Table2[Weathersit],0))</f>
        <v>Mist + Cloudy</v>
      </c>
      <c r="L446" s="22">
        <v>0.28000000000000003</v>
      </c>
      <c r="M446" s="22">
        <v>0.28789999999999999</v>
      </c>
      <c r="N446" s="22">
        <v>0.45</v>
      </c>
      <c r="O446" s="22">
        <v>0.1045</v>
      </c>
      <c r="P446" s="22">
        <v>12</v>
      </c>
      <c r="Q446" s="22">
        <v>86</v>
      </c>
      <c r="R446" s="22" t="str">
        <f t="shared" si="6"/>
        <v>High Usage</v>
      </c>
      <c r="S446" s="22">
        <v>98</v>
      </c>
    </row>
    <row r="447" spans="1:19" x14ac:dyDescent="0.25">
      <c r="A447" s="22">
        <v>446</v>
      </c>
      <c r="B447" s="5">
        <v>40563</v>
      </c>
      <c r="C447" s="22">
        <v>1</v>
      </c>
      <c r="D447" s="22">
        <v>0</v>
      </c>
      <c r="E447" s="22">
        <v>1</v>
      </c>
      <c r="F447" s="22">
        <v>14</v>
      </c>
      <c r="G447" s="22" t="b">
        <v>0</v>
      </c>
      <c r="H447" s="22" t="str">
        <f>IF(OR(Query27[[#This Row],[Weekday]]=1, Query27[[#This Row],[Weekday]]=2, Query27[[#This Row],[Weekday]]=3, Query27[[#This Row],[Weekday]]=4, Query27[[#This Row],[Weekday]]=5), "Weekday", "Weekend")</f>
        <v>Weekday</v>
      </c>
      <c r="I447" s="22">
        <v>4</v>
      </c>
      <c r="J447" s="22">
        <v>2</v>
      </c>
      <c r="K447" s="22" t="str">
        <f>INDEX(Table2[Description],MATCH(J447,Table2[Weathersit],0))</f>
        <v>Mist + Cloudy</v>
      </c>
      <c r="L447" s="22">
        <v>0.3</v>
      </c>
      <c r="M447" s="22">
        <v>0.30299999999999999</v>
      </c>
      <c r="N447" s="22">
        <v>0.45</v>
      </c>
      <c r="O447" s="22">
        <v>0.1343</v>
      </c>
      <c r="P447" s="22">
        <v>6</v>
      </c>
      <c r="Q447" s="22">
        <v>75</v>
      </c>
      <c r="R447" s="22" t="str">
        <f t="shared" si="6"/>
        <v>High Usage</v>
      </c>
      <c r="S447" s="22">
        <v>81</v>
      </c>
    </row>
    <row r="448" spans="1:19" x14ac:dyDescent="0.25">
      <c r="A448" s="22">
        <v>447</v>
      </c>
      <c r="B448" s="5">
        <v>40563</v>
      </c>
      <c r="C448" s="22">
        <v>1</v>
      </c>
      <c r="D448" s="22">
        <v>0</v>
      </c>
      <c r="E448" s="22">
        <v>1</v>
      </c>
      <c r="F448" s="22">
        <v>15</v>
      </c>
      <c r="G448" s="22" t="b">
        <v>0</v>
      </c>
      <c r="H448" s="22" t="str">
        <f>IF(OR(Query27[[#This Row],[Weekday]]=1, Query27[[#This Row],[Weekday]]=2, Query27[[#This Row],[Weekday]]=3, Query27[[#This Row],[Weekday]]=4, Query27[[#This Row],[Weekday]]=5), "Weekday", "Weekend")</f>
        <v>Weekday</v>
      </c>
      <c r="I448" s="22">
        <v>4</v>
      </c>
      <c r="J448" s="22">
        <v>2</v>
      </c>
      <c r="K448" s="22" t="str">
        <f>INDEX(Table2[Description],MATCH(J448,Table2[Weathersit],0))</f>
        <v>Mist + Cloudy</v>
      </c>
      <c r="L448" s="22">
        <v>0.32</v>
      </c>
      <c r="M448" s="22">
        <v>0.31819999999999998</v>
      </c>
      <c r="N448" s="22">
        <v>0.45</v>
      </c>
      <c r="O448" s="22">
        <v>0.19400000000000001</v>
      </c>
      <c r="P448" s="22">
        <v>8</v>
      </c>
      <c r="Q448" s="22">
        <v>62</v>
      </c>
      <c r="R448" s="22" t="str">
        <f t="shared" si="6"/>
        <v>High Usage</v>
      </c>
      <c r="S448" s="22">
        <v>70</v>
      </c>
    </row>
    <row r="449" spans="1:19" x14ac:dyDescent="0.25">
      <c r="A449" s="22">
        <v>448</v>
      </c>
      <c r="B449" s="5">
        <v>40563</v>
      </c>
      <c r="C449" s="22">
        <v>1</v>
      </c>
      <c r="D449" s="22">
        <v>0</v>
      </c>
      <c r="E449" s="22">
        <v>1</v>
      </c>
      <c r="F449" s="22">
        <v>16</v>
      </c>
      <c r="G449" s="22" t="b">
        <v>0</v>
      </c>
      <c r="H449" s="22" t="str">
        <f>IF(OR(Query27[[#This Row],[Weekday]]=1, Query27[[#This Row],[Weekday]]=2, Query27[[#This Row],[Weekday]]=3, Query27[[#This Row],[Weekday]]=4, Query27[[#This Row],[Weekday]]=5), "Weekday", "Weekend")</f>
        <v>Weekday</v>
      </c>
      <c r="I449" s="22">
        <v>4</v>
      </c>
      <c r="J449" s="22">
        <v>2</v>
      </c>
      <c r="K449" s="22" t="str">
        <f>INDEX(Table2[Description],MATCH(J449,Table2[Weathersit],0))</f>
        <v>Mist + Cloudy</v>
      </c>
      <c r="L449" s="22">
        <v>0.3</v>
      </c>
      <c r="M449" s="22">
        <v>0.30299999999999999</v>
      </c>
      <c r="N449" s="22">
        <v>0.49</v>
      </c>
      <c r="O449" s="22">
        <v>0.1343</v>
      </c>
      <c r="P449" s="22">
        <v>8</v>
      </c>
      <c r="Q449" s="22">
        <v>83</v>
      </c>
      <c r="R449" s="22" t="str">
        <f t="shared" si="6"/>
        <v>High Usage</v>
      </c>
      <c r="S449" s="22">
        <v>91</v>
      </c>
    </row>
    <row r="450" spans="1:19" x14ac:dyDescent="0.25">
      <c r="A450" s="22">
        <v>449</v>
      </c>
      <c r="B450" s="5">
        <v>40563</v>
      </c>
      <c r="C450" s="22">
        <v>1</v>
      </c>
      <c r="D450" s="22">
        <v>0</v>
      </c>
      <c r="E450" s="22">
        <v>1</v>
      </c>
      <c r="F450" s="22">
        <v>17</v>
      </c>
      <c r="G450" s="22" t="b">
        <v>0</v>
      </c>
      <c r="H450" s="22" t="str">
        <f>IF(OR(Query27[[#This Row],[Weekday]]=1, Query27[[#This Row],[Weekday]]=2, Query27[[#This Row],[Weekday]]=3, Query27[[#This Row],[Weekday]]=4, Query27[[#This Row],[Weekday]]=5), "Weekday", "Weekend")</f>
        <v>Weekday</v>
      </c>
      <c r="I450" s="22">
        <v>4</v>
      </c>
      <c r="J450" s="22">
        <v>2</v>
      </c>
      <c r="K450" s="22" t="str">
        <f>INDEX(Table2[Description],MATCH(J450,Table2[Weathersit],0))</f>
        <v>Mist + Cloudy</v>
      </c>
      <c r="L450" s="22">
        <v>0.3</v>
      </c>
      <c r="M450" s="22">
        <v>0.31819999999999998</v>
      </c>
      <c r="N450" s="22">
        <v>0.49</v>
      </c>
      <c r="O450" s="22">
        <v>0.1045</v>
      </c>
      <c r="P450" s="22">
        <v>8</v>
      </c>
      <c r="Q450" s="22">
        <v>207</v>
      </c>
      <c r="R450" s="22" t="str">
        <f t="shared" ref="R450:R513" si="7">IF(S450&gt;30, "High Usage", "Normal")</f>
        <v>High Usage</v>
      </c>
      <c r="S450" s="22">
        <v>215</v>
      </c>
    </row>
    <row r="451" spans="1:19" x14ac:dyDescent="0.25">
      <c r="A451" s="22">
        <v>450</v>
      </c>
      <c r="B451" s="5">
        <v>40563</v>
      </c>
      <c r="C451" s="22">
        <v>1</v>
      </c>
      <c r="D451" s="22">
        <v>0</v>
      </c>
      <c r="E451" s="22">
        <v>1</v>
      </c>
      <c r="F451" s="22">
        <v>18</v>
      </c>
      <c r="G451" s="22" t="b">
        <v>0</v>
      </c>
      <c r="H451" s="22" t="str">
        <f>IF(OR(Query27[[#This Row],[Weekday]]=1, Query27[[#This Row],[Weekday]]=2, Query27[[#This Row],[Weekday]]=3, Query27[[#This Row],[Weekday]]=4, Query27[[#This Row],[Weekday]]=5), "Weekday", "Weekend")</f>
        <v>Weekday</v>
      </c>
      <c r="I451" s="22">
        <v>4</v>
      </c>
      <c r="J451" s="22">
        <v>2</v>
      </c>
      <c r="K451" s="22" t="str">
        <f>INDEX(Table2[Description],MATCH(J451,Table2[Weathersit],0))</f>
        <v>Mist + Cloudy</v>
      </c>
      <c r="L451" s="22">
        <v>0.26</v>
      </c>
      <c r="M451" s="22">
        <v>0.2576</v>
      </c>
      <c r="N451" s="22">
        <v>0.56000000000000005</v>
      </c>
      <c r="O451" s="22">
        <v>0.19400000000000001</v>
      </c>
      <c r="P451" s="22">
        <v>1</v>
      </c>
      <c r="Q451" s="22">
        <v>184</v>
      </c>
      <c r="R451" s="22" t="str">
        <f t="shared" si="7"/>
        <v>High Usage</v>
      </c>
      <c r="S451" s="22">
        <v>185</v>
      </c>
    </row>
    <row r="452" spans="1:19" x14ac:dyDescent="0.25">
      <c r="A452" s="22">
        <v>451</v>
      </c>
      <c r="B452" s="5">
        <v>40563</v>
      </c>
      <c r="C452" s="22">
        <v>1</v>
      </c>
      <c r="D452" s="22">
        <v>0</v>
      </c>
      <c r="E452" s="22">
        <v>1</v>
      </c>
      <c r="F452" s="22">
        <v>19</v>
      </c>
      <c r="G452" s="22" t="b">
        <v>0</v>
      </c>
      <c r="H452" s="22" t="str">
        <f>IF(OR(Query27[[#This Row],[Weekday]]=1, Query27[[#This Row],[Weekday]]=2, Query27[[#This Row],[Weekday]]=3, Query27[[#This Row],[Weekday]]=4, Query27[[#This Row],[Weekday]]=5), "Weekday", "Weekend")</f>
        <v>Weekday</v>
      </c>
      <c r="I452" s="22">
        <v>4</v>
      </c>
      <c r="J452" s="22">
        <v>1</v>
      </c>
      <c r="K452" s="22" t="str">
        <f>INDEX(Table2[Description],MATCH(J452,Table2[Weathersit],0))</f>
        <v>Clear</v>
      </c>
      <c r="L452" s="22">
        <v>0.26</v>
      </c>
      <c r="M452" s="22">
        <v>0.2273</v>
      </c>
      <c r="N452" s="22">
        <v>0.56000000000000005</v>
      </c>
      <c r="O452" s="22">
        <v>0.32840000000000003</v>
      </c>
      <c r="P452" s="22">
        <v>6</v>
      </c>
      <c r="Q452" s="22">
        <v>146</v>
      </c>
      <c r="R452" s="22" t="str">
        <f t="shared" si="7"/>
        <v>High Usage</v>
      </c>
      <c r="S452" s="22">
        <v>152</v>
      </c>
    </row>
    <row r="453" spans="1:19" x14ac:dyDescent="0.25">
      <c r="A453" s="22">
        <v>452</v>
      </c>
      <c r="B453" s="5">
        <v>40563</v>
      </c>
      <c r="C453" s="22">
        <v>1</v>
      </c>
      <c r="D453" s="22">
        <v>0</v>
      </c>
      <c r="E453" s="22">
        <v>1</v>
      </c>
      <c r="F453" s="22">
        <v>20</v>
      </c>
      <c r="G453" s="22" t="b">
        <v>0</v>
      </c>
      <c r="H453" s="22" t="str">
        <f>IF(OR(Query27[[#This Row],[Weekday]]=1, Query27[[#This Row],[Weekday]]=2, Query27[[#This Row],[Weekday]]=3, Query27[[#This Row],[Weekday]]=4, Query27[[#This Row],[Weekday]]=5), "Weekday", "Weekend")</f>
        <v>Weekday</v>
      </c>
      <c r="I453" s="22">
        <v>4</v>
      </c>
      <c r="J453" s="22">
        <v>2</v>
      </c>
      <c r="K453" s="22" t="str">
        <f>INDEX(Table2[Description],MATCH(J453,Table2[Weathersit],0))</f>
        <v>Mist + Cloudy</v>
      </c>
      <c r="L453" s="22">
        <v>0.26</v>
      </c>
      <c r="M453" s="22">
        <v>0.2424</v>
      </c>
      <c r="N453" s="22">
        <v>0.6</v>
      </c>
      <c r="O453" s="22">
        <v>0.28360000000000002</v>
      </c>
      <c r="P453" s="22">
        <v>2</v>
      </c>
      <c r="Q453" s="22">
        <v>124</v>
      </c>
      <c r="R453" s="22" t="str">
        <f t="shared" si="7"/>
        <v>High Usage</v>
      </c>
      <c r="S453" s="22">
        <v>126</v>
      </c>
    </row>
    <row r="454" spans="1:19" x14ac:dyDescent="0.25">
      <c r="A454" s="22">
        <v>453</v>
      </c>
      <c r="B454" s="5">
        <v>40563</v>
      </c>
      <c r="C454" s="22">
        <v>1</v>
      </c>
      <c r="D454" s="22">
        <v>0</v>
      </c>
      <c r="E454" s="22">
        <v>1</v>
      </c>
      <c r="F454" s="22">
        <v>21</v>
      </c>
      <c r="G454" s="22" t="b">
        <v>0</v>
      </c>
      <c r="H454" s="22" t="str">
        <f>IF(OR(Query27[[#This Row],[Weekday]]=1, Query27[[#This Row],[Weekday]]=2, Query27[[#This Row],[Weekday]]=3, Query27[[#This Row],[Weekday]]=4, Query27[[#This Row],[Weekday]]=5), "Weekday", "Weekend")</f>
        <v>Weekday</v>
      </c>
      <c r="I454" s="22">
        <v>4</v>
      </c>
      <c r="J454" s="22">
        <v>2</v>
      </c>
      <c r="K454" s="22" t="str">
        <f>INDEX(Table2[Description],MATCH(J454,Table2[Weathersit],0))</f>
        <v>Mist + Cloudy</v>
      </c>
      <c r="L454" s="22">
        <v>0.24</v>
      </c>
      <c r="M454" s="22">
        <v>0.2273</v>
      </c>
      <c r="N454" s="22">
        <v>0.6</v>
      </c>
      <c r="O454" s="22">
        <v>0.25369999999999998</v>
      </c>
      <c r="P454" s="22">
        <v>3</v>
      </c>
      <c r="Q454" s="22">
        <v>54</v>
      </c>
      <c r="R454" s="22" t="str">
        <f t="shared" si="7"/>
        <v>High Usage</v>
      </c>
      <c r="S454" s="22">
        <v>57</v>
      </c>
    </row>
    <row r="455" spans="1:19" x14ac:dyDescent="0.25">
      <c r="A455" s="22">
        <v>454</v>
      </c>
      <c r="B455" s="5">
        <v>40563</v>
      </c>
      <c r="C455" s="22">
        <v>1</v>
      </c>
      <c r="D455" s="22">
        <v>0</v>
      </c>
      <c r="E455" s="22">
        <v>1</v>
      </c>
      <c r="F455" s="22">
        <v>22</v>
      </c>
      <c r="G455" s="22" t="b">
        <v>0</v>
      </c>
      <c r="H455" s="22" t="str">
        <f>IF(OR(Query27[[#This Row],[Weekday]]=1, Query27[[#This Row],[Weekday]]=2, Query27[[#This Row],[Weekday]]=3, Query27[[#This Row],[Weekday]]=4, Query27[[#This Row],[Weekday]]=5), "Weekday", "Weekend")</f>
        <v>Weekday</v>
      </c>
      <c r="I455" s="22">
        <v>4</v>
      </c>
      <c r="J455" s="22">
        <v>2</v>
      </c>
      <c r="K455" s="22" t="str">
        <f>INDEX(Table2[Description],MATCH(J455,Table2[Weathersit],0))</f>
        <v>Mist + Cloudy</v>
      </c>
      <c r="L455" s="22">
        <v>0.24</v>
      </c>
      <c r="M455" s="22">
        <v>0.21210000000000001</v>
      </c>
      <c r="N455" s="22">
        <v>0.65</v>
      </c>
      <c r="O455" s="22">
        <v>0.28360000000000002</v>
      </c>
      <c r="P455" s="22">
        <v>0</v>
      </c>
      <c r="Q455" s="22">
        <v>56</v>
      </c>
      <c r="R455" s="22" t="str">
        <f t="shared" si="7"/>
        <v>High Usage</v>
      </c>
      <c r="S455" s="22">
        <v>56</v>
      </c>
    </row>
    <row r="456" spans="1:19" x14ac:dyDescent="0.25">
      <c r="A456" s="22">
        <v>455</v>
      </c>
      <c r="B456" s="5">
        <v>40563</v>
      </c>
      <c r="C456" s="22">
        <v>1</v>
      </c>
      <c r="D456" s="22">
        <v>0</v>
      </c>
      <c r="E456" s="22">
        <v>1</v>
      </c>
      <c r="F456" s="22">
        <v>23</v>
      </c>
      <c r="G456" s="22" t="b">
        <v>0</v>
      </c>
      <c r="H456" s="22" t="str">
        <f>IF(OR(Query27[[#This Row],[Weekday]]=1, Query27[[#This Row],[Weekday]]=2, Query27[[#This Row],[Weekday]]=3, Query27[[#This Row],[Weekday]]=4, Query27[[#This Row],[Weekday]]=5), "Weekday", "Weekend")</f>
        <v>Weekday</v>
      </c>
      <c r="I456" s="22">
        <v>4</v>
      </c>
      <c r="J456" s="22">
        <v>2</v>
      </c>
      <c r="K456" s="22" t="str">
        <f>INDEX(Table2[Description],MATCH(J456,Table2[Weathersit],0))</f>
        <v>Mist + Cloudy</v>
      </c>
      <c r="L456" s="22">
        <v>0.24</v>
      </c>
      <c r="M456" s="22">
        <v>0.21210000000000001</v>
      </c>
      <c r="N456" s="22">
        <v>0.65</v>
      </c>
      <c r="O456" s="22">
        <v>0.32840000000000003</v>
      </c>
      <c r="P456" s="22">
        <v>3</v>
      </c>
      <c r="Q456" s="22">
        <v>28</v>
      </c>
      <c r="R456" s="22" t="str">
        <f t="shared" si="7"/>
        <v>High Usage</v>
      </c>
      <c r="S456" s="22">
        <v>31</v>
      </c>
    </row>
    <row r="457" spans="1:19" x14ac:dyDescent="0.25">
      <c r="A457" s="22">
        <v>456</v>
      </c>
      <c r="B457" s="5">
        <v>40564</v>
      </c>
      <c r="C457" s="22">
        <v>1</v>
      </c>
      <c r="D457" s="22">
        <v>0</v>
      </c>
      <c r="E457" s="22">
        <v>1</v>
      </c>
      <c r="F457" s="22">
        <v>0</v>
      </c>
      <c r="G457" s="22" t="b">
        <v>0</v>
      </c>
      <c r="H457" s="22" t="str">
        <f>IF(OR(Query27[[#This Row],[Weekday]]=1, Query27[[#This Row],[Weekday]]=2, Query27[[#This Row],[Weekday]]=3, Query27[[#This Row],[Weekday]]=4, Query27[[#This Row],[Weekday]]=5), "Weekday", "Weekend")</f>
        <v>Weekday</v>
      </c>
      <c r="I457" s="22">
        <v>5</v>
      </c>
      <c r="J457" s="22">
        <v>2</v>
      </c>
      <c r="K457" s="22" t="str">
        <f>INDEX(Table2[Description],MATCH(J457,Table2[Weathersit],0))</f>
        <v>Mist + Cloudy</v>
      </c>
      <c r="L457" s="22">
        <v>0.24</v>
      </c>
      <c r="M457" s="22">
        <v>0.2273</v>
      </c>
      <c r="N457" s="22">
        <v>0.7</v>
      </c>
      <c r="O457" s="22">
        <v>0.25369999999999998</v>
      </c>
      <c r="P457" s="22">
        <v>1</v>
      </c>
      <c r="Q457" s="22">
        <v>20</v>
      </c>
      <c r="R457" s="22" t="str">
        <f t="shared" si="7"/>
        <v>Normal</v>
      </c>
      <c r="S457" s="22">
        <v>21</v>
      </c>
    </row>
    <row r="458" spans="1:19" x14ac:dyDescent="0.25">
      <c r="A458" s="22">
        <v>457</v>
      </c>
      <c r="B458" s="5">
        <v>40564</v>
      </c>
      <c r="C458" s="22">
        <v>1</v>
      </c>
      <c r="D458" s="22">
        <v>0</v>
      </c>
      <c r="E458" s="22">
        <v>1</v>
      </c>
      <c r="F458" s="22">
        <v>1</v>
      </c>
      <c r="G458" s="22" t="b">
        <v>0</v>
      </c>
      <c r="H458" s="22" t="str">
        <f>IF(OR(Query27[[#This Row],[Weekday]]=1, Query27[[#This Row],[Weekday]]=2, Query27[[#This Row],[Weekday]]=3, Query27[[#This Row],[Weekday]]=4, Query27[[#This Row],[Weekday]]=5), "Weekday", "Weekend")</f>
        <v>Weekday</v>
      </c>
      <c r="I458" s="22">
        <v>5</v>
      </c>
      <c r="J458" s="22">
        <v>2</v>
      </c>
      <c r="K458" s="22" t="str">
        <f>INDEX(Table2[Description],MATCH(J458,Table2[Weathersit],0))</f>
        <v>Mist + Cloudy</v>
      </c>
      <c r="L458" s="22">
        <v>0.24</v>
      </c>
      <c r="M458" s="22">
        <v>0.2273</v>
      </c>
      <c r="N458" s="22">
        <v>0.7</v>
      </c>
      <c r="O458" s="22">
        <v>0.25369999999999998</v>
      </c>
      <c r="P458" s="22">
        <v>0</v>
      </c>
      <c r="Q458" s="22">
        <v>6</v>
      </c>
      <c r="R458" s="22" t="str">
        <f t="shared" si="7"/>
        <v>Normal</v>
      </c>
      <c r="S458" s="22">
        <v>6</v>
      </c>
    </row>
    <row r="459" spans="1:19" x14ac:dyDescent="0.25">
      <c r="A459" s="22">
        <v>458</v>
      </c>
      <c r="B459" s="5">
        <v>40564</v>
      </c>
      <c r="C459" s="22">
        <v>1</v>
      </c>
      <c r="D459" s="22">
        <v>0</v>
      </c>
      <c r="E459" s="22">
        <v>1</v>
      </c>
      <c r="F459" s="22">
        <v>2</v>
      </c>
      <c r="G459" s="22" t="b">
        <v>0</v>
      </c>
      <c r="H459" s="22" t="str">
        <f>IF(OR(Query27[[#This Row],[Weekday]]=1, Query27[[#This Row],[Weekday]]=2, Query27[[#This Row],[Weekday]]=3, Query27[[#This Row],[Weekday]]=4, Query27[[#This Row],[Weekday]]=5), "Weekday", "Weekend")</f>
        <v>Weekday</v>
      </c>
      <c r="I459" s="22">
        <v>5</v>
      </c>
      <c r="J459" s="22">
        <v>3</v>
      </c>
      <c r="K459" s="22" t="str">
        <f>INDEX(Table2[Description],MATCH(J459,Table2[Weathersit],0))</f>
        <v>Light Snow/Rain</v>
      </c>
      <c r="L459" s="22">
        <v>0.24</v>
      </c>
      <c r="M459" s="22">
        <v>0.2424</v>
      </c>
      <c r="N459" s="22">
        <v>0.75</v>
      </c>
      <c r="O459" s="22">
        <v>0.16420000000000001</v>
      </c>
      <c r="P459" s="22">
        <v>0</v>
      </c>
      <c r="Q459" s="22">
        <v>2</v>
      </c>
      <c r="R459" s="22" t="str">
        <f t="shared" si="7"/>
        <v>Normal</v>
      </c>
      <c r="S459" s="22">
        <v>2</v>
      </c>
    </row>
    <row r="460" spans="1:19" x14ac:dyDescent="0.25">
      <c r="A460" s="22">
        <v>459</v>
      </c>
      <c r="B460" s="5">
        <v>40564</v>
      </c>
      <c r="C460" s="22">
        <v>1</v>
      </c>
      <c r="D460" s="22">
        <v>0</v>
      </c>
      <c r="E460" s="22">
        <v>1</v>
      </c>
      <c r="F460" s="22">
        <v>3</v>
      </c>
      <c r="G460" s="22" t="b">
        <v>0</v>
      </c>
      <c r="H460" s="22" t="str">
        <f>IF(OR(Query27[[#This Row],[Weekday]]=1, Query27[[#This Row],[Weekday]]=2, Query27[[#This Row],[Weekday]]=3, Query27[[#This Row],[Weekday]]=4, Query27[[#This Row],[Weekday]]=5), "Weekday", "Weekend")</f>
        <v>Weekday</v>
      </c>
      <c r="I460" s="22">
        <v>5</v>
      </c>
      <c r="J460" s="22">
        <v>3</v>
      </c>
      <c r="K460" s="22" t="str">
        <f>INDEX(Table2[Description],MATCH(J460,Table2[Weathersit],0))</f>
        <v>Light Snow/Rain</v>
      </c>
      <c r="L460" s="22">
        <v>0.22</v>
      </c>
      <c r="M460" s="22">
        <v>0.21210000000000001</v>
      </c>
      <c r="N460" s="22">
        <v>0.8</v>
      </c>
      <c r="O460" s="22">
        <v>0.29849999999999999</v>
      </c>
      <c r="P460" s="22">
        <v>0</v>
      </c>
      <c r="Q460" s="22">
        <v>1</v>
      </c>
      <c r="R460" s="22" t="str">
        <f t="shared" si="7"/>
        <v>Normal</v>
      </c>
      <c r="S460" s="22">
        <v>1</v>
      </c>
    </row>
    <row r="461" spans="1:19" x14ac:dyDescent="0.25">
      <c r="A461" s="22">
        <v>460</v>
      </c>
      <c r="B461" s="5">
        <v>40564</v>
      </c>
      <c r="C461" s="22">
        <v>1</v>
      </c>
      <c r="D461" s="22">
        <v>0</v>
      </c>
      <c r="E461" s="22">
        <v>1</v>
      </c>
      <c r="F461" s="22">
        <v>4</v>
      </c>
      <c r="G461" s="22" t="b">
        <v>0</v>
      </c>
      <c r="H461" s="22" t="str">
        <f>IF(OR(Query27[[#This Row],[Weekday]]=1, Query27[[#This Row],[Weekday]]=2, Query27[[#This Row],[Weekday]]=3, Query27[[#This Row],[Weekday]]=4, Query27[[#This Row],[Weekday]]=5), "Weekday", "Weekend")</f>
        <v>Weekday</v>
      </c>
      <c r="I461" s="22">
        <v>5</v>
      </c>
      <c r="J461" s="22">
        <v>2</v>
      </c>
      <c r="K461" s="22" t="str">
        <f>INDEX(Table2[Description],MATCH(J461,Table2[Weathersit],0))</f>
        <v>Mist + Cloudy</v>
      </c>
      <c r="L461" s="22">
        <v>0.22</v>
      </c>
      <c r="M461" s="22">
        <v>0.2576</v>
      </c>
      <c r="N461" s="22">
        <v>0.87</v>
      </c>
      <c r="O461" s="22">
        <v>8.9599999999999999E-2</v>
      </c>
      <c r="P461" s="22">
        <v>0</v>
      </c>
      <c r="Q461" s="22">
        <v>1</v>
      </c>
      <c r="R461" s="22" t="str">
        <f t="shared" si="7"/>
        <v>Normal</v>
      </c>
      <c r="S461" s="22">
        <v>1</v>
      </c>
    </row>
    <row r="462" spans="1:19" x14ac:dyDescent="0.25">
      <c r="A462" s="22">
        <v>461</v>
      </c>
      <c r="B462" s="5">
        <v>40564</v>
      </c>
      <c r="C462" s="22">
        <v>1</v>
      </c>
      <c r="D462" s="22">
        <v>0</v>
      </c>
      <c r="E462" s="22">
        <v>1</v>
      </c>
      <c r="F462" s="22">
        <v>5</v>
      </c>
      <c r="G462" s="22" t="b">
        <v>0</v>
      </c>
      <c r="H462" s="22" t="str">
        <f>IF(OR(Query27[[#This Row],[Weekday]]=1, Query27[[#This Row],[Weekday]]=2, Query27[[#This Row],[Weekday]]=3, Query27[[#This Row],[Weekday]]=4, Query27[[#This Row],[Weekday]]=5), "Weekday", "Weekend")</f>
        <v>Weekday</v>
      </c>
      <c r="I462" s="22">
        <v>5</v>
      </c>
      <c r="J462" s="22">
        <v>1</v>
      </c>
      <c r="K462" s="22" t="str">
        <f>INDEX(Table2[Description],MATCH(J462,Table2[Weathersit],0))</f>
        <v>Clear</v>
      </c>
      <c r="L462" s="22">
        <v>0.24</v>
      </c>
      <c r="M462" s="22">
        <v>0.19700000000000001</v>
      </c>
      <c r="N462" s="22">
        <v>0.6</v>
      </c>
      <c r="O462" s="22">
        <v>0.41789999999999999</v>
      </c>
      <c r="P462" s="22">
        <v>1</v>
      </c>
      <c r="Q462" s="22">
        <v>4</v>
      </c>
      <c r="R462" s="22" t="str">
        <f t="shared" si="7"/>
        <v>Normal</v>
      </c>
      <c r="S462" s="22">
        <v>5</v>
      </c>
    </row>
    <row r="463" spans="1:19" x14ac:dyDescent="0.25">
      <c r="A463" s="22">
        <v>462</v>
      </c>
      <c r="B463" s="5">
        <v>40564</v>
      </c>
      <c r="C463" s="22">
        <v>1</v>
      </c>
      <c r="D463" s="22">
        <v>0</v>
      </c>
      <c r="E463" s="22">
        <v>1</v>
      </c>
      <c r="F463" s="22">
        <v>6</v>
      </c>
      <c r="G463" s="22" t="b">
        <v>0</v>
      </c>
      <c r="H463" s="22" t="str">
        <f>IF(OR(Query27[[#This Row],[Weekday]]=1, Query27[[#This Row],[Weekday]]=2, Query27[[#This Row],[Weekday]]=3, Query27[[#This Row],[Weekday]]=4, Query27[[#This Row],[Weekday]]=5), "Weekday", "Weekend")</f>
        <v>Weekday</v>
      </c>
      <c r="I463" s="22">
        <v>5</v>
      </c>
      <c r="J463" s="22">
        <v>1</v>
      </c>
      <c r="K463" s="22" t="str">
        <f>INDEX(Table2[Description],MATCH(J463,Table2[Weathersit],0))</f>
        <v>Clear</v>
      </c>
      <c r="L463" s="22">
        <v>0.22</v>
      </c>
      <c r="M463" s="22">
        <v>0.21210000000000001</v>
      </c>
      <c r="N463" s="22">
        <v>0.55000000000000004</v>
      </c>
      <c r="O463" s="22">
        <v>0.25369999999999998</v>
      </c>
      <c r="P463" s="22">
        <v>0</v>
      </c>
      <c r="Q463" s="22">
        <v>27</v>
      </c>
      <c r="R463" s="22" t="str">
        <f t="shared" si="7"/>
        <v>Normal</v>
      </c>
      <c r="S463" s="22">
        <v>27</v>
      </c>
    </row>
    <row r="464" spans="1:19" x14ac:dyDescent="0.25">
      <c r="A464" s="22">
        <v>463</v>
      </c>
      <c r="B464" s="5">
        <v>40564</v>
      </c>
      <c r="C464" s="22">
        <v>1</v>
      </c>
      <c r="D464" s="22">
        <v>0</v>
      </c>
      <c r="E464" s="22">
        <v>1</v>
      </c>
      <c r="F464" s="22">
        <v>7</v>
      </c>
      <c r="G464" s="22" t="b">
        <v>0</v>
      </c>
      <c r="H464" s="22" t="str">
        <f>IF(OR(Query27[[#This Row],[Weekday]]=1, Query27[[#This Row],[Weekday]]=2, Query27[[#This Row],[Weekday]]=3, Query27[[#This Row],[Weekday]]=4, Query27[[#This Row],[Weekday]]=5), "Weekday", "Weekend")</f>
        <v>Weekday</v>
      </c>
      <c r="I464" s="22">
        <v>5</v>
      </c>
      <c r="J464" s="22">
        <v>1</v>
      </c>
      <c r="K464" s="22" t="str">
        <f>INDEX(Table2[Description],MATCH(J464,Table2[Weathersit],0))</f>
        <v>Clear</v>
      </c>
      <c r="L464" s="22">
        <v>0.2</v>
      </c>
      <c r="M464" s="22">
        <v>0.18179999999999999</v>
      </c>
      <c r="N464" s="22">
        <v>0.51</v>
      </c>
      <c r="O464" s="22">
        <v>0.28360000000000002</v>
      </c>
      <c r="P464" s="22">
        <v>2</v>
      </c>
      <c r="Q464" s="22">
        <v>66</v>
      </c>
      <c r="R464" s="22" t="str">
        <f t="shared" si="7"/>
        <v>High Usage</v>
      </c>
      <c r="S464" s="22">
        <v>68</v>
      </c>
    </row>
    <row r="465" spans="1:19" x14ac:dyDescent="0.25">
      <c r="A465" s="22">
        <v>464</v>
      </c>
      <c r="B465" s="5">
        <v>40564</v>
      </c>
      <c r="C465" s="22">
        <v>1</v>
      </c>
      <c r="D465" s="22">
        <v>0</v>
      </c>
      <c r="E465" s="22">
        <v>1</v>
      </c>
      <c r="F465" s="22">
        <v>8</v>
      </c>
      <c r="G465" s="22" t="b">
        <v>0</v>
      </c>
      <c r="H465" s="22" t="str">
        <f>IF(OR(Query27[[#This Row],[Weekday]]=1, Query27[[#This Row],[Weekday]]=2, Query27[[#This Row],[Weekday]]=3, Query27[[#This Row],[Weekday]]=4, Query27[[#This Row],[Weekday]]=5), "Weekday", "Weekend")</f>
        <v>Weekday</v>
      </c>
      <c r="I465" s="22">
        <v>5</v>
      </c>
      <c r="J465" s="22">
        <v>1</v>
      </c>
      <c r="K465" s="22" t="str">
        <f>INDEX(Table2[Description],MATCH(J465,Table2[Weathersit],0))</f>
        <v>Clear</v>
      </c>
      <c r="L465" s="22">
        <v>0.2</v>
      </c>
      <c r="M465" s="22">
        <v>0.18179999999999999</v>
      </c>
      <c r="N465" s="22">
        <v>0.47</v>
      </c>
      <c r="O465" s="22">
        <v>0.32840000000000003</v>
      </c>
      <c r="P465" s="22">
        <v>7</v>
      </c>
      <c r="Q465" s="22">
        <v>210</v>
      </c>
      <c r="R465" s="22" t="str">
        <f t="shared" si="7"/>
        <v>High Usage</v>
      </c>
      <c r="S465" s="22">
        <v>217</v>
      </c>
    </row>
    <row r="466" spans="1:19" x14ac:dyDescent="0.25">
      <c r="A466" s="22">
        <v>465</v>
      </c>
      <c r="B466" s="5">
        <v>40564</v>
      </c>
      <c r="C466" s="22">
        <v>1</v>
      </c>
      <c r="D466" s="22">
        <v>0</v>
      </c>
      <c r="E466" s="22">
        <v>1</v>
      </c>
      <c r="F466" s="22">
        <v>9</v>
      </c>
      <c r="G466" s="22" t="b">
        <v>0</v>
      </c>
      <c r="H466" s="22" t="str">
        <f>IF(OR(Query27[[#This Row],[Weekday]]=1, Query27[[#This Row],[Weekday]]=2, Query27[[#This Row],[Weekday]]=3, Query27[[#This Row],[Weekday]]=4, Query27[[#This Row],[Weekday]]=5), "Weekday", "Weekend")</f>
        <v>Weekday</v>
      </c>
      <c r="I466" s="22">
        <v>5</v>
      </c>
      <c r="J466" s="22">
        <v>1</v>
      </c>
      <c r="K466" s="22" t="str">
        <f>INDEX(Table2[Description],MATCH(J466,Table2[Weathersit],0))</f>
        <v>Clear</v>
      </c>
      <c r="L466" s="22">
        <v>0.2</v>
      </c>
      <c r="M466" s="22">
        <v>0.18179999999999999</v>
      </c>
      <c r="N466" s="22">
        <v>0.51</v>
      </c>
      <c r="O466" s="22">
        <v>0.35820000000000002</v>
      </c>
      <c r="P466" s="22">
        <v>7</v>
      </c>
      <c r="Q466" s="22">
        <v>159</v>
      </c>
      <c r="R466" s="22" t="str">
        <f t="shared" si="7"/>
        <v>High Usage</v>
      </c>
      <c r="S466" s="22">
        <v>166</v>
      </c>
    </row>
    <row r="467" spans="1:19" x14ac:dyDescent="0.25">
      <c r="A467" s="22">
        <v>466</v>
      </c>
      <c r="B467" s="5">
        <v>40564</v>
      </c>
      <c r="C467" s="22">
        <v>1</v>
      </c>
      <c r="D467" s="22">
        <v>0</v>
      </c>
      <c r="E467" s="22">
        <v>1</v>
      </c>
      <c r="F467" s="22">
        <v>10</v>
      </c>
      <c r="G467" s="22" t="b">
        <v>0</v>
      </c>
      <c r="H467" s="22" t="str">
        <f>IF(OR(Query27[[#This Row],[Weekday]]=1, Query27[[#This Row],[Weekday]]=2, Query27[[#This Row],[Weekday]]=3, Query27[[#This Row],[Weekday]]=4, Query27[[#This Row],[Weekday]]=5), "Weekday", "Weekend")</f>
        <v>Weekday</v>
      </c>
      <c r="I467" s="22">
        <v>5</v>
      </c>
      <c r="J467" s="22">
        <v>1</v>
      </c>
      <c r="K467" s="22" t="str">
        <f>INDEX(Table2[Description],MATCH(J467,Table2[Weathersit],0))</f>
        <v>Clear</v>
      </c>
      <c r="L467" s="22">
        <v>0.2</v>
      </c>
      <c r="M467" s="22">
        <v>0.16669999999999999</v>
      </c>
      <c r="N467" s="22">
        <v>0.47</v>
      </c>
      <c r="O467" s="22">
        <v>0.4627</v>
      </c>
      <c r="P467" s="22">
        <v>6</v>
      </c>
      <c r="Q467" s="22">
        <v>57</v>
      </c>
      <c r="R467" s="22" t="str">
        <f t="shared" si="7"/>
        <v>High Usage</v>
      </c>
      <c r="S467" s="22">
        <v>63</v>
      </c>
    </row>
    <row r="468" spans="1:19" x14ac:dyDescent="0.25">
      <c r="A468" s="22">
        <v>467</v>
      </c>
      <c r="B468" s="5">
        <v>40564</v>
      </c>
      <c r="C468" s="22">
        <v>1</v>
      </c>
      <c r="D468" s="22">
        <v>0</v>
      </c>
      <c r="E468" s="22">
        <v>1</v>
      </c>
      <c r="F468" s="22">
        <v>11</v>
      </c>
      <c r="G468" s="22" t="b">
        <v>0</v>
      </c>
      <c r="H468" s="22" t="str">
        <f>IF(OR(Query27[[#This Row],[Weekday]]=1, Query27[[#This Row],[Weekday]]=2, Query27[[#This Row],[Weekday]]=3, Query27[[#This Row],[Weekday]]=4, Query27[[#This Row],[Weekday]]=5), "Weekday", "Weekend")</f>
        <v>Weekday</v>
      </c>
      <c r="I468" s="22">
        <v>5</v>
      </c>
      <c r="J468" s="22">
        <v>1</v>
      </c>
      <c r="K468" s="22" t="str">
        <f>INDEX(Table2[Description],MATCH(J468,Table2[Weathersit],0))</f>
        <v>Clear</v>
      </c>
      <c r="L468" s="22">
        <v>0.22</v>
      </c>
      <c r="M468" s="22">
        <v>0.18179999999999999</v>
      </c>
      <c r="N468" s="22">
        <v>0.41</v>
      </c>
      <c r="O468" s="22">
        <v>0.4627</v>
      </c>
      <c r="P468" s="22">
        <v>6</v>
      </c>
      <c r="Q468" s="22">
        <v>53</v>
      </c>
      <c r="R468" s="22" t="str">
        <f t="shared" si="7"/>
        <v>High Usage</v>
      </c>
      <c r="S468" s="22">
        <v>59</v>
      </c>
    </row>
    <row r="469" spans="1:19" x14ac:dyDescent="0.25">
      <c r="A469" s="22">
        <v>468</v>
      </c>
      <c r="B469" s="5">
        <v>40564</v>
      </c>
      <c r="C469" s="22">
        <v>1</v>
      </c>
      <c r="D469" s="22">
        <v>0</v>
      </c>
      <c r="E469" s="22">
        <v>1</v>
      </c>
      <c r="F469" s="22">
        <v>12</v>
      </c>
      <c r="G469" s="22" t="b">
        <v>0</v>
      </c>
      <c r="H469" s="22" t="str">
        <f>IF(OR(Query27[[#This Row],[Weekday]]=1, Query27[[#This Row],[Weekday]]=2, Query27[[#This Row],[Weekday]]=3, Query27[[#This Row],[Weekday]]=4, Query27[[#This Row],[Weekday]]=5), "Weekday", "Weekend")</f>
        <v>Weekday</v>
      </c>
      <c r="I469" s="22">
        <v>5</v>
      </c>
      <c r="J469" s="22">
        <v>1</v>
      </c>
      <c r="K469" s="22" t="str">
        <f>INDEX(Table2[Description],MATCH(J469,Table2[Weathersit],0))</f>
        <v>Clear</v>
      </c>
      <c r="L469" s="22">
        <v>0.22</v>
      </c>
      <c r="M469" s="22">
        <v>0.18179999999999999</v>
      </c>
      <c r="N469" s="22">
        <v>0.27</v>
      </c>
      <c r="O469" s="22">
        <v>0.58209999999999995</v>
      </c>
      <c r="P469" s="22">
        <v>11</v>
      </c>
      <c r="Q469" s="22">
        <v>67</v>
      </c>
      <c r="R469" s="22" t="str">
        <f t="shared" si="7"/>
        <v>High Usage</v>
      </c>
      <c r="S469" s="22">
        <v>78</v>
      </c>
    </row>
    <row r="470" spans="1:19" x14ac:dyDescent="0.25">
      <c r="A470" s="22">
        <v>469</v>
      </c>
      <c r="B470" s="5">
        <v>40564</v>
      </c>
      <c r="C470" s="22">
        <v>1</v>
      </c>
      <c r="D470" s="22">
        <v>0</v>
      </c>
      <c r="E470" s="22">
        <v>1</v>
      </c>
      <c r="F470" s="22">
        <v>13</v>
      </c>
      <c r="G470" s="22" t="b">
        <v>0</v>
      </c>
      <c r="H470" s="22" t="str">
        <f>IF(OR(Query27[[#This Row],[Weekday]]=1, Query27[[#This Row],[Weekday]]=2, Query27[[#This Row],[Weekday]]=3, Query27[[#This Row],[Weekday]]=4, Query27[[#This Row],[Weekday]]=5), "Weekday", "Weekend")</f>
        <v>Weekday</v>
      </c>
      <c r="I470" s="22">
        <v>5</v>
      </c>
      <c r="J470" s="22">
        <v>1</v>
      </c>
      <c r="K470" s="22" t="str">
        <f>INDEX(Table2[Description],MATCH(J470,Table2[Weathersit],0))</f>
        <v>Clear</v>
      </c>
      <c r="L470" s="22">
        <v>0.2</v>
      </c>
      <c r="M470" s="22">
        <v>0.1515</v>
      </c>
      <c r="N470" s="22">
        <v>0.21</v>
      </c>
      <c r="O470" s="22">
        <v>0.58209999999999995</v>
      </c>
      <c r="P470" s="22">
        <v>8</v>
      </c>
      <c r="Q470" s="22">
        <v>65</v>
      </c>
      <c r="R470" s="22" t="str">
        <f t="shared" si="7"/>
        <v>High Usage</v>
      </c>
      <c r="S470" s="22">
        <v>73</v>
      </c>
    </row>
    <row r="471" spans="1:19" x14ac:dyDescent="0.25">
      <c r="A471" s="22">
        <v>470</v>
      </c>
      <c r="B471" s="5">
        <v>40564</v>
      </c>
      <c r="C471" s="22">
        <v>1</v>
      </c>
      <c r="D471" s="22">
        <v>0</v>
      </c>
      <c r="E471" s="22">
        <v>1</v>
      </c>
      <c r="F471" s="22">
        <v>14</v>
      </c>
      <c r="G471" s="22" t="b">
        <v>0</v>
      </c>
      <c r="H471" s="22" t="str">
        <f>IF(OR(Query27[[#This Row],[Weekday]]=1, Query27[[#This Row],[Weekday]]=2, Query27[[#This Row],[Weekday]]=3, Query27[[#This Row],[Weekday]]=4, Query27[[#This Row],[Weekday]]=5), "Weekday", "Weekend")</f>
        <v>Weekday</v>
      </c>
      <c r="I471" s="22">
        <v>5</v>
      </c>
      <c r="J471" s="22">
        <v>1</v>
      </c>
      <c r="K471" s="22" t="str">
        <f>INDEX(Table2[Description],MATCH(J471,Table2[Weathersit],0))</f>
        <v>Clear</v>
      </c>
      <c r="L471" s="22">
        <v>0.2</v>
      </c>
      <c r="M471" s="22">
        <v>0.1515</v>
      </c>
      <c r="N471" s="22">
        <v>0.25</v>
      </c>
      <c r="O471" s="22">
        <v>0.52239999999999998</v>
      </c>
      <c r="P471" s="22">
        <v>6</v>
      </c>
      <c r="Q471" s="22">
        <v>56</v>
      </c>
      <c r="R471" s="22" t="str">
        <f t="shared" si="7"/>
        <v>High Usage</v>
      </c>
      <c r="S471" s="22">
        <v>62</v>
      </c>
    </row>
    <row r="472" spans="1:19" x14ac:dyDescent="0.25">
      <c r="A472" s="22">
        <v>471</v>
      </c>
      <c r="B472" s="5">
        <v>40564</v>
      </c>
      <c r="C472" s="22">
        <v>1</v>
      </c>
      <c r="D472" s="22">
        <v>0</v>
      </c>
      <c r="E472" s="22">
        <v>1</v>
      </c>
      <c r="F472" s="22">
        <v>15</v>
      </c>
      <c r="G472" s="22" t="b">
        <v>0</v>
      </c>
      <c r="H472" s="22" t="str">
        <f>IF(OR(Query27[[#This Row],[Weekday]]=1, Query27[[#This Row],[Weekday]]=2, Query27[[#This Row],[Weekday]]=3, Query27[[#This Row],[Weekday]]=4, Query27[[#This Row],[Weekday]]=5), "Weekday", "Weekend")</f>
        <v>Weekday</v>
      </c>
      <c r="I472" s="22">
        <v>5</v>
      </c>
      <c r="J472" s="22">
        <v>1</v>
      </c>
      <c r="K472" s="22" t="str">
        <f>INDEX(Table2[Description],MATCH(J472,Table2[Weathersit],0))</f>
        <v>Clear</v>
      </c>
      <c r="L472" s="22">
        <v>0.16</v>
      </c>
      <c r="M472" s="22">
        <v>0.1212</v>
      </c>
      <c r="N472" s="22">
        <v>0.26</v>
      </c>
      <c r="O472" s="22">
        <v>0.44779999999999998</v>
      </c>
      <c r="P472" s="22">
        <v>4</v>
      </c>
      <c r="Q472" s="22">
        <v>61</v>
      </c>
      <c r="R472" s="22" t="str">
        <f t="shared" si="7"/>
        <v>High Usage</v>
      </c>
      <c r="S472" s="22">
        <v>65</v>
      </c>
    </row>
    <row r="473" spans="1:19" x14ac:dyDescent="0.25">
      <c r="A473" s="22">
        <v>472</v>
      </c>
      <c r="B473" s="5">
        <v>40564</v>
      </c>
      <c r="C473" s="22">
        <v>1</v>
      </c>
      <c r="D473" s="22">
        <v>0</v>
      </c>
      <c r="E473" s="22">
        <v>1</v>
      </c>
      <c r="F473" s="22">
        <v>16</v>
      </c>
      <c r="G473" s="22" t="b">
        <v>0</v>
      </c>
      <c r="H473" s="22" t="str">
        <f>IF(OR(Query27[[#This Row],[Weekday]]=1, Query27[[#This Row],[Weekday]]=2, Query27[[#This Row],[Weekday]]=3, Query27[[#This Row],[Weekday]]=4, Query27[[#This Row],[Weekday]]=5), "Weekday", "Weekend")</f>
        <v>Weekday</v>
      </c>
      <c r="I473" s="22">
        <v>5</v>
      </c>
      <c r="J473" s="22">
        <v>1</v>
      </c>
      <c r="K473" s="22" t="str">
        <f>INDEX(Table2[Description],MATCH(J473,Table2[Weathersit],0))</f>
        <v>Clear</v>
      </c>
      <c r="L473" s="22">
        <v>0.16</v>
      </c>
      <c r="M473" s="22">
        <v>0.13639999999999999</v>
      </c>
      <c r="N473" s="22">
        <v>0.26</v>
      </c>
      <c r="O473" s="22">
        <v>0.35820000000000002</v>
      </c>
      <c r="P473" s="22">
        <v>0</v>
      </c>
      <c r="Q473" s="22">
        <v>97</v>
      </c>
      <c r="R473" s="22" t="str">
        <f t="shared" si="7"/>
        <v>High Usage</v>
      </c>
      <c r="S473" s="22">
        <v>97</v>
      </c>
    </row>
    <row r="474" spans="1:19" x14ac:dyDescent="0.25">
      <c r="A474" s="22">
        <v>473</v>
      </c>
      <c r="B474" s="5">
        <v>40564</v>
      </c>
      <c r="C474" s="22">
        <v>1</v>
      </c>
      <c r="D474" s="22">
        <v>0</v>
      </c>
      <c r="E474" s="22">
        <v>1</v>
      </c>
      <c r="F474" s="22">
        <v>17</v>
      </c>
      <c r="G474" s="22" t="b">
        <v>0</v>
      </c>
      <c r="H474" s="22" t="str">
        <f>IF(OR(Query27[[#This Row],[Weekday]]=1, Query27[[#This Row],[Weekday]]=2, Query27[[#This Row],[Weekday]]=3, Query27[[#This Row],[Weekday]]=4, Query27[[#This Row],[Weekday]]=5), "Weekday", "Weekend")</f>
        <v>Weekday</v>
      </c>
      <c r="I474" s="22">
        <v>5</v>
      </c>
      <c r="J474" s="22">
        <v>1</v>
      </c>
      <c r="K474" s="22" t="str">
        <f>INDEX(Table2[Description],MATCH(J474,Table2[Weathersit],0))</f>
        <v>Clear</v>
      </c>
      <c r="L474" s="22">
        <v>0.14000000000000001</v>
      </c>
      <c r="M474" s="22">
        <v>0.1212</v>
      </c>
      <c r="N474" s="22">
        <v>0.28000000000000003</v>
      </c>
      <c r="O474" s="22">
        <v>0.35820000000000002</v>
      </c>
      <c r="P474" s="22">
        <v>10</v>
      </c>
      <c r="Q474" s="22">
        <v>151</v>
      </c>
      <c r="R474" s="22" t="str">
        <f t="shared" si="7"/>
        <v>High Usage</v>
      </c>
      <c r="S474" s="22">
        <v>161</v>
      </c>
    </row>
    <row r="475" spans="1:19" x14ac:dyDescent="0.25">
      <c r="A475" s="22">
        <v>474</v>
      </c>
      <c r="B475" s="5">
        <v>40564</v>
      </c>
      <c r="C475" s="22">
        <v>1</v>
      </c>
      <c r="D475" s="22">
        <v>0</v>
      </c>
      <c r="E475" s="22">
        <v>1</v>
      </c>
      <c r="F475" s="22">
        <v>18</v>
      </c>
      <c r="G475" s="22" t="b">
        <v>0</v>
      </c>
      <c r="H475" s="22" t="str">
        <f>IF(OR(Query27[[#This Row],[Weekday]]=1, Query27[[#This Row],[Weekday]]=2, Query27[[#This Row],[Weekday]]=3, Query27[[#This Row],[Weekday]]=4, Query27[[#This Row],[Weekday]]=5), "Weekday", "Weekend")</f>
        <v>Weekday</v>
      </c>
      <c r="I475" s="22">
        <v>5</v>
      </c>
      <c r="J475" s="22">
        <v>1</v>
      </c>
      <c r="K475" s="22" t="str">
        <f>INDEX(Table2[Description],MATCH(J475,Table2[Weathersit],0))</f>
        <v>Clear</v>
      </c>
      <c r="L475" s="22">
        <v>0.12</v>
      </c>
      <c r="M475" s="22">
        <v>0.1212</v>
      </c>
      <c r="N475" s="22">
        <v>0.3</v>
      </c>
      <c r="O475" s="22">
        <v>0.25369999999999998</v>
      </c>
      <c r="P475" s="22">
        <v>1</v>
      </c>
      <c r="Q475" s="22">
        <v>119</v>
      </c>
      <c r="R475" s="22" t="str">
        <f t="shared" si="7"/>
        <v>High Usage</v>
      </c>
      <c r="S475" s="22">
        <v>120</v>
      </c>
    </row>
    <row r="476" spans="1:19" x14ac:dyDescent="0.25">
      <c r="A476" s="22">
        <v>475</v>
      </c>
      <c r="B476" s="5">
        <v>40564</v>
      </c>
      <c r="C476" s="22">
        <v>1</v>
      </c>
      <c r="D476" s="22">
        <v>0</v>
      </c>
      <c r="E476" s="22">
        <v>1</v>
      </c>
      <c r="F476" s="22">
        <v>19</v>
      </c>
      <c r="G476" s="22" t="b">
        <v>0</v>
      </c>
      <c r="H476" s="22" t="str">
        <f>IF(OR(Query27[[#This Row],[Weekday]]=1, Query27[[#This Row],[Weekday]]=2, Query27[[#This Row],[Weekday]]=3, Query27[[#This Row],[Weekday]]=4, Query27[[#This Row],[Weekday]]=5), "Weekday", "Weekend")</f>
        <v>Weekday</v>
      </c>
      <c r="I476" s="22">
        <v>5</v>
      </c>
      <c r="J476" s="22">
        <v>1</v>
      </c>
      <c r="K476" s="22" t="str">
        <f>INDEX(Table2[Description],MATCH(J476,Table2[Weathersit],0))</f>
        <v>Clear</v>
      </c>
      <c r="L476" s="22">
        <v>0.12</v>
      </c>
      <c r="M476" s="22">
        <v>0.1061</v>
      </c>
      <c r="N476" s="22">
        <v>0.3</v>
      </c>
      <c r="O476" s="22">
        <v>0.32840000000000003</v>
      </c>
      <c r="P476" s="22">
        <v>3</v>
      </c>
      <c r="Q476" s="22">
        <v>93</v>
      </c>
      <c r="R476" s="22" t="str">
        <f t="shared" si="7"/>
        <v>High Usage</v>
      </c>
      <c r="S476" s="22">
        <v>96</v>
      </c>
    </row>
    <row r="477" spans="1:19" x14ac:dyDescent="0.25">
      <c r="A477" s="22">
        <v>476</v>
      </c>
      <c r="B477" s="5">
        <v>40564</v>
      </c>
      <c r="C477" s="22">
        <v>1</v>
      </c>
      <c r="D477" s="22">
        <v>0</v>
      </c>
      <c r="E477" s="22">
        <v>1</v>
      </c>
      <c r="F477" s="22">
        <v>20</v>
      </c>
      <c r="G477" s="22" t="b">
        <v>0</v>
      </c>
      <c r="H477" s="22" t="str">
        <f>IF(OR(Query27[[#This Row],[Weekday]]=1, Query27[[#This Row],[Weekday]]=2, Query27[[#This Row],[Weekday]]=3, Query27[[#This Row],[Weekday]]=4, Query27[[#This Row],[Weekday]]=5), "Weekday", "Weekend")</f>
        <v>Weekday</v>
      </c>
      <c r="I477" s="22">
        <v>5</v>
      </c>
      <c r="J477" s="22">
        <v>1</v>
      </c>
      <c r="K477" s="22" t="str">
        <f>INDEX(Table2[Description],MATCH(J477,Table2[Weathersit],0))</f>
        <v>Clear</v>
      </c>
      <c r="L477" s="22">
        <v>0.1</v>
      </c>
      <c r="M477" s="22">
        <v>7.5800000000000006E-2</v>
      </c>
      <c r="N477" s="22">
        <v>0.33</v>
      </c>
      <c r="O477" s="22">
        <v>0.41789999999999999</v>
      </c>
      <c r="P477" s="22">
        <v>1</v>
      </c>
      <c r="Q477" s="22">
        <v>52</v>
      </c>
      <c r="R477" s="22" t="str">
        <f t="shared" si="7"/>
        <v>High Usage</v>
      </c>
      <c r="S477" s="22">
        <v>53</v>
      </c>
    </row>
    <row r="478" spans="1:19" x14ac:dyDescent="0.25">
      <c r="A478" s="22">
        <v>477</v>
      </c>
      <c r="B478" s="5">
        <v>40564</v>
      </c>
      <c r="C478" s="22">
        <v>1</v>
      </c>
      <c r="D478" s="22">
        <v>0</v>
      </c>
      <c r="E478" s="22">
        <v>1</v>
      </c>
      <c r="F478" s="22">
        <v>21</v>
      </c>
      <c r="G478" s="22" t="b">
        <v>0</v>
      </c>
      <c r="H478" s="22" t="str">
        <f>IF(OR(Query27[[#This Row],[Weekday]]=1, Query27[[#This Row],[Weekday]]=2, Query27[[#This Row],[Weekday]]=3, Query27[[#This Row],[Weekday]]=4, Query27[[#This Row],[Weekday]]=5), "Weekday", "Weekend")</f>
        <v>Weekday</v>
      </c>
      <c r="I478" s="22">
        <v>5</v>
      </c>
      <c r="J478" s="22">
        <v>1</v>
      </c>
      <c r="K478" s="22" t="str">
        <f>INDEX(Table2[Description],MATCH(J478,Table2[Weathersit],0))</f>
        <v>Clear</v>
      </c>
      <c r="L478" s="22">
        <v>0.08</v>
      </c>
      <c r="M478" s="22">
        <v>7.5800000000000006E-2</v>
      </c>
      <c r="N478" s="22">
        <v>0.38</v>
      </c>
      <c r="O478" s="22">
        <v>0.28360000000000002</v>
      </c>
      <c r="P478" s="22">
        <v>0</v>
      </c>
      <c r="Q478" s="22">
        <v>41</v>
      </c>
      <c r="R478" s="22" t="str">
        <f t="shared" si="7"/>
        <v>High Usage</v>
      </c>
      <c r="S478" s="22">
        <v>41</v>
      </c>
    </row>
    <row r="479" spans="1:19" x14ac:dyDescent="0.25">
      <c r="A479" s="22">
        <v>478</v>
      </c>
      <c r="B479" s="5">
        <v>40564</v>
      </c>
      <c r="C479" s="22">
        <v>1</v>
      </c>
      <c r="D479" s="22">
        <v>0</v>
      </c>
      <c r="E479" s="22">
        <v>1</v>
      </c>
      <c r="F479" s="22">
        <v>22</v>
      </c>
      <c r="G479" s="22" t="b">
        <v>0</v>
      </c>
      <c r="H479" s="22" t="str">
        <f>IF(OR(Query27[[#This Row],[Weekday]]=1, Query27[[#This Row],[Weekday]]=2, Query27[[#This Row],[Weekday]]=3, Query27[[#This Row],[Weekday]]=4, Query27[[#This Row],[Weekday]]=5), "Weekday", "Weekend")</f>
        <v>Weekday</v>
      </c>
      <c r="I479" s="22">
        <v>5</v>
      </c>
      <c r="J479" s="22">
        <v>1</v>
      </c>
      <c r="K479" s="22" t="str">
        <f>INDEX(Table2[Description],MATCH(J479,Table2[Weathersit],0))</f>
        <v>Clear</v>
      </c>
      <c r="L479" s="22">
        <v>0.06</v>
      </c>
      <c r="M479" s="22">
        <v>3.0300000000000001E-2</v>
      </c>
      <c r="N479" s="22">
        <v>0.41</v>
      </c>
      <c r="O479" s="22">
        <v>0.3881</v>
      </c>
      <c r="P479" s="22">
        <v>1</v>
      </c>
      <c r="Q479" s="22">
        <v>33</v>
      </c>
      <c r="R479" s="22" t="str">
        <f t="shared" si="7"/>
        <v>High Usage</v>
      </c>
      <c r="S479" s="22">
        <v>34</v>
      </c>
    </row>
    <row r="480" spans="1:19" x14ac:dyDescent="0.25">
      <c r="A480" s="22">
        <v>479</v>
      </c>
      <c r="B480" s="5">
        <v>40564</v>
      </c>
      <c r="C480" s="22">
        <v>1</v>
      </c>
      <c r="D480" s="22">
        <v>0</v>
      </c>
      <c r="E480" s="22">
        <v>1</v>
      </c>
      <c r="F480" s="22">
        <v>23</v>
      </c>
      <c r="G480" s="22" t="b">
        <v>0</v>
      </c>
      <c r="H480" s="22" t="str">
        <f>IF(OR(Query27[[#This Row],[Weekday]]=1, Query27[[#This Row],[Weekday]]=2, Query27[[#This Row],[Weekday]]=3, Query27[[#This Row],[Weekday]]=4, Query27[[#This Row],[Weekday]]=5), "Weekday", "Weekend")</f>
        <v>Weekday</v>
      </c>
      <c r="I480" s="22">
        <v>5</v>
      </c>
      <c r="J480" s="22">
        <v>1</v>
      </c>
      <c r="K480" s="22" t="str">
        <f>INDEX(Table2[Description],MATCH(J480,Table2[Weathersit],0))</f>
        <v>Clear</v>
      </c>
      <c r="L480" s="22">
        <v>0.06</v>
      </c>
      <c r="M480" s="22">
        <v>4.5499999999999999E-2</v>
      </c>
      <c r="N480" s="22">
        <v>0.38</v>
      </c>
      <c r="O480" s="22">
        <v>0.32840000000000003</v>
      </c>
      <c r="P480" s="22">
        <v>0</v>
      </c>
      <c r="Q480" s="22">
        <v>27</v>
      </c>
      <c r="R480" s="22" t="str">
        <f t="shared" si="7"/>
        <v>Normal</v>
      </c>
      <c r="S480" s="22">
        <v>27</v>
      </c>
    </row>
    <row r="481" spans="1:19" x14ac:dyDescent="0.25">
      <c r="A481" s="22">
        <v>480</v>
      </c>
      <c r="B481" s="5">
        <v>40565</v>
      </c>
      <c r="C481" s="22">
        <v>1</v>
      </c>
      <c r="D481" s="22">
        <v>0</v>
      </c>
      <c r="E481" s="22">
        <v>1</v>
      </c>
      <c r="F481" s="22">
        <v>0</v>
      </c>
      <c r="G481" s="22" t="b">
        <v>0</v>
      </c>
      <c r="H481" s="22" t="str">
        <f>IF(OR(Query27[[#This Row],[Weekday]]=1, Query27[[#This Row],[Weekday]]=2, Query27[[#This Row],[Weekday]]=3, Query27[[#This Row],[Weekday]]=4, Query27[[#This Row],[Weekday]]=5), "Weekday", "Weekend")</f>
        <v>Weekend</v>
      </c>
      <c r="I481" s="22">
        <v>6</v>
      </c>
      <c r="J481" s="22">
        <v>1</v>
      </c>
      <c r="K481" s="22" t="str">
        <f>INDEX(Table2[Description],MATCH(J481,Table2[Weathersit],0))</f>
        <v>Clear</v>
      </c>
      <c r="L481" s="22">
        <v>0.04</v>
      </c>
      <c r="M481" s="22">
        <v>3.0300000000000001E-2</v>
      </c>
      <c r="N481" s="22">
        <v>0.45</v>
      </c>
      <c r="O481" s="22">
        <v>0.25369999999999998</v>
      </c>
      <c r="P481" s="22">
        <v>0</v>
      </c>
      <c r="Q481" s="22">
        <v>13</v>
      </c>
      <c r="R481" s="22" t="str">
        <f t="shared" si="7"/>
        <v>Normal</v>
      </c>
      <c r="S481" s="22">
        <v>13</v>
      </c>
    </row>
    <row r="482" spans="1:19" x14ac:dyDescent="0.25">
      <c r="A482" s="22">
        <v>481</v>
      </c>
      <c r="B482" s="5">
        <v>40565</v>
      </c>
      <c r="C482" s="22">
        <v>1</v>
      </c>
      <c r="D482" s="22">
        <v>0</v>
      </c>
      <c r="E482" s="22">
        <v>1</v>
      </c>
      <c r="F482" s="22">
        <v>1</v>
      </c>
      <c r="G482" s="22" t="b">
        <v>0</v>
      </c>
      <c r="H482" s="22" t="str">
        <f>IF(OR(Query27[[#This Row],[Weekday]]=1, Query27[[#This Row],[Weekday]]=2, Query27[[#This Row],[Weekday]]=3, Query27[[#This Row],[Weekday]]=4, Query27[[#This Row],[Weekday]]=5), "Weekday", "Weekend")</f>
        <v>Weekend</v>
      </c>
      <c r="I482" s="22">
        <v>6</v>
      </c>
      <c r="J482" s="22">
        <v>2</v>
      </c>
      <c r="K482" s="22" t="str">
        <f>INDEX(Table2[Description],MATCH(J482,Table2[Weathersit],0))</f>
        <v>Mist + Cloudy</v>
      </c>
      <c r="L482" s="22">
        <v>0.04</v>
      </c>
      <c r="M482" s="22">
        <v>0</v>
      </c>
      <c r="N482" s="22">
        <v>0.41</v>
      </c>
      <c r="O482" s="22">
        <v>0.3881</v>
      </c>
      <c r="P482" s="22">
        <v>3</v>
      </c>
      <c r="Q482" s="22">
        <v>9</v>
      </c>
      <c r="R482" s="22" t="str">
        <f t="shared" si="7"/>
        <v>Normal</v>
      </c>
      <c r="S482" s="22">
        <v>12</v>
      </c>
    </row>
    <row r="483" spans="1:19" x14ac:dyDescent="0.25">
      <c r="A483" s="22">
        <v>482</v>
      </c>
      <c r="B483" s="5">
        <v>40565</v>
      </c>
      <c r="C483" s="22">
        <v>1</v>
      </c>
      <c r="D483" s="22">
        <v>0</v>
      </c>
      <c r="E483" s="22">
        <v>1</v>
      </c>
      <c r="F483" s="22">
        <v>2</v>
      </c>
      <c r="G483" s="22" t="b">
        <v>0</v>
      </c>
      <c r="H483" s="22" t="str">
        <f>IF(OR(Query27[[#This Row],[Weekday]]=1, Query27[[#This Row],[Weekday]]=2, Query27[[#This Row],[Weekday]]=3, Query27[[#This Row],[Weekday]]=4, Query27[[#This Row],[Weekday]]=5), "Weekday", "Weekend")</f>
        <v>Weekend</v>
      </c>
      <c r="I483" s="22">
        <v>6</v>
      </c>
      <c r="J483" s="22">
        <v>2</v>
      </c>
      <c r="K483" s="22" t="str">
        <f>INDEX(Table2[Description],MATCH(J483,Table2[Weathersit],0))</f>
        <v>Mist + Cloudy</v>
      </c>
      <c r="L483" s="22">
        <v>0.04</v>
      </c>
      <c r="M483" s="22">
        <v>3.0300000000000001E-2</v>
      </c>
      <c r="N483" s="22">
        <v>0.41</v>
      </c>
      <c r="O483" s="22">
        <v>0.25369999999999998</v>
      </c>
      <c r="P483" s="22">
        <v>0</v>
      </c>
      <c r="Q483" s="22">
        <v>11</v>
      </c>
      <c r="R483" s="22" t="str">
        <f t="shared" si="7"/>
        <v>Normal</v>
      </c>
      <c r="S483" s="22">
        <v>11</v>
      </c>
    </row>
    <row r="484" spans="1:19" x14ac:dyDescent="0.25">
      <c r="A484" s="22">
        <v>483</v>
      </c>
      <c r="B484" s="5">
        <v>40565</v>
      </c>
      <c r="C484" s="22">
        <v>1</v>
      </c>
      <c r="D484" s="22">
        <v>0</v>
      </c>
      <c r="E484" s="22">
        <v>1</v>
      </c>
      <c r="F484" s="22">
        <v>3</v>
      </c>
      <c r="G484" s="22" t="b">
        <v>0</v>
      </c>
      <c r="H484" s="22" t="str">
        <f>IF(OR(Query27[[#This Row],[Weekday]]=1, Query27[[#This Row],[Weekday]]=2, Query27[[#This Row],[Weekday]]=3, Query27[[#This Row],[Weekday]]=4, Query27[[#This Row],[Weekday]]=5), "Weekday", "Weekend")</f>
        <v>Weekend</v>
      </c>
      <c r="I484" s="22">
        <v>6</v>
      </c>
      <c r="J484" s="22">
        <v>2</v>
      </c>
      <c r="K484" s="22" t="str">
        <f>INDEX(Table2[Description],MATCH(J484,Table2[Weathersit],0))</f>
        <v>Mist + Cloudy</v>
      </c>
      <c r="L484" s="22">
        <v>0.04</v>
      </c>
      <c r="M484" s="22">
        <v>3.0300000000000001E-2</v>
      </c>
      <c r="N484" s="22">
        <v>0.41</v>
      </c>
      <c r="O484" s="22">
        <v>0.28360000000000002</v>
      </c>
      <c r="P484" s="22">
        <v>1</v>
      </c>
      <c r="Q484" s="22">
        <v>6</v>
      </c>
      <c r="R484" s="22" t="str">
        <f t="shared" si="7"/>
        <v>Normal</v>
      </c>
      <c r="S484" s="22">
        <v>7</v>
      </c>
    </row>
    <row r="485" spans="1:19" x14ac:dyDescent="0.25">
      <c r="A485" s="22">
        <v>484</v>
      </c>
      <c r="B485" s="5">
        <v>40565</v>
      </c>
      <c r="C485" s="22">
        <v>1</v>
      </c>
      <c r="D485" s="22">
        <v>0</v>
      </c>
      <c r="E485" s="22">
        <v>1</v>
      </c>
      <c r="F485" s="22">
        <v>4</v>
      </c>
      <c r="G485" s="22" t="b">
        <v>0</v>
      </c>
      <c r="H485" s="22" t="str">
        <f>IF(OR(Query27[[#This Row],[Weekday]]=1, Query27[[#This Row],[Weekday]]=2, Query27[[#This Row],[Weekday]]=3, Query27[[#This Row],[Weekday]]=4, Query27[[#This Row],[Weekday]]=5), "Weekday", "Weekend")</f>
        <v>Weekend</v>
      </c>
      <c r="I485" s="22">
        <v>6</v>
      </c>
      <c r="J485" s="22">
        <v>2</v>
      </c>
      <c r="K485" s="22" t="str">
        <f>INDEX(Table2[Description],MATCH(J485,Table2[Weathersit],0))</f>
        <v>Mist + Cloudy</v>
      </c>
      <c r="L485" s="22">
        <v>0.02</v>
      </c>
      <c r="M485" s="22">
        <v>1.52E-2</v>
      </c>
      <c r="N485" s="22">
        <v>0.48</v>
      </c>
      <c r="O485" s="22">
        <v>0.29849999999999999</v>
      </c>
      <c r="P485" s="22">
        <v>0</v>
      </c>
      <c r="Q485" s="22">
        <v>3</v>
      </c>
      <c r="R485" s="22" t="str">
        <f t="shared" si="7"/>
        <v>Normal</v>
      </c>
      <c r="S485" s="22">
        <v>3</v>
      </c>
    </row>
    <row r="486" spans="1:19" x14ac:dyDescent="0.25">
      <c r="A486" s="22">
        <v>485</v>
      </c>
      <c r="B486" s="5">
        <v>40565</v>
      </c>
      <c r="C486" s="22">
        <v>1</v>
      </c>
      <c r="D486" s="22">
        <v>0</v>
      </c>
      <c r="E486" s="22">
        <v>1</v>
      </c>
      <c r="F486" s="22">
        <v>6</v>
      </c>
      <c r="G486" s="22" t="b">
        <v>0</v>
      </c>
      <c r="H486" s="22" t="str">
        <f>IF(OR(Query27[[#This Row],[Weekday]]=1, Query27[[#This Row],[Weekday]]=2, Query27[[#This Row],[Weekday]]=3, Query27[[#This Row],[Weekday]]=4, Query27[[#This Row],[Weekday]]=5), "Weekday", "Weekend")</f>
        <v>Weekend</v>
      </c>
      <c r="I486" s="22">
        <v>6</v>
      </c>
      <c r="J486" s="22">
        <v>2</v>
      </c>
      <c r="K486" s="22" t="str">
        <f>INDEX(Table2[Description],MATCH(J486,Table2[Weathersit],0))</f>
        <v>Mist + Cloudy</v>
      </c>
      <c r="L486" s="22">
        <v>0.02</v>
      </c>
      <c r="M486" s="22">
        <v>3.0300000000000001E-2</v>
      </c>
      <c r="N486" s="22">
        <v>0.44</v>
      </c>
      <c r="O486" s="22">
        <v>0.22389999999999999</v>
      </c>
      <c r="P486" s="22">
        <v>0</v>
      </c>
      <c r="Q486" s="22">
        <v>2</v>
      </c>
      <c r="R486" s="22" t="str">
        <f t="shared" si="7"/>
        <v>Normal</v>
      </c>
      <c r="S486" s="22">
        <v>2</v>
      </c>
    </row>
    <row r="487" spans="1:19" x14ac:dyDescent="0.25">
      <c r="A487" s="22">
        <v>486</v>
      </c>
      <c r="B487" s="5">
        <v>40565</v>
      </c>
      <c r="C487" s="22">
        <v>1</v>
      </c>
      <c r="D487" s="22">
        <v>0</v>
      </c>
      <c r="E487" s="22">
        <v>1</v>
      </c>
      <c r="F487" s="22">
        <v>7</v>
      </c>
      <c r="G487" s="22" t="b">
        <v>0</v>
      </c>
      <c r="H487" s="22" t="str">
        <f>IF(OR(Query27[[#This Row],[Weekday]]=1, Query27[[#This Row],[Weekday]]=2, Query27[[#This Row],[Weekday]]=3, Query27[[#This Row],[Weekday]]=4, Query27[[#This Row],[Weekday]]=5), "Weekday", "Weekend")</f>
        <v>Weekend</v>
      </c>
      <c r="I487" s="22">
        <v>6</v>
      </c>
      <c r="J487" s="22">
        <v>1</v>
      </c>
      <c r="K487" s="22" t="str">
        <f>INDEX(Table2[Description],MATCH(J487,Table2[Weathersit],0))</f>
        <v>Clear</v>
      </c>
      <c r="L487" s="22">
        <v>0.02</v>
      </c>
      <c r="M487" s="22">
        <v>1.52E-2</v>
      </c>
      <c r="N487" s="22">
        <v>0.44</v>
      </c>
      <c r="O487" s="22">
        <v>0.28360000000000002</v>
      </c>
      <c r="P487" s="22">
        <v>0</v>
      </c>
      <c r="Q487" s="22">
        <v>8</v>
      </c>
      <c r="R487" s="22" t="str">
        <f t="shared" si="7"/>
        <v>Normal</v>
      </c>
      <c r="S487" s="22">
        <v>8</v>
      </c>
    </row>
    <row r="488" spans="1:19" x14ac:dyDescent="0.25">
      <c r="A488" s="22">
        <v>487</v>
      </c>
      <c r="B488" s="5">
        <v>40565</v>
      </c>
      <c r="C488" s="22">
        <v>1</v>
      </c>
      <c r="D488" s="22">
        <v>0</v>
      </c>
      <c r="E488" s="22">
        <v>1</v>
      </c>
      <c r="F488" s="22">
        <v>8</v>
      </c>
      <c r="G488" s="22" t="b">
        <v>0</v>
      </c>
      <c r="H488" s="22" t="str">
        <f>IF(OR(Query27[[#This Row],[Weekday]]=1, Query27[[#This Row],[Weekday]]=2, Query27[[#This Row],[Weekday]]=3, Query27[[#This Row],[Weekday]]=4, Query27[[#This Row],[Weekday]]=5), "Weekday", "Weekend")</f>
        <v>Weekend</v>
      </c>
      <c r="I488" s="22">
        <v>6</v>
      </c>
      <c r="J488" s="22">
        <v>1</v>
      </c>
      <c r="K488" s="22" t="str">
        <f>INDEX(Table2[Description],MATCH(J488,Table2[Weathersit],0))</f>
        <v>Clear</v>
      </c>
      <c r="L488" s="22">
        <v>0.02</v>
      </c>
      <c r="M488" s="22">
        <v>0</v>
      </c>
      <c r="N488" s="22">
        <v>0.44</v>
      </c>
      <c r="O488" s="22">
        <v>0.32840000000000003</v>
      </c>
      <c r="P488" s="22">
        <v>1</v>
      </c>
      <c r="Q488" s="22">
        <v>26</v>
      </c>
      <c r="R488" s="22" t="str">
        <f t="shared" si="7"/>
        <v>Normal</v>
      </c>
      <c r="S488" s="22">
        <v>27</v>
      </c>
    </row>
    <row r="489" spans="1:19" x14ac:dyDescent="0.25">
      <c r="A489" s="22">
        <v>488</v>
      </c>
      <c r="B489" s="5">
        <v>40565</v>
      </c>
      <c r="C489" s="22">
        <v>1</v>
      </c>
      <c r="D489" s="22">
        <v>0</v>
      </c>
      <c r="E489" s="22">
        <v>1</v>
      </c>
      <c r="F489" s="22">
        <v>9</v>
      </c>
      <c r="G489" s="22" t="b">
        <v>0</v>
      </c>
      <c r="H489" s="22" t="str">
        <f>IF(OR(Query27[[#This Row],[Weekday]]=1, Query27[[#This Row],[Weekday]]=2, Query27[[#This Row],[Weekday]]=3, Query27[[#This Row],[Weekday]]=4, Query27[[#This Row],[Weekday]]=5), "Weekday", "Weekend")</f>
        <v>Weekend</v>
      </c>
      <c r="I489" s="22">
        <v>6</v>
      </c>
      <c r="J489" s="22">
        <v>1</v>
      </c>
      <c r="K489" s="22" t="str">
        <f>INDEX(Table2[Description],MATCH(J489,Table2[Weathersit],0))</f>
        <v>Clear</v>
      </c>
      <c r="L489" s="22">
        <v>0.04</v>
      </c>
      <c r="M489" s="22">
        <v>3.0300000000000001E-2</v>
      </c>
      <c r="N489" s="22">
        <v>0.41</v>
      </c>
      <c r="O489" s="22">
        <v>0.25369999999999998</v>
      </c>
      <c r="P489" s="22">
        <v>3</v>
      </c>
      <c r="Q489" s="22">
        <v>37</v>
      </c>
      <c r="R489" s="22" t="str">
        <f t="shared" si="7"/>
        <v>High Usage</v>
      </c>
      <c r="S489" s="22">
        <v>40</v>
      </c>
    </row>
    <row r="490" spans="1:19" x14ac:dyDescent="0.25">
      <c r="A490" s="22">
        <v>489</v>
      </c>
      <c r="B490" s="5">
        <v>40565</v>
      </c>
      <c r="C490" s="22">
        <v>1</v>
      </c>
      <c r="D490" s="22">
        <v>0</v>
      </c>
      <c r="E490" s="22">
        <v>1</v>
      </c>
      <c r="F490" s="22">
        <v>10</v>
      </c>
      <c r="G490" s="22" t="b">
        <v>0</v>
      </c>
      <c r="H490" s="22" t="str">
        <f>IF(OR(Query27[[#This Row],[Weekday]]=1, Query27[[#This Row],[Weekday]]=2, Query27[[#This Row],[Weekday]]=3, Query27[[#This Row],[Weekday]]=4, Query27[[#This Row],[Weekday]]=5), "Weekday", "Weekend")</f>
        <v>Weekend</v>
      </c>
      <c r="I490" s="22">
        <v>6</v>
      </c>
      <c r="J490" s="22">
        <v>2</v>
      </c>
      <c r="K490" s="22" t="str">
        <f>INDEX(Table2[Description],MATCH(J490,Table2[Weathersit],0))</f>
        <v>Mist + Cloudy</v>
      </c>
      <c r="L490" s="22">
        <v>0.04</v>
      </c>
      <c r="M490" s="22">
        <v>6.0600000000000001E-2</v>
      </c>
      <c r="N490" s="22">
        <v>0.41</v>
      </c>
      <c r="O490" s="22">
        <v>0.16420000000000001</v>
      </c>
      <c r="P490" s="22">
        <v>3</v>
      </c>
      <c r="Q490" s="22">
        <v>50</v>
      </c>
      <c r="R490" s="22" t="str">
        <f t="shared" si="7"/>
        <v>High Usage</v>
      </c>
      <c r="S490" s="22">
        <v>53</v>
      </c>
    </row>
    <row r="491" spans="1:19" x14ac:dyDescent="0.25">
      <c r="A491" s="22">
        <v>490</v>
      </c>
      <c r="B491" s="5">
        <v>40565</v>
      </c>
      <c r="C491" s="22">
        <v>1</v>
      </c>
      <c r="D491" s="22">
        <v>0</v>
      </c>
      <c r="E491" s="22">
        <v>1</v>
      </c>
      <c r="F491" s="22">
        <v>11</v>
      </c>
      <c r="G491" s="22" t="b">
        <v>0</v>
      </c>
      <c r="H491" s="22" t="str">
        <f>IF(OR(Query27[[#This Row],[Weekday]]=1, Query27[[#This Row],[Weekday]]=2, Query27[[#This Row],[Weekday]]=3, Query27[[#This Row],[Weekday]]=4, Query27[[#This Row],[Weekday]]=5), "Weekday", "Weekend")</f>
        <v>Weekend</v>
      </c>
      <c r="I491" s="22">
        <v>6</v>
      </c>
      <c r="J491" s="22">
        <v>2</v>
      </c>
      <c r="K491" s="22" t="str">
        <f>INDEX(Table2[Description],MATCH(J491,Table2[Weathersit],0))</f>
        <v>Mist + Cloudy</v>
      </c>
      <c r="L491" s="22">
        <v>0.06</v>
      </c>
      <c r="M491" s="22">
        <v>7.5800000000000006E-2</v>
      </c>
      <c r="N491" s="22">
        <v>0.38</v>
      </c>
      <c r="O491" s="22">
        <v>0.1343</v>
      </c>
      <c r="P491" s="22">
        <v>4</v>
      </c>
      <c r="Q491" s="22">
        <v>59</v>
      </c>
      <c r="R491" s="22" t="str">
        <f t="shared" si="7"/>
        <v>High Usage</v>
      </c>
      <c r="S491" s="22">
        <v>63</v>
      </c>
    </row>
    <row r="492" spans="1:19" x14ac:dyDescent="0.25">
      <c r="A492" s="22">
        <v>491</v>
      </c>
      <c r="B492" s="5">
        <v>40565</v>
      </c>
      <c r="C492" s="22">
        <v>1</v>
      </c>
      <c r="D492" s="22">
        <v>0</v>
      </c>
      <c r="E492" s="22">
        <v>1</v>
      </c>
      <c r="F492" s="22">
        <v>12</v>
      </c>
      <c r="G492" s="22" t="b">
        <v>0</v>
      </c>
      <c r="H492" s="22" t="str">
        <f>IF(OR(Query27[[#This Row],[Weekday]]=1, Query27[[#This Row],[Weekday]]=2, Query27[[#This Row],[Weekday]]=3, Query27[[#This Row],[Weekday]]=4, Query27[[#This Row],[Weekday]]=5), "Weekday", "Weekend")</f>
        <v>Weekend</v>
      </c>
      <c r="I492" s="22">
        <v>6</v>
      </c>
      <c r="J492" s="22">
        <v>2</v>
      </c>
      <c r="K492" s="22" t="str">
        <f>INDEX(Table2[Description],MATCH(J492,Table2[Weathersit],0))</f>
        <v>Mist + Cloudy</v>
      </c>
      <c r="L492" s="22">
        <v>0.06</v>
      </c>
      <c r="M492" s="22">
        <v>0.1061</v>
      </c>
      <c r="N492" s="22">
        <v>0.38</v>
      </c>
      <c r="O492" s="22">
        <v>0.1045</v>
      </c>
      <c r="P492" s="22">
        <v>10</v>
      </c>
      <c r="Q492" s="22">
        <v>60</v>
      </c>
      <c r="R492" s="22" t="str">
        <f t="shared" si="7"/>
        <v>High Usage</v>
      </c>
      <c r="S492" s="22">
        <v>70</v>
      </c>
    </row>
    <row r="493" spans="1:19" x14ac:dyDescent="0.25">
      <c r="A493" s="22">
        <v>492</v>
      </c>
      <c r="B493" s="5">
        <v>40565</v>
      </c>
      <c r="C493" s="22">
        <v>1</v>
      </c>
      <c r="D493" s="22">
        <v>0</v>
      </c>
      <c r="E493" s="22">
        <v>1</v>
      </c>
      <c r="F493" s="22">
        <v>13</v>
      </c>
      <c r="G493" s="22" t="b">
        <v>0</v>
      </c>
      <c r="H493" s="22" t="str">
        <f>IF(OR(Query27[[#This Row],[Weekday]]=1, Query27[[#This Row],[Weekday]]=2, Query27[[#This Row],[Weekday]]=3, Query27[[#This Row],[Weekday]]=4, Query27[[#This Row],[Weekday]]=5), "Weekday", "Weekend")</f>
        <v>Weekend</v>
      </c>
      <c r="I493" s="22">
        <v>6</v>
      </c>
      <c r="J493" s="22">
        <v>1</v>
      </c>
      <c r="K493" s="22" t="str">
        <f>INDEX(Table2[Description],MATCH(J493,Table2[Weathersit],0))</f>
        <v>Clear</v>
      </c>
      <c r="L493" s="22">
        <v>0.08</v>
      </c>
      <c r="M493" s="22">
        <v>0.16669999999999999</v>
      </c>
      <c r="N493" s="22">
        <v>0.35</v>
      </c>
      <c r="O493" s="22">
        <v>0</v>
      </c>
      <c r="P493" s="22">
        <v>12</v>
      </c>
      <c r="Q493" s="22">
        <v>72</v>
      </c>
      <c r="R493" s="22" t="str">
        <f t="shared" si="7"/>
        <v>High Usage</v>
      </c>
      <c r="S493" s="22">
        <v>84</v>
      </c>
    </row>
    <row r="494" spans="1:19" x14ac:dyDescent="0.25">
      <c r="A494" s="22">
        <v>493</v>
      </c>
      <c r="B494" s="5">
        <v>40565</v>
      </c>
      <c r="C494" s="22">
        <v>1</v>
      </c>
      <c r="D494" s="22">
        <v>0</v>
      </c>
      <c r="E494" s="22">
        <v>1</v>
      </c>
      <c r="F494" s="22">
        <v>14</v>
      </c>
      <c r="G494" s="22" t="b">
        <v>0</v>
      </c>
      <c r="H494" s="22" t="str">
        <f>IF(OR(Query27[[#This Row],[Weekday]]=1, Query27[[#This Row],[Weekday]]=2, Query27[[#This Row],[Weekday]]=3, Query27[[#This Row],[Weekday]]=4, Query27[[#This Row],[Weekday]]=5), "Weekday", "Weekend")</f>
        <v>Weekend</v>
      </c>
      <c r="I494" s="22">
        <v>6</v>
      </c>
      <c r="J494" s="22">
        <v>1</v>
      </c>
      <c r="K494" s="22" t="str">
        <f>INDEX(Table2[Description],MATCH(J494,Table2[Weathersit],0))</f>
        <v>Clear</v>
      </c>
      <c r="L494" s="22">
        <v>0.1</v>
      </c>
      <c r="M494" s="22">
        <v>0.13639999999999999</v>
      </c>
      <c r="N494" s="22">
        <v>0.33</v>
      </c>
      <c r="O494" s="22">
        <v>0.1045</v>
      </c>
      <c r="P494" s="22">
        <v>11</v>
      </c>
      <c r="Q494" s="22">
        <v>64</v>
      </c>
      <c r="R494" s="22" t="str">
        <f t="shared" si="7"/>
        <v>High Usage</v>
      </c>
      <c r="S494" s="22">
        <v>75</v>
      </c>
    </row>
    <row r="495" spans="1:19" x14ac:dyDescent="0.25">
      <c r="A495" s="22">
        <v>494</v>
      </c>
      <c r="B495" s="5">
        <v>40565</v>
      </c>
      <c r="C495" s="22">
        <v>1</v>
      </c>
      <c r="D495" s="22">
        <v>0</v>
      </c>
      <c r="E495" s="22">
        <v>1</v>
      </c>
      <c r="F495" s="22">
        <v>15</v>
      </c>
      <c r="G495" s="22" t="b">
        <v>0</v>
      </c>
      <c r="H495" s="22" t="str">
        <f>IF(OR(Query27[[#This Row],[Weekday]]=1, Query27[[#This Row],[Weekday]]=2, Query27[[#This Row],[Weekday]]=3, Query27[[#This Row],[Weekday]]=4, Query27[[#This Row],[Weekday]]=5), "Weekday", "Weekend")</f>
        <v>Weekend</v>
      </c>
      <c r="I495" s="22">
        <v>6</v>
      </c>
      <c r="J495" s="22">
        <v>1</v>
      </c>
      <c r="K495" s="22" t="str">
        <f>INDEX(Table2[Description],MATCH(J495,Table2[Weathersit],0))</f>
        <v>Clear</v>
      </c>
      <c r="L495" s="22">
        <v>0.12</v>
      </c>
      <c r="M495" s="22">
        <v>0.1515</v>
      </c>
      <c r="N495" s="22">
        <v>0.28000000000000003</v>
      </c>
      <c r="O495" s="22">
        <v>0</v>
      </c>
      <c r="P495" s="22">
        <v>10</v>
      </c>
      <c r="Q495" s="22">
        <v>93</v>
      </c>
      <c r="R495" s="22" t="str">
        <f t="shared" si="7"/>
        <v>High Usage</v>
      </c>
      <c r="S495" s="22">
        <v>103</v>
      </c>
    </row>
    <row r="496" spans="1:19" x14ac:dyDescent="0.25">
      <c r="A496" s="22">
        <v>495</v>
      </c>
      <c r="B496" s="5">
        <v>40565</v>
      </c>
      <c r="C496" s="22">
        <v>1</v>
      </c>
      <c r="D496" s="22">
        <v>0</v>
      </c>
      <c r="E496" s="22">
        <v>1</v>
      </c>
      <c r="F496" s="22">
        <v>16</v>
      </c>
      <c r="G496" s="22" t="b">
        <v>0</v>
      </c>
      <c r="H496" s="22" t="str">
        <f>IF(OR(Query27[[#This Row],[Weekday]]=1, Query27[[#This Row],[Weekday]]=2, Query27[[#This Row],[Weekday]]=3, Query27[[#This Row],[Weekday]]=4, Query27[[#This Row],[Weekday]]=5), "Weekday", "Weekend")</f>
        <v>Weekend</v>
      </c>
      <c r="I496" s="22">
        <v>6</v>
      </c>
      <c r="J496" s="22">
        <v>1</v>
      </c>
      <c r="K496" s="22" t="str">
        <f>INDEX(Table2[Description],MATCH(J496,Table2[Weathersit],0))</f>
        <v>Clear</v>
      </c>
      <c r="L496" s="22">
        <v>0.12</v>
      </c>
      <c r="M496" s="22">
        <v>0.13639999999999999</v>
      </c>
      <c r="N496" s="22">
        <v>0.28000000000000003</v>
      </c>
      <c r="O496" s="22">
        <v>0.19400000000000001</v>
      </c>
      <c r="P496" s="22">
        <v>11</v>
      </c>
      <c r="Q496" s="22">
        <v>72</v>
      </c>
      <c r="R496" s="22" t="str">
        <f t="shared" si="7"/>
        <v>High Usage</v>
      </c>
      <c r="S496" s="22">
        <v>83</v>
      </c>
    </row>
    <row r="497" spans="1:19" x14ac:dyDescent="0.25">
      <c r="A497" s="22">
        <v>496</v>
      </c>
      <c r="B497" s="5">
        <v>40565</v>
      </c>
      <c r="C497" s="22">
        <v>1</v>
      </c>
      <c r="D497" s="22">
        <v>0</v>
      </c>
      <c r="E497" s="22">
        <v>1</v>
      </c>
      <c r="F497" s="22">
        <v>17</v>
      </c>
      <c r="G497" s="22" t="b">
        <v>0</v>
      </c>
      <c r="H497" s="22" t="str">
        <f>IF(OR(Query27[[#This Row],[Weekday]]=1, Query27[[#This Row],[Weekday]]=2, Query27[[#This Row],[Weekday]]=3, Query27[[#This Row],[Weekday]]=4, Query27[[#This Row],[Weekday]]=5), "Weekday", "Weekend")</f>
        <v>Weekend</v>
      </c>
      <c r="I497" s="22">
        <v>6</v>
      </c>
      <c r="J497" s="22">
        <v>1</v>
      </c>
      <c r="K497" s="22" t="str">
        <f>INDEX(Table2[Description],MATCH(J497,Table2[Weathersit],0))</f>
        <v>Clear</v>
      </c>
      <c r="L497" s="22">
        <v>0.12</v>
      </c>
      <c r="M497" s="22">
        <v>0.19700000000000001</v>
      </c>
      <c r="N497" s="22">
        <v>0.28000000000000003</v>
      </c>
      <c r="O497" s="22">
        <v>0</v>
      </c>
      <c r="P497" s="22">
        <v>8</v>
      </c>
      <c r="Q497" s="22">
        <v>59</v>
      </c>
      <c r="R497" s="22" t="str">
        <f t="shared" si="7"/>
        <v>High Usage</v>
      </c>
      <c r="S497" s="22">
        <v>67</v>
      </c>
    </row>
    <row r="498" spans="1:19" x14ac:dyDescent="0.25">
      <c r="A498" s="22">
        <v>497</v>
      </c>
      <c r="B498" s="5">
        <v>40565</v>
      </c>
      <c r="C498" s="22">
        <v>1</v>
      </c>
      <c r="D498" s="22">
        <v>0</v>
      </c>
      <c r="E498" s="22">
        <v>1</v>
      </c>
      <c r="F498" s="22">
        <v>18</v>
      </c>
      <c r="G498" s="22" t="b">
        <v>0</v>
      </c>
      <c r="H498" s="22" t="str">
        <f>IF(OR(Query27[[#This Row],[Weekday]]=1, Query27[[#This Row],[Weekday]]=2, Query27[[#This Row],[Weekday]]=3, Query27[[#This Row],[Weekday]]=4, Query27[[#This Row],[Weekday]]=5), "Weekday", "Weekend")</f>
        <v>Weekend</v>
      </c>
      <c r="I498" s="22">
        <v>6</v>
      </c>
      <c r="J498" s="22">
        <v>1</v>
      </c>
      <c r="K498" s="22" t="str">
        <f>INDEX(Table2[Description],MATCH(J498,Table2[Weathersit],0))</f>
        <v>Clear</v>
      </c>
      <c r="L498" s="22">
        <v>0.08</v>
      </c>
      <c r="M498" s="22">
        <v>9.0899999999999995E-2</v>
      </c>
      <c r="N498" s="22">
        <v>0.35</v>
      </c>
      <c r="O498" s="22">
        <v>0.19400000000000001</v>
      </c>
      <c r="P498" s="22">
        <v>0</v>
      </c>
      <c r="Q498" s="22">
        <v>54</v>
      </c>
      <c r="R498" s="22" t="str">
        <f t="shared" si="7"/>
        <v>High Usage</v>
      </c>
      <c r="S498" s="22">
        <v>54</v>
      </c>
    </row>
    <row r="499" spans="1:19" x14ac:dyDescent="0.25">
      <c r="A499" s="22">
        <v>498</v>
      </c>
      <c r="B499" s="5">
        <v>40565</v>
      </c>
      <c r="C499" s="22">
        <v>1</v>
      </c>
      <c r="D499" s="22">
        <v>0</v>
      </c>
      <c r="E499" s="22">
        <v>1</v>
      </c>
      <c r="F499" s="22">
        <v>19</v>
      </c>
      <c r="G499" s="22" t="b">
        <v>0</v>
      </c>
      <c r="H499" s="22" t="str">
        <f>IF(OR(Query27[[#This Row],[Weekday]]=1, Query27[[#This Row],[Weekday]]=2, Query27[[#This Row],[Weekday]]=3, Query27[[#This Row],[Weekday]]=4, Query27[[#This Row],[Weekday]]=5), "Weekday", "Weekend")</f>
        <v>Weekend</v>
      </c>
      <c r="I499" s="22">
        <v>6</v>
      </c>
      <c r="J499" s="22">
        <v>1</v>
      </c>
      <c r="K499" s="22" t="str">
        <f>INDEX(Table2[Description],MATCH(J499,Table2[Weathersit],0))</f>
        <v>Clear</v>
      </c>
      <c r="L499" s="22">
        <v>0.08</v>
      </c>
      <c r="M499" s="22">
        <v>0.1061</v>
      </c>
      <c r="N499" s="22">
        <v>0.35</v>
      </c>
      <c r="O499" s="22">
        <v>0.1343</v>
      </c>
      <c r="P499" s="22">
        <v>6</v>
      </c>
      <c r="Q499" s="22">
        <v>53</v>
      </c>
      <c r="R499" s="22" t="str">
        <f t="shared" si="7"/>
        <v>High Usage</v>
      </c>
      <c r="S499" s="22">
        <v>59</v>
      </c>
    </row>
    <row r="500" spans="1:19" x14ac:dyDescent="0.25">
      <c r="A500" s="22">
        <v>499</v>
      </c>
      <c r="B500" s="5">
        <v>40565</v>
      </c>
      <c r="C500" s="22">
        <v>1</v>
      </c>
      <c r="D500" s="22">
        <v>0</v>
      </c>
      <c r="E500" s="22">
        <v>1</v>
      </c>
      <c r="F500" s="22">
        <v>20</v>
      </c>
      <c r="G500" s="22" t="b">
        <v>0</v>
      </c>
      <c r="H500" s="22" t="str">
        <f>IF(OR(Query27[[#This Row],[Weekday]]=1, Query27[[#This Row],[Weekday]]=2, Query27[[#This Row],[Weekday]]=3, Query27[[#This Row],[Weekday]]=4, Query27[[#This Row],[Weekday]]=5), "Weekday", "Weekend")</f>
        <v>Weekend</v>
      </c>
      <c r="I500" s="22">
        <v>6</v>
      </c>
      <c r="J500" s="22">
        <v>1</v>
      </c>
      <c r="K500" s="22" t="str">
        <f>INDEX(Table2[Description],MATCH(J500,Table2[Weathersit],0))</f>
        <v>Clear</v>
      </c>
      <c r="L500" s="22">
        <v>0.06</v>
      </c>
      <c r="M500" s="22">
        <v>7.5800000000000006E-2</v>
      </c>
      <c r="N500" s="22">
        <v>0.45</v>
      </c>
      <c r="O500" s="22">
        <v>0.16420000000000001</v>
      </c>
      <c r="P500" s="22">
        <v>1</v>
      </c>
      <c r="Q500" s="22">
        <v>44</v>
      </c>
      <c r="R500" s="22" t="str">
        <f t="shared" si="7"/>
        <v>High Usage</v>
      </c>
      <c r="S500" s="22">
        <v>45</v>
      </c>
    </row>
    <row r="501" spans="1:19" x14ac:dyDescent="0.25">
      <c r="A501" s="22">
        <v>500</v>
      </c>
      <c r="B501" s="5">
        <v>40565</v>
      </c>
      <c r="C501" s="22">
        <v>1</v>
      </c>
      <c r="D501" s="22">
        <v>0</v>
      </c>
      <c r="E501" s="22">
        <v>1</v>
      </c>
      <c r="F501" s="22">
        <v>21</v>
      </c>
      <c r="G501" s="22" t="b">
        <v>0</v>
      </c>
      <c r="H501" s="22" t="str">
        <f>IF(OR(Query27[[#This Row],[Weekday]]=1, Query27[[#This Row],[Weekday]]=2, Query27[[#This Row],[Weekday]]=3, Query27[[#This Row],[Weekday]]=4, Query27[[#This Row],[Weekday]]=5), "Weekday", "Weekend")</f>
        <v>Weekend</v>
      </c>
      <c r="I501" s="22">
        <v>6</v>
      </c>
      <c r="J501" s="22">
        <v>1</v>
      </c>
      <c r="K501" s="22" t="str">
        <f>INDEX(Table2[Description],MATCH(J501,Table2[Weathersit],0))</f>
        <v>Clear</v>
      </c>
      <c r="L501" s="22">
        <v>0.06</v>
      </c>
      <c r="M501" s="22">
        <v>0.1061</v>
      </c>
      <c r="N501" s="22">
        <v>0.41</v>
      </c>
      <c r="O501" s="22">
        <v>8.9599999999999999E-2</v>
      </c>
      <c r="P501" s="22">
        <v>0</v>
      </c>
      <c r="Q501" s="22">
        <v>39</v>
      </c>
      <c r="R501" s="22" t="str">
        <f t="shared" si="7"/>
        <v>High Usage</v>
      </c>
      <c r="S501" s="22">
        <v>39</v>
      </c>
    </row>
    <row r="502" spans="1:19" x14ac:dyDescent="0.25">
      <c r="A502" s="22">
        <v>501</v>
      </c>
      <c r="B502" s="5">
        <v>40565</v>
      </c>
      <c r="C502" s="22">
        <v>1</v>
      </c>
      <c r="D502" s="22">
        <v>0</v>
      </c>
      <c r="E502" s="22">
        <v>1</v>
      </c>
      <c r="F502" s="22">
        <v>22</v>
      </c>
      <c r="G502" s="22" t="b">
        <v>0</v>
      </c>
      <c r="H502" s="22" t="str">
        <f>IF(OR(Query27[[#This Row],[Weekday]]=1, Query27[[#This Row],[Weekday]]=2, Query27[[#This Row],[Weekday]]=3, Query27[[#This Row],[Weekday]]=4, Query27[[#This Row],[Weekday]]=5), "Weekday", "Weekend")</f>
        <v>Weekend</v>
      </c>
      <c r="I502" s="22">
        <v>6</v>
      </c>
      <c r="J502" s="22">
        <v>1</v>
      </c>
      <c r="K502" s="22" t="str">
        <f>INDEX(Table2[Description],MATCH(J502,Table2[Weathersit],0))</f>
        <v>Clear</v>
      </c>
      <c r="L502" s="22">
        <v>0.06</v>
      </c>
      <c r="M502" s="22">
        <v>0.1515</v>
      </c>
      <c r="N502" s="22">
        <v>0.49</v>
      </c>
      <c r="O502" s="22">
        <v>0</v>
      </c>
      <c r="P502" s="22">
        <v>7</v>
      </c>
      <c r="Q502" s="22">
        <v>23</v>
      </c>
      <c r="R502" s="22" t="str">
        <f t="shared" si="7"/>
        <v>Normal</v>
      </c>
      <c r="S502" s="22">
        <v>30</v>
      </c>
    </row>
    <row r="503" spans="1:19" x14ac:dyDescent="0.25">
      <c r="A503" s="22">
        <v>502</v>
      </c>
      <c r="B503" s="5">
        <v>40565</v>
      </c>
      <c r="C503" s="22">
        <v>1</v>
      </c>
      <c r="D503" s="22">
        <v>0</v>
      </c>
      <c r="E503" s="22">
        <v>1</v>
      </c>
      <c r="F503" s="22">
        <v>23</v>
      </c>
      <c r="G503" s="22" t="b">
        <v>0</v>
      </c>
      <c r="H503" s="22" t="str">
        <f>IF(OR(Query27[[#This Row],[Weekday]]=1, Query27[[#This Row],[Weekday]]=2, Query27[[#This Row],[Weekday]]=3, Query27[[#This Row],[Weekday]]=4, Query27[[#This Row],[Weekday]]=5), "Weekday", "Weekend")</f>
        <v>Weekend</v>
      </c>
      <c r="I503" s="22">
        <v>6</v>
      </c>
      <c r="J503" s="22">
        <v>1</v>
      </c>
      <c r="K503" s="22" t="str">
        <f>INDEX(Table2[Description],MATCH(J503,Table2[Weathersit],0))</f>
        <v>Clear</v>
      </c>
      <c r="L503" s="22">
        <v>0.04</v>
      </c>
      <c r="M503" s="22">
        <v>7.5800000000000006E-2</v>
      </c>
      <c r="N503" s="22">
        <v>0.56999999999999995</v>
      </c>
      <c r="O503" s="22">
        <v>0.1045</v>
      </c>
      <c r="P503" s="22">
        <v>2</v>
      </c>
      <c r="Q503" s="22">
        <v>31</v>
      </c>
      <c r="R503" s="22" t="str">
        <f t="shared" si="7"/>
        <v>High Usage</v>
      </c>
      <c r="S503" s="22">
        <v>33</v>
      </c>
    </row>
    <row r="504" spans="1:19" x14ac:dyDescent="0.25">
      <c r="A504" s="22">
        <v>503</v>
      </c>
      <c r="B504" s="5">
        <v>40566</v>
      </c>
      <c r="C504" s="22">
        <v>1</v>
      </c>
      <c r="D504" s="22">
        <v>0</v>
      </c>
      <c r="E504" s="22">
        <v>1</v>
      </c>
      <c r="F504" s="22">
        <v>0</v>
      </c>
      <c r="G504" s="22" t="b">
        <v>0</v>
      </c>
      <c r="H504" s="22" t="str">
        <f>IF(OR(Query27[[#This Row],[Weekday]]=1, Query27[[#This Row],[Weekday]]=2, Query27[[#This Row],[Weekday]]=3, Query27[[#This Row],[Weekday]]=4, Query27[[#This Row],[Weekday]]=5), "Weekday", "Weekend")</f>
        <v>Weekend</v>
      </c>
      <c r="I504" s="22">
        <v>0</v>
      </c>
      <c r="J504" s="22">
        <v>1</v>
      </c>
      <c r="K504" s="22" t="str">
        <f>INDEX(Table2[Description],MATCH(J504,Table2[Weathersit],0))</f>
        <v>Clear</v>
      </c>
      <c r="L504" s="22">
        <v>0.04</v>
      </c>
      <c r="M504" s="22">
        <v>7.5800000000000006E-2</v>
      </c>
      <c r="N504" s="22">
        <v>0.56999999999999995</v>
      </c>
      <c r="O504" s="22">
        <v>0.1045</v>
      </c>
      <c r="P504" s="22">
        <v>2</v>
      </c>
      <c r="Q504" s="22">
        <v>20</v>
      </c>
      <c r="R504" s="22" t="str">
        <f t="shared" si="7"/>
        <v>Normal</v>
      </c>
      <c r="S504" s="22">
        <v>22</v>
      </c>
    </row>
    <row r="505" spans="1:19" x14ac:dyDescent="0.25">
      <c r="A505" s="22">
        <v>504</v>
      </c>
      <c r="B505" s="5">
        <v>40566</v>
      </c>
      <c r="C505" s="22">
        <v>1</v>
      </c>
      <c r="D505" s="22">
        <v>0</v>
      </c>
      <c r="E505" s="22">
        <v>1</v>
      </c>
      <c r="F505" s="22">
        <v>1</v>
      </c>
      <c r="G505" s="22" t="b">
        <v>0</v>
      </c>
      <c r="H505" s="22" t="str">
        <f>IF(OR(Query27[[#This Row],[Weekday]]=1, Query27[[#This Row],[Weekday]]=2, Query27[[#This Row],[Weekday]]=3, Query27[[#This Row],[Weekday]]=4, Query27[[#This Row],[Weekday]]=5), "Weekday", "Weekend")</f>
        <v>Weekend</v>
      </c>
      <c r="I505" s="22">
        <v>0</v>
      </c>
      <c r="J505" s="22">
        <v>1</v>
      </c>
      <c r="K505" s="22" t="str">
        <f>INDEX(Table2[Description],MATCH(J505,Table2[Weathersit],0))</f>
        <v>Clear</v>
      </c>
      <c r="L505" s="22">
        <v>0.04</v>
      </c>
      <c r="M505" s="22">
        <v>7.5800000000000006E-2</v>
      </c>
      <c r="N505" s="22">
        <v>0.56999999999999995</v>
      </c>
      <c r="O505" s="22">
        <v>0.1045</v>
      </c>
      <c r="P505" s="22">
        <v>1</v>
      </c>
      <c r="Q505" s="22">
        <v>12</v>
      </c>
      <c r="R505" s="22" t="str">
        <f t="shared" si="7"/>
        <v>Normal</v>
      </c>
      <c r="S505" s="22">
        <v>13</v>
      </c>
    </row>
    <row r="506" spans="1:19" x14ac:dyDescent="0.25">
      <c r="A506" s="22">
        <v>505</v>
      </c>
      <c r="B506" s="5">
        <v>40566</v>
      </c>
      <c r="C506" s="22">
        <v>1</v>
      </c>
      <c r="D506" s="22">
        <v>0</v>
      </c>
      <c r="E506" s="22">
        <v>1</v>
      </c>
      <c r="F506" s="22">
        <v>2</v>
      </c>
      <c r="G506" s="22" t="b">
        <v>0</v>
      </c>
      <c r="H506" s="22" t="str">
        <f>IF(OR(Query27[[#This Row],[Weekday]]=1, Query27[[#This Row],[Weekday]]=2, Query27[[#This Row],[Weekday]]=3, Query27[[#This Row],[Weekday]]=4, Query27[[#This Row],[Weekday]]=5), "Weekday", "Weekend")</f>
        <v>Weekend</v>
      </c>
      <c r="I506" s="22">
        <v>0</v>
      </c>
      <c r="J506" s="22">
        <v>1</v>
      </c>
      <c r="K506" s="22" t="str">
        <f>INDEX(Table2[Description],MATCH(J506,Table2[Weathersit],0))</f>
        <v>Clear</v>
      </c>
      <c r="L506" s="22">
        <v>0.02</v>
      </c>
      <c r="M506" s="22">
        <v>6.0600000000000001E-2</v>
      </c>
      <c r="N506" s="22">
        <v>0.62</v>
      </c>
      <c r="O506" s="22">
        <v>0.1343</v>
      </c>
      <c r="P506" s="22">
        <v>3</v>
      </c>
      <c r="Q506" s="22">
        <v>15</v>
      </c>
      <c r="R506" s="22" t="str">
        <f t="shared" si="7"/>
        <v>Normal</v>
      </c>
      <c r="S506" s="22">
        <v>18</v>
      </c>
    </row>
    <row r="507" spans="1:19" x14ac:dyDescent="0.25">
      <c r="A507" s="22">
        <v>506</v>
      </c>
      <c r="B507" s="5">
        <v>40566</v>
      </c>
      <c r="C507" s="22">
        <v>1</v>
      </c>
      <c r="D507" s="22">
        <v>0</v>
      </c>
      <c r="E507" s="22">
        <v>1</v>
      </c>
      <c r="F507" s="22">
        <v>3</v>
      </c>
      <c r="G507" s="22" t="b">
        <v>0</v>
      </c>
      <c r="H507" s="22" t="str">
        <f>IF(OR(Query27[[#This Row],[Weekday]]=1, Query27[[#This Row],[Weekday]]=2, Query27[[#This Row],[Weekday]]=3, Query27[[#This Row],[Weekday]]=4, Query27[[#This Row],[Weekday]]=5), "Weekday", "Weekend")</f>
        <v>Weekend</v>
      </c>
      <c r="I507" s="22">
        <v>0</v>
      </c>
      <c r="J507" s="22">
        <v>1</v>
      </c>
      <c r="K507" s="22" t="str">
        <f>INDEX(Table2[Description],MATCH(J507,Table2[Weathersit],0))</f>
        <v>Clear</v>
      </c>
      <c r="L507" s="22">
        <v>0.02</v>
      </c>
      <c r="M507" s="22">
        <v>6.0600000000000001E-2</v>
      </c>
      <c r="N507" s="22">
        <v>0.62</v>
      </c>
      <c r="O507" s="22">
        <v>0.1343</v>
      </c>
      <c r="P507" s="22">
        <v>1</v>
      </c>
      <c r="Q507" s="22">
        <v>4</v>
      </c>
      <c r="R507" s="22" t="str">
        <f t="shared" si="7"/>
        <v>Normal</v>
      </c>
      <c r="S507" s="22">
        <v>5</v>
      </c>
    </row>
    <row r="508" spans="1:19" x14ac:dyDescent="0.25">
      <c r="A508" s="22">
        <v>507</v>
      </c>
      <c r="B508" s="5">
        <v>40566</v>
      </c>
      <c r="C508" s="22">
        <v>1</v>
      </c>
      <c r="D508" s="22">
        <v>0</v>
      </c>
      <c r="E508" s="22">
        <v>1</v>
      </c>
      <c r="F508" s="22">
        <v>5</v>
      </c>
      <c r="G508" s="22" t="b">
        <v>0</v>
      </c>
      <c r="H508" s="22" t="str">
        <f>IF(OR(Query27[[#This Row],[Weekday]]=1, Query27[[#This Row],[Weekday]]=2, Query27[[#This Row],[Weekday]]=3, Query27[[#This Row],[Weekday]]=4, Query27[[#This Row],[Weekday]]=5), "Weekday", "Weekend")</f>
        <v>Weekend</v>
      </c>
      <c r="I508" s="22">
        <v>0</v>
      </c>
      <c r="J508" s="22">
        <v>2</v>
      </c>
      <c r="K508" s="22" t="str">
        <f>INDEX(Table2[Description],MATCH(J508,Table2[Weathersit],0))</f>
        <v>Mist + Cloudy</v>
      </c>
      <c r="L508" s="22">
        <v>0.04</v>
      </c>
      <c r="M508" s="22">
        <v>7.5800000000000006E-2</v>
      </c>
      <c r="N508" s="22">
        <v>0.56999999999999995</v>
      </c>
      <c r="O508" s="22">
        <v>0.1045</v>
      </c>
      <c r="P508" s="22">
        <v>0</v>
      </c>
      <c r="Q508" s="22">
        <v>3</v>
      </c>
      <c r="R508" s="22" t="str">
        <f t="shared" si="7"/>
        <v>Normal</v>
      </c>
      <c r="S508" s="22">
        <v>3</v>
      </c>
    </row>
    <row r="509" spans="1:19" x14ac:dyDescent="0.25">
      <c r="A509" s="22">
        <v>508</v>
      </c>
      <c r="B509" s="5">
        <v>40566</v>
      </c>
      <c r="C509" s="22">
        <v>1</v>
      </c>
      <c r="D509" s="22">
        <v>0</v>
      </c>
      <c r="E509" s="22">
        <v>1</v>
      </c>
      <c r="F509" s="22">
        <v>6</v>
      </c>
      <c r="G509" s="22" t="b">
        <v>0</v>
      </c>
      <c r="H509" s="22" t="str">
        <f>IF(OR(Query27[[#This Row],[Weekday]]=1, Query27[[#This Row],[Weekday]]=2, Query27[[#This Row],[Weekday]]=3, Query27[[#This Row],[Weekday]]=4, Query27[[#This Row],[Weekday]]=5), "Weekday", "Weekend")</f>
        <v>Weekend</v>
      </c>
      <c r="I509" s="22">
        <v>0</v>
      </c>
      <c r="J509" s="22">
        <v>2</v>
      </c>
      <c r="K509" s="22" t="str">
        <f>INDEX(Table2[Description],MATCH(J509,Table2[Weathersit],0))</f>
        <v>Mist + Cloudy</v>
      </c>
      <c r="L509" s="22">
        <v>0.04</v>
      </c>
      <c r="M509" s="22">
        <v>7.5800000000000006E-2</v>
      </c>
      <c r="N509" s="22">
        <v>0.56999999999999995</v>
      </c>
      <c r="O509" s="22">
        <v>0.1045</v>
      </c>
      <c r="P509" s="22">
        <v>0</v>
      </c>
      <c r="Q509" s="22">
        <v>1</v>
      </c>
      <c r="R509" s="22" t="str">
        <f t="shared" si="7"/>
        <v>Normal</v>
      </c>
      <c r="S509" s="22">
        <v>1</v>
      </c>
    </row>
    <row r="510" spans="1:19" x14ac:dyDescent="0.25">
      <c r="A510" s="22">
        <v>509</v>
      </c>
      <c r="B510" s="5">
        <v>40566</v>
      </c>
      <c r="C510" s="22">
        <v>1</v>
      </c>
      <c r="D510" s="22">
        <v>0</v>
      </c>
      <c r="E510" s="22">
        <v>1</v>
      </c>
      <c r="F510" s="22">
        <v>7</v>
      </c>
      <c r="G510" s="22" t="b">
        <v>0</v>
      </c>
      <c r="H510" s="22" t="str">
        <f>IF(OR(Query27[[#This Row],[Weekday]]=1, Query27[[#This Row],[Weekday]]=2, Query27[[#This Row],[Weekday]]=3, Query27[[#This Row],[Weekday]]=4, Query27[[#This Row],[Weekday]]=5), "Weekday", "Weekend")</f>
        <v>Weekend</v>
      </c>
      <c r="I510" s="22">
        <v>0</v>
      </c>
      <c r="J510" s="22">
        <v>1</v>
      </c>
      <c r="K510" s="22" t="str">
        <f>INDEX(Table2[Description],MATCH(J510,Table2[Weathersit],0))</f>
        <v>Clear</v>
      </c>
      <c r="L510" s="22">
        <v>0.08</v>
      </c>
      <c r="M510" s="22">
        <v>0.1061</v>
      </c>
      <c r="N510" s="22">
        <v>0.57999999999999996</v>
      </c>
      <c r="O510" s="22">
        <v>0.16420000000000001</v>
      </c>
      <c r="P510" s="22">
        <v>1</v>
      </c>
      <c r="Q510" s="22">
        <v>1</v>
      </c>
      <c r="R510" s="22" t="str">
        <f t="shared" si="7"/>
        <v>Normal</v>
      </c>
      <c r="S510" s="22">
        <v>2</v>
      </c>
    </row>
    <row r="511" spans="1:19" x14ac:dyDescent="0.25">
      <c r="A511" s="22">
        <v>510</v>
      </c>
      <c r="B511" s="5">
        <v>40566</v>
      </c>
      <c r="C511" s="22">
        <v>1</v>
      </c>
      <c r="D511" s="22">
        <v>0</v>
      </c>
      <c r="E511" s="22">
        <v>1</v>
      </c>
      <c r="F511" s="22">
        <v>8</v>
      </c>
      <c r="G511" s="22" t="b">
        <v>0</v>
      </c>
      <c r="H511" s="22" t="str">
        <f>IF(OR(Query27[[#This Row],[Weekday]]=1, Query27[[#This Row],[Weekday]]=2, Query27[[#This Row],[Weekday]]=3, Query27[[#This Row],[Weekday]]=4, Query27[[#This Row],[Weekday]]=5), "Weekday", "Weekend")</f>
        <v>Weekend</v>
      </c>
      <c r="I511" s="22">
        <v>0</v>
      </c>
      <c r="J511" s="22">
        <v>1</v>
      </c>
      <c r="K511" s="22" t="str">
        <f>INDEX(Table2[Description],MATCH(J511,Table2[Weathersit],0))</f>
        <v>Clear</v>
      </c>
      <c r="L511" s="22">
        <v>0.06</v>
      </c>
      <c r="M511" s="22">
        <v>7.5800000000000006E-2</v>
      </c>
      <c r="N511" s="22">
        <v>0.62</v>
      </c>
      <c r="O511" s="22">
        <v>0.16420000000000001</v>
      </c>
      <c r="P511" s="22">
        <v>2</v>
      </c>
      <c r="Q511" s="22">
        <v>17</v>
      </c>
      <c r="R511" s="22" t="str">
        <f t="shared" si="7"/>
        <v>Normal</v>
      </c>
      <c r="S511" s="22">
        <v>19</v>
      </c>
    </row>
    <row r="512" spans="1:19" x14ac:dyDescent="0.25">
      <c r="A512" s="22">
        <v>511</v>
      </c>
      <c r="B512" s="5">
        <v>40566</v>
      </c>
      <c r="C512" s="22">
        <v>1</v>
      </c>
      <c r="D512" s="22">
        <v>0</v>
      </c>
      <c r="E512" s="22">
        <v>1</v>
      </c>
      <c r="F512" s="22">
        <v>9</v>
      </c>
      <c r="G512" s="22" t="b">
        <v>0</v>
      </c>
      <c r="H512" s="22" t="str">
        <f>IF(OR(Query27[[#This Row],[Weekday]]=1, Query27[[#This Row],[Weekday]]=2, Query27[[#This Row],[Weekday]]=3, Query27[[#This Row],[Weekday]]=4, Query27[[#This Row],[Weekday]]=5), "Weekday", "Weekend")</f>
        <v>Weekend</v>
      </c>
      <c r="I512" s="22">
        <v>0</v>
      </c>
      <c r="J512" s="22">
        <v>1</v>
      </c>
      <c r="K512" s="22" t="str">
        <f>INDEX(Table2[Description],MATCH(J512,Table2[Weathersit],0))</f>
        <v>Clear</v>
      </c>
      <c r="L512" s="22">
        <v>0.1</v>
      </c>
      <c r="M512" s="22">
        <v>7.5800000000000006E-2</v>
      </c>
      <c r="N512" s="22">
        <v>0.54</v>
      </c>
      <c r="O512" s="22">
        <v>0.35820000000000002</v>
      </c>
      <c r="P512" s="22">
        <v>3</v>
      </c>
      <c r="Q512" s="22">
        <v>25</v>
      </c>
      <c r="R512" s="22" t="str">
        <f t="shared" si="7"/>
        <v>Normal</v>
      </c>
      <c r="S512" s="22">
        <v>28</v>
      </c>
    </row>
    <row r="513" spans="1:19" x14ac:dyDescent="0.25">
      <c r="A513" s="22">
        <v>512</v>
      </c>
      <c r="B513" s="5">
        <v>40566</v>
      </c>
      <c r="C513" s="22">
        <v>1</v>
      </c>
      <c r="D513" s="22">
        <v>0</v>
      </c>
      <c r="E513" s="22">
        <v>1</v>
      </c>
      <c r="F513" s="22">
        <v>10</v>
      </c>
      <c r="G513" s="22" t="b">
        <v>0</v>
      </c>
      <c r="H513" s="22" t="str">
        <f>IF(OR(Query27[[#This Row],[Weekday]]=1, Query27[[#This Row],[Weekday]]=2, Query27[[#This Row],[Weekday]]=3, Query27[[#This Row],[Weekday]]=4, Query27[[#This Row],[Weekday]]=5), "Weekday", "Weekend")</f>
        <v>Weekend</v>
      </c>
      <c r="I513" s="22">
        <v>0</v>
      </c>
      <c r="J513" s="22">
        <v>1</v>
      </c>
      <c r="K513" s="22" t="str">
        <f>INDEX(Table2[Description],MATCH(J513,Table2[Weathersit],0))</f>
        <v>Clear</v>
      </c>
      <c r="L513" s="22">
        <v>0.14000000000000001</v>
      </c>
      <c r="M513" s="22">
        <v>0.1061</v>
      </c>
      <c r="N513" s="22">
        <v>0.46</v>
      </c>
      <c r="O513" s="22">
        <v>0.3881</v>
      </c>
      <c r="P513" s="22">
        <v>7</v>
      </c>
      <c r="Q513" s="22">
        <v>51</v>
      </c>
      <c r="R513" s="22" t="str">
        <f t="shared" si="7"/>
        <v>High Usage</v>
      </c>
      <c r="S513" s="22">
        <v>58</v>
      </c>
    </row>
    <row r="514" spans="1:19" x14ac:dyDescent="0.25">
      <c r="A514" s="22">
        <v>513</v>
      </c>
      <c r="B514" s="5">
        <v>40566</v>
      </c>
      <c r="C514" s="22">
        <v>1</v>
      </c>
      <c r="D514" s="22">
        <v>0</v>
      </c>
      <c r="E514" s="22">
        <v>1</v>
      </c>
      <c r="F514" s="22">
        <v>11</v>
      </c>
      <c r="G514" s="22" t="b">
        <v>0</v>
      </c>
      <c r="H514" s="22" t="str">
        <f>IF(OR(Query27[[#This Row],[Weekday]]=1, Query27[[#This Row],[Weekday]]=2, Query27[[#This Row],[Weekday]]=3, Query27[[#This Row],[Weekday]]=4, Query27[[#This Row],[Weekday]]=5), "Weekday", "Weekend")</f>
        <v>Weekend</v>
      </c>
      <c r="I514" s="22">
        <v>0</v>
      </c>
      <c r="J514" s="22">
        <v>1</v>
      </c>
      <c r="K514" s="22" t="str">
        <f>INDEX(Table2[Description],MATCH(J514,Table2[Weathersit],0))</f>
        <v>Clear</v>
      </c>
      <c r="L514" s="22">
        <v>0.14000000000000001</v>
      </c>
      <c r="M514" s="22">
        <v>0.13639999999999999</v>
      </c>
      <c r="N514" s="22">
        <v>0.43</v>
      </c>
      <c r="O514" s="22">
        <v>0.22389999999999999</v>
      </c>
      <c r="P514" s="22">
        <v>22</v>
      </c>
      <c r="Q514" s="22">
        <v>77</v>
      </c>
      <c r="R514" s="22" t="str">
        <f t="shared" ref="R514:R577" si="8">IF(S514&gt;30, "High Usage", "Normal")</f>
        <v>High Usage</v>
      </c>
      <c r="S514" s="22">
        <v>99</v>
      </c>
    </row>
    <row r="515" spans="1:19" x14ac:dyDescent="0.25">
      <c r="A515" s="22">
        <v>514</v>
      </c>
      <c r="B515" s="5">
        <v>40566</v>
      </c>
      <c r="C515" s="22">
        <v>1</v>
      </c>
      <c r="D515" s="22">
        <v>0</v>
      </c>
      <c r="E515" s="22">
        <v>1</v>
      </c>
      <c r="F515" s="22">
        <v>12</v>
      </c>
      <c r="G515" s="22" t="b">
        <v>0</v>
      </c>
      <c r="H515" s="22" t="str">
        <f>IF(OR(Query27[[#This Row],[Weekday]]=1, Query27[[#This Row],[Weekday]]=2, Query27[[#This Row],[Weekday]]=3, Query27[[#This Row],[Weekday]]=4, Query27[[#This Row],[Weekday]]=5), "Weekday", "Weekend")</f>
        <v>Weekend</v>
      </c>
      <c r="I515" s="22">
        <v>0</v>
      </c>
      <c r="J515" s="22">
        <v>1</v>
      </c>
      <c r="K515" s="22" t="str">
        <f>INDEX(Table2[Description],MATCH(J515,Table2[Weathersit],0))</f>
        <v>Clear</v>
      </c>
      <c r="L515" s="22">
        <v>0.16</v>
      </c>
      <c r="M515" s="22">
        <v>0.1212</v>
      </c>
      <c r="N515" s="22">
        <v>0.37</v>
      </c>
      <c r="O515" s="22">
        <v>0.4627</v>
      </c>
      <c r="P515" s="22">
        <v>24</v>
      </c>
      <c r="Q515" s="22">
        <v>92</v>
      </c>
      <c r="R515" s="22" t="str">
        <f t="shared" si="8"/>
        <v>High Usage</v>
      </c>
      <c r="S515" s="22">
        <v>116</v>
      </c>
    </row>
    <row r="516" spans="1:19" x14ac:dyDescent="0.25">
      <c r="A516" s="22">
        <v>515</v>
      </c>
      <c r="B516" s="5">
        <v>40566</v>
      </c>
      <c r="C516" s="22">
        <v>1</v>
      </c>
      <c r="D516" s="22">
        <v>0</v>
      </c>
      <c r="E516" s="22">
        <v>1</v>
      </c>
      <c r="F516" s="22">
        <v>13</v>
      </c>
      <c r="G516" s="22" t="b">
        <v>0</v>
      </c>
      <c r="H516" s="22" t="str">
        <f>IF(OR(Query27[[#This Row],[Weekday]]=1, Query27[[#This Row],[Weekday]]=2, Query27[[#This Row],[Weekday]]=3, Query27[[#This Row],[Weekday]]=4, Query27[[#This Row],[Weekday]]=5), "Weekday", "Weekend")</f>
        <v>Weekend</v>
      </c>
      <c r="I516" s="22">
        <v>0</v>
      </c>
      <c r="J516" s="22">
        <v>1</v>
      </c>
      <c r="K516" s="22" t="str">
        <f>INDEX(Table2[Description],MATCH(J516,Table2[Weathersit],0))</f>
        <v>Clear</v>
      </c>
      <c r="L516" s="22">
        <v>0.14000000000000001</v>
      </c>
      <c r="M516" s="22">
        <v>0.1061</v>
      </c>
      <c r="N516" s="22">
        <v>0.33</v>
      </c>
      <c r="O516" s="22">
        <v>0.3881</v>
      </c>
      <c r="P516" s="22">
        <v>12</v>
      </c>
      <c r="Q516" s="22">
        <v>75</v>
      </c>
      <c r="R516" s="22" t="str">
        <f t="shared" si="8"/>
        <v>High Usage</v>
      </c>
      <c r="S516" s="22">
        <v>87</v>
      </c>
    </row>
    <row r="517" spans="1:19" x14ac:dyDescent="0.25">
      <c r="A517" s="22">
        <v>516</v>
      </c>
      <c r="B517" s="5">
        <v>40566</v>
      </c>
      <c r="C517" s="22">
        <v>1</v>
      </c>
      <c r="D517" s="22">
        <v>0</v>
      </c>
      <c r="E517" s="22">
        <v>1</v>
      </c>
      <c r="F517" s="22">
        <v>14</v>
      </c>
      <c r="G517" s="22" t="b">
        <v>0</v>
      </c>
      <c r="H517" s="22" t="str">
        <f>IF(OR(Query27[[#This Row],[Weekday]]=1, Query27[[#This Row],[Weekday]]=2, Query27[[#This Row],[Weekday]]=3, Query27[[#This Row],[Weekday]]=4, Query27[[#This Row],[Weekday]]=5), "Weekday", "Weekend")</f>
        <v>Weekend</v>
      </c>
      <c r="I517" s="22">
        <v>0</v>
      </c>
      <c r="J517" s="22">
        <v>1</v>
      </c>
      <c r="K517" s="22" t="str">
        <f>INDEX(Table2[Description],MATCH(J517,Table2[Weathersit],0))</f>
        <v>Clear</v>
      </c>
      <c r="L517" s="22">
        <v>0.16</v>
      </c>
      <c r="M517" s="22">
        <v>0.13639999999999999</v>
      </c>
      <c r="N517" s="22">
        <v>0.28000000000000003</v>
      </c>
      <c r="O517" s="22">
        <v>0.35820000000000002</v>
      </c>
      <c r="P517" s="22">
        <v>17</v>
      </c>
      <c r="Q517" s="22">
        <v>93</v>
      </c>
      <c r="R517" s="22" t="str">
        <f t="shared" si="8"/>
        <v>High Usage</v>
      </c>
      <c r="S517" s="22">
        <v>110</v>
      </c>
    </row>
    <row r="518" spans="1:19" x14ac:dyDescent="0.25">
      <c r="A518" s="22">
        <v>517</v>
      </c>
      <c r="B518" s="5">
        <v>40566</v>
      </c>
      <c r="C518" s="22">
        <v>1</v>
      </c>
      <c r="D518" s="22">
        <v>0</v>
      </c>
      <c r="E518" s="22">
        <v>1</v>
      </c>
      <c r="F518" s="22">
        <v>15</v>
      </c>
      <c r="G518" s="22" t="b">
        <v>0</v>
      </c>
      <c r="H518" s="22" t="str">
        <f>IF(OR(Query27[[#This Row],[Weekday]]=1, Query27[[#This Row],[Weekday]]=2, Query27[[#This Row],[Weekday]]=3, Query27[[#This Row],[Weekday]]=4, Query27[[#This Row],[Weekday]]=5), "Weekday", "Weekend")</f>
        <v>Weekend</v>
      </c>
      <c r="I518" s="22">
        <v>0</v>
      </c>
      <c r="J518" s="22">
        <v>1</v>
      </c>
      <c r="K518" s="22" t="str">
        <f>INDEX(Table2[Description],MATCH(J518,Table2[Weathersit],0))</f>
        <v>Clear</v>
      </c>
      <c r="L518" s="22">
        <v>0.16</v>
      </c>
      <c r="M518" s="22">
        <v>0.13639999999999999</v>
      </c>
      <c r="N518" s="22">
        <v>0.28000000000000003</v>
      </c>
      <c r="O518" s="22">
        <v>0.35820000000000002</v>
      </c>
      <c r="P518" s="22">
        <v>13</v>
      </c>
      <c r="Q518" s="22">
        <v>64</v>
      </c>
      <c r="R518" s="22" t="str">
        <f t="shared" si="8"/>
        <v>High Usage</v>
      </c>
      <c r="S518" s="22">
        <v>77</v>
      </c>
    </row>
    <row r="519" spans="1:19" x14ac:dyDescent="0.25">
      <c r="A519" s="22">
        <v>518</v>
      </c>
      <c r="B519" s="5">
        <v>40566</v>
      </c>
      <c r="C519" s="22">
        <v>1</v>
      </c>
      <c r="D519" s="22">
        <v>0</v>
      </c>
      <c r="E519" s="22">
        <v>1</v>
      </c>
      <c r="F519" s="22">
        <v>16</v>
      </c>
      <c r="G519" s="22" t="b">
        <v>0</v>
      </c>
      <c r="H519" s="22" t="str">
        <f>IF(OR(Query27[[#This Row],[Weekday]]=1, Query27[[#This Row],[Weekday]]=2, Query27[[#This Row],[Weekday]]=3, Query27[[#This Row],[Weekday]]=4, Query27[[#This Row],[Weekday]]=5), "Weekday", "Weekend")</f>
        <v>Weekend</v>
      </c>
      <c r="I519" s="22">
        <v>0</v>
      </c>
      <c r="J519" s="22">
        <v>1</v>
      </c>
      <c r="K519" s="22" t="str">
        <f>INDEX(Table2[Description],MATCH(J519,Table2[Weathersit],0))</f>
        <v>Clear</v>
      </c>
      <c r="L519" s="22">
        <v>0.16</v>
      </c>
      <c r="M519" s="22">
        <v>0.13639999999999999</v>
      </c>
      <c r="N519" s="22">
        <v>0.26</v>
      </c>
      <c r="O519" s="22">
        <v>0.32840000000000003</v>
      </c>
      <c r="P519" s="22">
        <v>9</v>
      </c>
      <c r="Q519" s="22">
        <v>56</v>
      </c>
      <c r="R519" s="22" t="str">
        <f t="shared" si="8"/>
        <v>High Usage</v>
      </c>
      <c r="S519" s="22">
        <v>65</v>
      </c>
    </row>
    <row r="520" spans="1:19" x14ac:dyDescent="0.25">
      <c r="A520" s="22">
        <v>519</v>
      </c>
      <c r="B520" s="5">
        <v>40566</v>
      </c>
      <c r="C520" s="22">
        <v>1</v>
      </c>
      <c r="D520" s="22">
        <v>0</v>
      </c>
      <c r="E520" s="22">
        <v>1</v>
      </c>
      <c r="F520" s="22">
        <v>17</v>
      </c>
      <c r="G520" s="22" t="b">
        <v>0</v>
      </c>
      <c r="H520" s="22" t="str">
        <f>IF(OR(Query27[[#This Row],[Weekday]]=1, Query27[[#This Row],[Weekday]]=2, Query27[[#This Row],[Weekday]]=3, Query27[[#This Row],[Weekday]]=4, Query27[[#This Row],[Weekday]]=5), "Weekday", "Weekend")</f>
        <v>Weekend</v>
      </c>
      <c r="I520" s="22">
        <v>0</v>
      </c>
      <c r="J520" s="22">
        <v>1</v>
      </c>
      <c r="K520" s="22" t="str">
        <f>INDEX(Table2[Description],MATCH(J520,Table2[Weathersit],0))</f>
        <v>Clear</v>
      </c>
      <c r="L520" s="22">
        <v>0.14000000000000001</v>
      </c>
      <c r="M520" s="22">
        <v>0.1061</v>
      </c>
      <c r="N520" s="22">
        <v>0.26</v>
      </c>
      <c r="O520" s="22">
        <v>0.3881</v>
      </c>
      <c r="P520" s="22">
        <v>5</v>
      </c>
      <c r="Q520" s="22">
        <v>50</v>
      </c>
      <c r="R520" s="22" t="str">
        <f t="shared" si="8"/>
        <v>High Usage</v>
      </c>
      <c r="S520" s="22">
        <v>55</v>
      </c>
    </row>
    <row r="521" spans="1:19" x14ac:dyDescent="0.25">
      <c r="A521" s="22">
        <v>520</v>
      </c>
      <c r="B521" s="5">
        <v>40566</v>
      </c>
      <c r="C521" s="22">
        <v>1</v>
      </c>
      <c r="D521" s="22">
        <v>0</v>
      </c>
      <c r="E521" s="22">
        <v>1</v>
      </c>
      <c r="F521" s="22">
        <v>18</v>
      </c>
      <c r="G521" s="22" t="b">
        <v>0</v>
      </c>
      <c r="H521" s="22" t="str">
        <f>IF(OR(Query27[[#This Row],[Weekday]]=1, Query27[[#This Row],[Weekday]]=2, Query27[[#This Row],[Weekday]]=3, Query27[[#This Row],[Weekday]]=4, Query27[[#This Row],[Weekday]]=5), "Weekday", "Weekend")</f>
        <v>Weekend</v>
      </c>
      <c r="I521" s="22">
        <v>0</v>
      </c>
      <c r="J521" s="22">
        <v>1</v>
      </c>
      <c r="K521" s="22" t="str">
        <f>INDEX(Table2[Description],MATCH(J521,Table2[Weathersit],0))</f>
        <v>Clear</v>
      </c>
      <c r="L521" s="22">
        <v>0.12</v>
      </c>
      <c r="M521" s="22">
        <v>0.1212</v>
      </c>
      <c r="N521" s="22">
        <v>0.3</v>
      </c>
      <c r="O521" s="22">
        <v>0.25369999999999998</v>
      </c>
      <c r="P521" s="22">
        <v>5</v>
      </c>
      <c r="Q521" s="22">
        <v>44</v>
      </c>
      <c r="R521" s="22" t="str">
        <f t="shared" si="8"/>
        <v>High Usage</v>
      </c>
      <c r="S521" s="22">
        <v>49</v>
      </c>
    </row>
    <row r="522" spans="1:19" x14ac:dyDescent="0.25">
      <c r="A522" s="22">
        <v>521</v>
      </c>
      <c r="B522" s="5">
        <v>40566</v>
      </c>
      <c r="C522" s="22">
        <v>1</v>
      </c>
      <c r="D522" s="22">
        <v>0</v>
      </c>
      <c r="E522" s="22">
        <v>1</v>
      </c>
      <c r="F522" s="22">
        <v>19</v>
      </c>
      <c r="G522" s="22" t="b">
        <v>0</v>
      </c>
      <c r="H522" s="22" t="str">
        <f>IF(OR(Query27[[#This Row],[Weekday]]=1, Query27[[#This Row],[Weekday]]=2, Query27[[#This Row],[Weekday]]=3, Query27[[#This Row],[Weekday]]=4, Query27[[#This Row],[Weekday]]=5), "Weekday", "Weekend")</f>
        <v>Weekend</v>
      </c>
      <c r="I522" s="22">
        <v>0</v>
      </c>
      <c r="J522" s="22">
        <v>1</v>
      </c>
      <c r="K522" s="22" t="str">
        <f>INDEX(Table2[Description],MATCH(J522,Table2[Weathersit],0))</f>
        <v>Clear</v>
      </c>
      <c r="L522" s="22">
        <v>0.12</v>
      </c>
      <c r="M522" s="22">
        <v>0.1212</v>
      </c>
      <c r="N522" s="22">
        <v>0.3</v>
      </c>
      <c r="O522" s="22">
        <v>0.28360000000000002</v>
      </c>
      <c r="P522" s="22">
        <v>5</v>
      </c>
      <c r="Q522" s="22">
        <v>45</v>
      </c>
      <c r="R522" s="22" t="str">
        <f t="shared" si="8"/>
        <v>High Usage</v>
      </c>
      <c r="S522" s="22">
        <v>50</v>
      </c>
    </row>
    <row r="523" spans="1:19" x14ac:dyDescent="0.25">
      <c r="A523" s="22">
        <v>522</v>
      </c>
      <c r="B523" s="5">
        <v>40566</v>
      </c>
      <c r="C523" s="22">
        <v>1</v>
      </c>
      <c r="D523" s="22">
        <v>0</v>
      </c>
      <c r="E523" s="22">
        <v>1</v>
      </c>
      <c r="F523" s="22">
        <v>20</v>
      </c>
      <c r="G523" s="22" t="b">
        <v>0</v>
      </c>
      <c r="H523" s="22" t="str">
        <f>IF(OR(Query27[[#This Row],[Weekday]]=1, Query27[[#This Row],[Weekday]]=2, Query27[[#This Row],[Weekday]]=3, Query27[[#This Row],[Weekday]]=4, Query27[[#This Row],[Weekday]]=5), "Weekday", "Weekend")</f>
        <v>Weekend</v>
      </c>
      <c r="I523" s="22">
        <v>0</v>
      </c>
      <c r="J523" s="22">
        <v>1</v>
      </c>
      <c r="K523" s="22" t="str">
        <f>INDEX(Table2[Description],MATCH(J523,Table2[Weathersit],0))</f>
        <v>Clear</v>
      </c>
      <c r="L523" s="22">
        <v>0.1</v>
      </c>
      <c r="M523" s="22">
        <v>0.1061</v>
      </c>
      <c r="N523" s="22">
        <v>0.36</v>
      </c>
      <c r="O523" s="22">
        <v>0.25369999999999998</v>
      </c>
      <c r="P523" s="22">
        <v>4</v>
      </c>
      <c r="Q523" s="22">
        <v>31</v>
      </c>
      <c r="R523" s="22" t="str">
        <f t="shared" si="8"/>
        <v>High Usage</v>
      </c>
      <c r="S523" s="22">
        <v>35</v>
      </c>
    </row>
    <row r="524" spans="1:19" x14ac:dyDescent="0.25">
      <c r="A524" s="22">
        <v>523</v>
      </c>
      <c r="B524" s="5">
        <v>40566</v>
      </c>
      <c r="C524" s="22">
        <v>1</v>
      </c>
      <c r="D524" s="22">
        <v>0</v>
      </c>
      <c r="E524" s="22">
        <v>1</v>
      </c>
      <c r="F524" s="22">
        <v>21</v>
      </c>
      <c r="G524" s="22" t="b">
        <v>0</v>
      </c>
      <c r="H524" s="22" t="str">
        <f>IF(OR(Query27[[#This Row],[Weekday]]=1, Query27[[#This Row],[Weekday]]=2, Query27[[#This Row],[Weekday]]=3, Query27[[#This Row],[Weekday]]=4, Query27[[#This Row],[Weekday]]=5), "Weekday", "Weekend")</f>
        <v>Weekend</v>
      </c>
      <c r="I524" s="22">
        <v>0</v>
      </c>
      <c r="J524" s="22">
        <v>1</v>
      </c>
      <c r="K524" s="22" t="str">
        <f>INDEX(Table2[Description],MATCH(J524,Table2[Weathersit],0))</f>
        <v>Clear</v>
      </c>
      <c r="L524" s="22">
        <v>0.1</v>
      </c>
      <c r="M524" s="22">
        <v>0.1061</v>
      </c>
      <c r="N524" s="22">
        <v>0.36</v>
      </c>
      <c r="O524" s="22">
        <v>0.19400000000000001</v>
      </c>
      <c r="P524" s="22">
        <v>5</v>
      </c>
      <c r="Q524" s="22">
        <v>20</v>
      </c>
      <c r="R524" s="22" t="str">
        <f t="shared" si="8"/>
        <v>Normal</v>
      </c>
      <c r="S524" s="22">
        <v>25</v>
      </c>
    </row>
    <row r="525" spans="1:19" x14ac:dyDescent="0.25">
      <c r="A525" s="22">
        <v>524</v>
      </c>
      <c r="B525" s="5">
        <v>40566</v>
      </c>
      <c r="C525" s="22">
        <v>1</v>
      </c>
      <c r="D525" s="22">
        <v>0</v>
      </c>
      <c r="E525" s="22">
        <v>1</v>
      </c>
      <c r="F525" s="22">
        <v>22</v>
      </c>
      <c r="G525" s="22" t="b">
        <v>0</v>
      </c>
      <c r="H525" s="22" t="str">
        <f>IF(OR(Query27[[#This Row],[Weekday]]=1, Query27[[#This Row],[Weekday]]=2, Query27[[#This Row],[Weekday]]=3, Query27[[#This Row],[Weekday]]=4, Query27[[#This Row],[Weekday]]=5), "Weekday", "Weekend")</f>
        <v>Weekend</v>
      </c>
      <c r="I525" s="22">
        <v>0</v>
      </c>
      <c r="J525" s="22">
        <v>1</v>
      </c>
      <c r="K525" s="22" t="str">
        <f>INDEX(Table2[Description],MATCH(J525,Table2[Weathersit],0))</f>
        <v>Clear</v>
      </c>
      <c r="L525" s="22">
        <v>0.08</v>
      </c>
      <c r="M525" s="22">
        <v>9.0899999999999995E-2</v>
      </c>
      <c r="N525" s="22">
        <v>0.38</v>
      </c>
      <c r="O525" s="22">
        <v>0.19400000000000001</v>
      </c>
      <c r="P525" s="22">
        <v>5</v>
      </c>
      <c r="Q525" s="22">
        <v>23</v>
      </c>
      <c r="R525" s="22" t="str">
        <f t="shared" si="8"/>
        <v>Normal</v>
      </c>
      <c r="S525" s="22">
        <v>28</v>
      </c>
    </row>
    <row r="526" spans="1:19" x14ac:dyDescent="0.25">
      <c r="A526" s="22">
        <v>525</v>
      </c>
      <c r="B526" s="5">
        <v>40566</v>
      </c>
      <c r="C526" s="22">
        <v>1</v>
      </c>
      <c r="D526" s="22">
        <v>0</v>
      </c>
      <c r="E526" s="22">
        <v>1</v>
      </c>
      <c r="F526" s="22">
        <v>23</v>
      </c>
      <c r="G526" s="22" t="b">
        <v>0</v>
      </c>
      <c r="H526" s="22" t="str">
        <f>IF(OR(Query27[[#This Row],[Weekday]]=1, Query27[[#This Row],[Weekday]]=2, Query27[[#This Row],[Weekday]]=3, Query27[[#This Row],[Weekday]]=4, Query27[[#This Row],[Weekday]]=5), "Weekday", "Weekend")</f>
        <v>Weekend</v>
      </c>
      <c r="I526" s="22">
        <v>0</v>
      </c>
      <c r="J526" s="22">
        <v>1</v>
      </c>
      <c r="K526" s="22" t="str">
        <f>INDEX(Table2[Description],MATCH(J526,Table2[Weathersit],0))</f>
        <v>Clear</v>
      </c>
      <c r="L526" s="22">
        <v>0.06</v>
      </c>
      <c r="M526" s="22">
        <v>6.0600000000000001E-2</v>
      </c>
      <c r="N526" s="22">
        <v>0.41</v>
      </c>
      <c r="O526" s="22">
        <v>0.22389999999999999</v>
      </c>
      <c r="P526" s="22">
        <v>4</v>
      </c>
      <c r="Q526" s="22">
        <v>17</v>
      </c>
      <c r="R526" s="22" t="str">
        <f t="shared" si="8"/>
        <v>Normal</v>
      </c>
      <c r="S526" s="22">
        <v>21</v>
      </c>
    </row>
    <row r="527" spans="1:19" x14ac:dyDescent="0.25">
      <c r="A527" s="22">
        <v>526</v>
      </c>
      <c r="B527" s="5">
        <v>40567</v>
      </c>
      <c r="C527" s="22">
        <v>1</v>
      </c>
      <c r="D527" s="22">
        <v>0</v>
      </c>
      <c r="E527" s="22">
        <v>1</v>
      </c>
      <c r="F527" s="22">
        <v>0</v>
      </c>
      <c r="G527" s="22" t="b">
        <v>0</v>
      </c>
      <c r="H527" s="22" t="str">
        <f>IF(OR(Query27[[#This Row],[Weekday]]=1, Query27[[#This Row],[Weekday]]=2, Query27[[#This Row],[Weekday]]=3, Query27[[#This Row],[Weekday]]=4, Query27[[#This Row],[Weekday]]=5), "Weekday", "Weekend")</f>
        <v>Weekday</v>
      </c>
      <c r="I527" s="22">
        <v>1</v>
      </c>
      <c r="J527" s="22">
        <v>1</v>
      </c>
      <c r="K527" s="22" t="str">
        <f>INDEX(Table2[Description],MATCH(J527,Table2[Weathersit],0))</f>
        <v>Clear</v>
      </c>
      <c r="L527" s="22">
        <v>0.06</v>
      </c>
      <c r="M527" s="22">
        <v>6.0600000000000001E-2</v>
      </c>
      <c r="N527" s="22">
        <v>0.41</v>
      </c>
      <c r="O527" s="22">
        <v>0.19400000000000001</v>
      </c>
      <c r="P527" s="22">
        <v>0</v>
      </c>
      <c r="Q527" s="22">
        <v>7</v>
      </c>
      <c r="R527" s="22" t="str">
        <f t="shared" si="8"/>
        <v>Normal</v>
      </c>
      <c r="S527" s="22">
        <v>7</v>
      </c>
    </row>
    <row r="528" spans="1:19" x14ac:dyDescent="0.25">
      <c r="A528" s="22">
        <v>527</v>
      </c>
      <c r="B528" s="5">
        <v>40567</v>
      </c>
      <c r="C528" s="22">
        <v>1</v>
      </c>
      <c r="D528" s="22">
        <v>0</v>
      </c>
      <c r="E528" s="22">
        <v>1</v>
      </c>
      <c r="F528" s="22">
        <v>1</v>
      </c>
      <c r="G528" s="22" t="b">
        <v>0</v>
      </c>
      <c r="H528" s="22" t="str">
        <f>IF(OR(Query27[[#This Row],[Weekday]]=1, Query27[[#This Row],[Weekday]]=2, Query27[[#This Row],[Weekday]]=3, Query27[[#This Row],[Weekday]]=4, Query27[[#This Row],[Weekday]]=5), "Weekday", "Weekend")</f>
        <v>Weekday</v>
      </c>
      <c r="I528" s="22">
        <v>1</v>
      </c>
      <c r="J528" s="22">
        <v>1</v>
      </c>
      <c r="K528" s="22" t="str">
        <f>INDEX(Table2[Description],MATCH(J528,Table2[Weathersit],0))</f>
        <v>Clear</v>
      </c>
      <c r="L528" s="22">
        <v>0.04</v>
      </c>
      <c r="M528" s="22">
        <v>4.5499999999999999E-2</v>
      </c>
      <c r="N528" s="22">
        <v>0.45</v>
      </c>
      <c r="O528" s="22">
        <v>0.19400000000000001</v>
      </c>
      <c r="P528" s="22">
        <v>0</v>
      </c>
      <c r="Q528" s="22">
        <v>1</v>
      </c>
      <c r="R528" s="22" t="str">
        <f t="shared" si="8"/>
        <v>Normal</v>
      </c>
      <c r="S528" s="22">
        <v>1</v>
      </c>
    </row>
    <row r="529" spans="1:19" x14ac:dyDescent="0.25">
      <c r="A529" s="22">
        <v>528</v>
      </c>
      <c r="B529" s="5">
        <v>40567</v>
      </c>
      <c r="C529" s="22">
        <v>1</v>
      </c>
      <c r="D529" s="22">
        <v>0</v>
      </c>
      <c r="E529" s="22">
        <v>1</v>
      </c>
      <c r="F529" s="22">
        <v>3</v>
      </c>
      <c r="G529" s="22" t="b">
        <v>0</v>
      </c>
      <c r="H529" s="22" t="str">
        <f>IF(OR(Query27[[#This Row],[Weekday]]=1, Query27[[#This Row],[Weekday]]=2, Query27[[#This Row],[Weekday]]=3, Query27[[#This Row],[Weekday]]=4, Query27[[#This Row],[Weekday]]=5), "Weekday", "Weekend")</f>
        <v>Weekday</v>
      </c>
      <c r="I529" s="22">
        <v>1</v>
      </c>
      <c r="J529" s="22">
        <v>1</v>
      </c>
      <c r="K529" s="22" t="str">
        <f>INDEX(Table2[Description],MATCH(J529,Table2[Weathersit],0))</f>
        <v>Clear</v>
      </c>
      <c r="L529" s="22">
        <v>0.04</v>
      </c>
      <c r="M529" s="22">
        <v>3.0300000000000001E-2</v>
      </c>
      <c r="N529" s="22">
        <v>0.45</v>
      </c>
      <c r="O529" s="22">
        <v>0.25369999999999998</v>
      </c>
      <c r="P529" s="22">
        <v>0</v>
      </c>
      <c r="Q529" s="22">
        <v>1</v>
      </c>
      <c r="R529" s="22" t="str">
        <f t="shared" si="8"/>
        <v>Normal</v>
      </c>
      <c r="S529" s="22">
        <v>1</v>
      </c>
    </row>
    <row r="530" spans="1:19" x14ac:dyDescent="0.25">
      <c r="A530" s="22">
        <v>529</v>
      </c>
      <c r="B530" s="5">
        <v>40567</v>
      </c>
      <c r="C530" s="22">
        <v>1</v>
      </c>
      <c r="D530" s="22">
        <v>0</v>
      </c>
      <c r="E530" s="22">
        <v>1</v>
      </c>
      <c r="F530" s="22">
        <v>4</v>
      </c>
      <c r="G530" s="22" t="b">
        <v>0</v>
      </c>
      <c r="H530" s="22" t="str">
        <f>IF(OR(Query27[[#This Row],[Weekday]]=1, Query27[[#This Row],[Weekday]]=2, Query27[[#This Row],[Weekday]]=3, Query27[[#This Row],[Weekday]]=4, Query27[[#This Row],[Weekday]]=5), "Weekday", "Weekend")</f>
        <v>Weekday</v>
      </c>
      <c r="I530" s="22">
        <v>1</v>
      </c>
      <c r="J530" s="22">
        <v>1</v>
      </c>
      <c r="K530" s="22" t="str">
        <f>INDEX(Table2[Description],MATCH(J530,Table2[Weathersit],0))</f>
        <v>Clear</v>
      </c>
      <c r="L530" s="22">
        <v>0.02</v>
      </c>
      <c r="M530" s="22">
        <v>6.0600000000000001E-2</v>
      </c>
      <c r="N530" s="22">
        <v>0.48</v>
      </c>
      <c r="O530" s="22">
        <v>0.1343</v>
      </c>
      <c r="P530" s="22">
        <v>0</v>
      </c>
      <c r="Q530" s="22">
        <v>1</v>
      </c>
      <c r="R530" s="22" t="str">
        <f t="shared" si="8"/>
        <v>Normal</v>
      </c>
      <c r="S530" s="22">
        <v>1</v>
      </c>
    </row>
    <row r="531" spans="1:19" x14ac:dyDescent="0.25">
      <c r="A531" s="22">
        <v>530</v>
      </c>
      <c r="B531" s="5">
        <v>40567</v>
      </c>
      <c r="C531" s="22">
        <v>1</v>
      </c>
      <c r="D531" s="22">
        <v>0</v>
      </c>
      <c r="E531" s="22">
        <v>1</v>
      </c>
      <c r="F531" s="22">
        <v>5</v>
      </c>
      <c r="G531" s="22" t="b">
        <v>0</v>
      </c>
      <c r="H531" s="22" t="str">
        <f>IF(OR(Query27[[#This Row],[Weekday]]=1, Query27[[#This Row],[Weekday]]=2, Query27[[#This Row],[Weekday]]=3, Query27[[#This Row],[Weekday]]=4, Query27[[#This Row],[Weekday]]=5), "Weekday", "Weekend")</f>
        <v>Weekday</v>
      </c>
      <c r="I531" s="22">
        <v>1</v>
      </c>
      <c r="J531" s="22">
        <v>1</v>
      </c>
      <c r="K531" s="22" t="str">
        <f>INDEX(Table2[Description],MATCH(J531,Table2[Weathersit],0))</f>
        <v>Clear</v>
      </c>
      <c r="L531" s="22">
        <v>0.02</v>
      </c>
      <c r="M531" s="22">
        <v>6.0600000000000001E-2</v>
      </c>
      <c r="N531" s="22">
        <v>0.48</v>
      </c>
      <c r="O531" s="22">
        <v>0.1343</v>
      </c>
      <c r="P531" s="22">
        <v>0</v>
      </c>
      <c r="Q531" s="22">
        <v>5</v>
      </c>
      <c r="R531" s="22" t="str">
        <f t="shared" si="8"/>
        <v>Normal</v>
      </c>
      <c r="S531" s="22">
        <v>5</v>
      </c>
    </row>
    <row r="532" spans="1:19" x14ac:dyDescent="0.25">
      <c r="A532" s="22">
        <v>531</v>
      </c>
      <c r="B532" s="5">
        <v>40567</v>
      </c>
      <c r="C532" s="22">
        <v>1</v>
      </c>
      <c r="D532" s="22">
        <v>0</v>
      </c>
      <c r="E532" s="22">
        <v>1</v>
      </c>
      <c r="F532" s="22">
        <v>6</v>
      </c>
      <c r="G532" s="22" t="b">
        <v>0</v>
      </c>
      <c r="H532" s="22" t="str">
        <f>IF(OR(Query27[[#This Row],[Weekday]]=1, Query27[[#This Row],[Weekday]]=2, Query27[[#This Row],[Weekday]]=3, Query27[[#This Row],[Weekday]]=4, Query27[[#This Row],[Weekday]]=5), "Weekday", "Weekend")</f>
        <v>Weekday</v>
      </c>
      <c r="I532" s="22">
        <v>1</v>
      </c>
      <c r="J532" s="22">
        <v>1</v>
      </c>
      <c r="K532" s="22" t="str">
        <f>INDEX(Table2[Description],MATCH(J532,Table2[Weathersit],0))</f>
        <v>Clear</v>
      </c>
      <c r="L532" s="22">
        <v>0.02</v>
      </c>
      <c r="M532" s="22">
        <v>7.5800000000000006E-2</v>
      </c>
      <c r="N532" s="22">
        <v>0.48</v>
      </c>
      <c r="O532" s="22">
        <v>8.9599999999999999E-2</v>
      </c>
      <c r="P532" s="22">
        <v>0</v>
      </c>
      <c r="Q532" s="22">
        <v>15</v>
      </c>
      <c r="R532" s="22" t="str">
        <f t="shared" si="8"/>
        <v>Normal</v>
      </c>
      <c r="S532" s="22">
        <v>15</v>
      </c>
    </row>
    <row r="533" spans="1:19" x14ac:dyDescent="0.25">
      <c r="A533" s="22">
        <v>532</v>
      </c>
      <c r="B533" s="5">
        <v>40567</v>
      </c>
      <c r="C533" s="22">
        <v>1</v>
      </c>
      <c r="D533" s="22">
        <v>0</v>
      </c>
      <c r="E533" s="22">
        <v>1</v>
      </c>
      <c r="F533" s="22">
        <v>7</v>
      </c>
      <c r="G533" s="22" t="b">
        <v>0</v>
      </c>
      <c r="H533" s="22" t="str">
        <f>IF(OR(Query27[[#This Row],[Weekday]]=1, Query27[[#This Row],[Weekday]]=2, Query27[[#This Row],[Weekday]]=3, Query27[[#This Row],[Weekday]]=4, Query27[[#This Row],[Weekday]]=5), "Weekday", "Weekend")</f>
        <v>Weekday</v>
      </c>
      <c r="I533" s="22">
        <v>1</v>
      </c>
      <c r="J533" s="22">
        <v>1</v>
      </c>
      <c r="K533" s="22" t="str">
        <f>INDEX(Table2[Description],MATCH(J533,Table2[Weathersit],0))</f>
        <v>Clear</v>
      </c>
      <c r="L533" s="22">
        <v>0.02</v>
      </c>
      <c r="M533" s="22">
        <v>0.1212</v>
      </c>
      <c r="N533" s="22">
        <v>0.48</v>
      </c>
      <c r="O533" s="22">
        <v>0</v>
      </c>
      <c r="P533" s="22">
        <v>5</v>
      </c>
      <c r="Q533" s="22">
        <v>79</v>
      </c>
      <c r="R533" s="22" t="str">
        <f t="shared" si="8"/>
        <v>High Usage</v>
      </c>
      <c r="S533" s="22">
        <v>84</v>
      </c>
    </row>
    <row r="534" spans="1:19" x14ac:dyDescent="0.25">
      <c r="A534" s="22">
        <v>533</v>
      </c>
      <c r="B534" s="5">
        <v>40567</v>
      </c>
      <c r="C534" s="22">
        <v>1</v>
      </c>
      <c r="D534" s="22">
        <v>0</v>
      </c>
      <c r="E534" s="22">
        <v>1</v>
      </c>
      <c r="F534" s="22">
        <v>8</v>
      </c>
      <c r="G534" s="22" t="b">
        <v>0</v>
      </c>
      <c r="H534" s="22" t="str">
        <f>IF(OR(Query27[[#This Row],[Weekday]]=1, Query27[[#This Row],[Weekday]]=2, Query27[[#This Row],[Weekday]]=3, Query27[[#This Row],[Weekday]]=4, Query27[[#This Row],[Weekday]]=5), "Weekday", "Weekend")</f>
        <v>Weekday</v>
      </c>
      <c r="I534" s="22">
        <v>1</v>
      </c>
      <c r="J534" s="22">
        <v>1</v>
      </c>
      <c r="K534" s="22" t="str">
        <f>INDEX(Table2[Description],MATCH(J534,Table2[Weathersit],0))</f>
        <v>Clear</v>
      </c>
      <c r="L534" s="22">
        <v>0.04</v>
      </c>
      <c r="M534" s="22">
        <v>0.13639999999999999</v>
      </c>
      <c r="N534" s="22">
        <v>0.49</v>
      </c>
      <c r="O534" s="22">
        <v>0</v>
      </c>
      <c r="P534" s="22">
        <v>6</v>
      </c>
      <c r="Q534" s="22">
        <v>171</v>
      </c>
      <c r="R534" s="22" t="str">
        <f t="shared" si="8"/>
        <v>High Usage</v>
      </c>
      <c r="S534" s="22">
        <v>177</v>
      </c>
    </row>
    <row r="535" spans="1:19" x14ac:dyDescent="0.25">
      <c r="A535" s="22">
        <v>534</v>
      </c>
      <c r="B535" s="5">
        <v>40567</v>
      </c>
      <c r="C535" s="22">
        <v>1</v>
      </c>
      <c r="D535" s="22">
        <v>0</v>
      </c>
      <c r="E535" s="22">
        <v>1</v>
      </c>
      <c r="F535" s="22">
        <v>9</v>
      </c>
      <c r="G535" s="22" t="b">
        <v>0</v>
      </c>
      <c r="H535" s="22" t="str">
        <f>IF(OR(Query27[[#This Row],[Weekday]]=1, Query27[[#This Row],[Weekday]]=2, Query27[[#This Row],[Weekday]]=3, Query27[[#This Row],[Weekday]]=4, Query27[[#This Row],[Weekday]]=5), "Weekday", "Weekend")</f>
        <v>Weekday</v>
      </c>
      <c r="I535" s="22">
        <v>1</v>
      </c>
      <c r="J535" s="22">
        <v>1</v>
      </c>
      <c r="K535" s="22" t="str">
        <f>INDEX(Table2[Description],MATCH(J535,Table2[Weathersit],0))</f>
        <v>Clear</v>
      </c>
      <c r="L535" s="22">
        <v>0.06</v>
      </c>
      <c r="M535" s="22">
        <v>0.1515</v>
      </c>
      <c r="N535" s="22">
        <v>0.41</v>
      </c>
      <c r="O535" s="22">
        <v>0</v>
      </c>
      <c r="P535" s="22">
        <v>4</v>
      </c>
      <c r="Q535" s="22">
        <v>98</v>
      </c>
      <c r="R535" s="22" t="str">
        <f t="shared" si="8"/>
        <v>High Usage</v>
      </c>
      <c r="S535" s="22">
        <v>102</v>
      </c>
    </row>
    <row r="536" spans="1:19" x14ac:dyDescent="0.25">
      <c r="A536" s="22">
        <v>535</v>
      </c>
      <c r="B536" s="5">
        <v>40567</v>
      </c>
      <c r="C536" s="22">
        <v>1</v>
      </c>
      <c r="D536" s="22">
        <v>0</v>
      </c>
      <c r="E536" s="22">
        <v>1</v>
      </c>
      <c r="F536" s="22">
        <v>10</v>
      </c>
      <c r="G536" s="22" t="b">
        <v>0</v>
      </c>
      <c r="H536" s="22" t="str">
        <f>IF(OR(Query27[[#This Row],[Weekday]]=1, Query27[[#This Row],[Weekday]]=2, Query27[[#This Row],[Weekday]]=3, Query27[[#This Row],[Weekday]]=4, Query27[[#This Row],[Weekday]]=5), "Weekday", "Weekend")</f>
        <v>Weekday</v>
      </c>
      <c r="I536" s="22">
        <v>1</v>
      </c>
      <c r="J536" s="22">
        <v>1</v>
      </c>
      <c r="K536" s="22" t="str">
        <f>INDEX(Table2[Description],MATCH(J536,Table2[Weathersit],0))</f>
        <v>Clear</v>
      </c>
      <c r="L536" s="22">
        <v>0.1</v>
      </c>
      <c r="M536" s="22">
        <v>0.13639999999999999</v>
      </c>
      <c r="N536" s="22">
        <v>0.42</v>
      </c>
      <c r="O536" s="22">
        <v>0</v>
      </c>
      <c r="P536" s="22">
        <v>6</v>
      </c>
      <c r="Q536" s="22">
        <v>34</v>
      </c>
      <c r="R536" s="22" t="str">
        <f t="shared" si="8"/>
        <v>High Usage</v>
      </c>
      <c r="S536" s="22">
        <v>40</v>
      </c>
    </row>
    <row r="537" spans="1:19" x14ac:dyDescent="0.25">
      <c r="A537" s="22">
        <v>536</v>
      </c>
      <c r="B537" s="5">
        <v>40567</v>
      </c>
      <c r="C537" s="22">
        <v>1</v>
      </c>
      <c r="D537" s="22">
        <v>0</v>
      </c>
      <c r="E537" s="22">
        <v>1</v>
      </c>
      <c r="F537" s="22">
        <v>11</v>
      </c>
      <c r="G537" s="22" t="b">
        <v>0</v>
      </c>
      <c r="H537" s="22" t="str">
        <f>IF(OR(Query27[[#This Row],[Weekday]]=1, Query27[[#This Row],[Weekday]]=2, Query27[[#This Row],[Weekday]]=3, Query27[[#This Row],[Weekday]]=4, Query27[[#This Row],[Weekday]]=5), "Weekday", "Weekend")</f>
        <v>Weekday</v>
      </c>
      <c r="I537" s="22">
        <v>1</v>
      </c>
      <c r="J537" s="22">
        <v>1</v>
      </c>
      <c r="K537" s="22" t="str">
        <f>INDEX(Table2[Description],MATCH(J537,Table2[Weathersit],0))</f>
        <v>Clear</v>
      </c>
      <c r="L537" s="22">
        <v>0.1</v>
      </c>
      <c r="M537" s="22">
        <v>0.1212</v>
      </c>
      <c r="N537" s="22">
        <v>0.46</v>
      </c>
      <c r="O537" s="22">
        <v>0.1343</v>
      </c>
      <c r="P537" s="22">
        <v>3</v>
      </c>
      <c r="Q537" s="22">
        <v>43</v>
      </c>
      <c r="R537" s="22" t="str">
        <f t="shared" si="8"/>
        <v>High Usage</v>
      </c>
      <c r="S537" s="22">
        <v>46</v>
      </c>
    </row>
    <row r="538" spans="1:19" x14ac:dyDescent="0.25">
      <c r="A538" s="22">
        <v>537</v>
      </c>
      <c r="B538" s="5">
        <v>40567</v>
      </c>
      <c r="C538" s="22">
        <v>1</v>
      </c>
      <c r="D538" s="22">
        <v>0</v>
      </c>
      <c r="E538" s="22">
        <v>1</v>
      </c>
      <c r="F538" s="22">
        <v>12</v>
      </c>
      <c r="G538" s="22" t="b">
        <v>0</v>
      </c>
      <c r="H538" s="22" t="str">
        <f>IF(OR(Query27[[#This Row],[Weekday]]=1, Query27[[#This Row],[Weekday]]=2, Query27[[#This Row],[Weekday]]=3, Query27[[#This Row],[Weekday]]=4, Query27[[#This Row],[Weekday]]=5), "Weekday", "Weekend")</f>
        <v>Weekday</v>
      </c>
      <c r="I538" s="22">
        <v>1</v>
      </c>
      <c r="J538" s="22">
        <v>2</v>
      </c>
      <c r="K538" s="22" t="str">
        <f>INDEX(Table2[Description],MATCH(J538,Table2[Weathersit],0))</f>
        <v>Mist + Cloudy</v>
      </c>
      <c r="L538" s="22">
        <v>0.12</v>
      </c>
      <c r="M538" s="22">
        <v>0.13639999999999999</v>
      </c>
      <c r="N538" s="22">
        <v>0.42</v>
      </c>
      <c r="O538" s="22">
        <v>0.19400000000000001</v>
      </c>
      <c r="P538" s="22">
        <v>11</v>
      </c>
      <c r="Q538" s="22">
        <v>52</v>
      </c>
      <c r="R538" s="22" t="str">
        <f t="shared" si="8"/>
        <v>High Usage</v>
      </c>
      <c r="S538" s="22">
        <v>63</v>
      </c>
    </row>
    <row r="539" spans="1:19" x14ac:dyDescent="0.25">
      <c r="A539" s="22">
        <v>538</v>
      </c>
      <c r="B539" s="5">
        <v>40567</v>
      </c>
      <c r="C539" s="22">
        <v>1</v>
      </c>
      <c r="D539" s="22">
        <v>0</v>
      </c>
      <c r="E539" s="22">
        <v>1</v>
      </c>
      <c r="F539" s="22">
        <v>13</v>
      </c>
      <c r="G539" s="22" t="b">
        <v>0</v>
      </c>
      <c r="H539" s="22" t="str">
        <f>IF(OR(Query27[[#This Row],[Weekday]]=1, Query27[[#This Row],[Weekday]]=2, Query27[[#This Row],[Weekday]]=3, Query27[[#This Row],[Weekday]]=4, Query27[[#This Row],[Weekday]]=5), "Weekday", "Weekend")</f>
        <v>Weekday</v>
      </c>
      <c r="I539" s="22">
        <v>1</v>
      </c>
      <c r="J539" s="22">
        <v>2</v>
      </c>
      <c r="K539" s="22" t="str">
        <f>INDEX(Table2[Description],MATCH(J539,Table2[Weathersit],0))</f>
        <v>Mist + Cloudy</v>
      </c>
      <c r="L539" s="22">
        <v>0.14000000000000001</v>
      </c>
      <c r="M539" s="22">
        <v>0.13639999999999999</v>
      </c>
      <c r="N539" s="22">
        <v>0.43</v>
      </c>
      <c r="O539" s="22">
        <v>0.22389999999999999</v>
      </c>
      <c r="P539" s="22">
        <v>6</v>
      </c>
      <c r="Q539" s="22">
        <v>54</v>
      </c>
      <c r="R539" s="22" t="str">
        <f t="shared" si="8"/>
        <v>High Usage</v>
      </c>
      <c r="S539" s="22">
        <v>60</v>
      </c>
    </row>
    <row r="540" spans="1:19" x14ac:dyDescent="0.25">
      <c r="A540" s="22">
        <v>539</v>
      </c>
      <c r="B540" s="5">
        <v>40567</v>
      </c>
      <c r="C540" s="22">
        <v>1</v>
      </c>
      <c r="D540" s="22">
        <v>0</v>
      </c>
      <c r="E540" s="22">
        <v>1</v>
      </c>
      <c r="F540" s="22">
        <v>14</v>
      </c>
      <c r="G540" s="22" t="b">
        <v>0</v>
      </c>
      <c r="H540" s="22" t="str">
        <f>IF(OR(Query27[[#This Row],[Weekday]]=1, Query27[[#This Row],[Weekday]]=2, Query27[[#This Row],[Weekday]]=3, Query27[[#This Row],[Weekday]]=4, Query27[[#This Row],[Weekday]]=5), "Weekday", "Weekend")</f>
        <v>Weekday</v>
      </c>
      <c r="I540" s="22">
        <v>1</v>
      </c>
      <c r="J540" s="22">
        <v>2</v>
      </c>
      <c r="K540" s="22" t="str">
        <f>INDEX(Table2[Description],MATCH(J540,Table2[Weathersit],0))</f>
        <v>Mist + Cloudy</v>
      </c>
      <c r="L540" s="22">
        <v>0.14000000000000001</v>
      </c>
      <c r="M540" s="22">
        <v>0.13639999999999999</v>
      </c>
      <c r="N540" s="22">
        <v>0.46</v>
      </c>
      <c r="O540" s="22">
        <v>0.22389999999999999</v>
      </c>
      <c r="P540" s="22">
        <v>2</v>
      </c>
      <c r="Q540" s="22">
        <v>43</v>
      </c>
      <c r="R540" s="22" t="str">
        <f t="shared" si="8"/>
        <v>High Usage</v>
      </c>
      <c r="S540" s="22">
        <v>45</v>
      </c>
    </row>
    <row r="541" spans="1:19" x14ac:dyDescent="0.25">
      <c r="A541" s="22">
        <v>540</v>
      </c>
      <c r="B541" s="5">
        <v>40567</v>
      </c>
      <c r="C541" s="22">
        <v>1</v>
      </c>
      <c r="D541" s="22">
        <v>0</v>
      </c>
      <c r="E541" s="22">
        <v>1</v>
      </c>
      <c r="F541" s="22">
        <v>15</v>
      </c>
      <c r="G541" s="22" t="b">
        <v>0</v>
      </c>
      <c r="H541" s="22" t="str">
        <f>IF(OR(Query27[[#This Row],[Weekday]]=1, Query27[[#This Row],[Weekday]]=2, Query27[[#This Row],[Weekday]]=3, Query27[[#This Row],[Weekday]]=4, Query27[[#This Row],[Weekday]]=5), "Weekday", "Weekend")</f>
        <v>Weekday</v>
      </c>
      <c r="I541" s="22">
        <v>1</v>
      </c>
      <c r="J541" s="22">
        <v>1</v>
      </c>
      <c r="K541" s="22" t="str">
        <f>INDEX(Table2[Description],MATCH(J541,Table2[Weathersit],0))</f>
        <v>Clear</v>
      </c>
      <c r="L541" s="22">
        <v>0.16</v>
      </c>
      <c r="M541" s="22">
        <v>0.16669999999999999</v>
      </c>
      <c r="N541" s="22">
        <v>0.4</v>
      </c>
      <c r="O541" s="22">
        <v>0.16420000000000001</v>
      </c>
      <c r="P541" s="22">
        <v>7</v>
      </c>
      <c r="Q541" s="22">
        <v>50</v>
      </c>
      <c r="R541" s="22" t="str">
        <f t="shared" si="8"/>
        <v>High Usage</v>
      </c>
      <c r="S541" s="22">
        <v>57</v>
      </c>
    </row>
    <row r="542" spans="1:19" x14ac:dyDescent="0.25">
      <c r="A542" s="22">
        <v>541</v>
      </c>
      <c r="B542" s="5">
        <v>40567</v>
      </c>
      <c r="C542" s="22">
        <v>1</v>
      </c>
      <c r="D542" s="22">
        <v>0</v>
      </c>
      <c r="E542" s="22">
        <v>1</v>
      </c>
      <c r="F542" s="22">
        <v>16</v>
      </c>
      <c r="G542" s="22" t="b">
        <v>0</v>
      </c>
      <c r="H542" s="22" t="str">
        <f>IF(OR(Query27[[#This Row],[Weekday]]=1, Query27[[#This Row],[Weekday]]=2, Query27[[#This Row],[Weekday]]=3, Query27[[#This Row],[Weekday]]=4, Query27[[#This Row],[Weekday]]=5), "Weekday", "Weekend")</f>
        <v>Weekday</v>
      </c>
      <c r="I542" s="22">
        <v>1</v>
      </c>
      <c r="J542" s="22">
        <v>1</v>
      </c>
      <c r="K542" s="22" t="str">
        <f>INDEX(Table2[Description],MATCH(J542,Table2[Weathersit],0))</f>
        <v>Clear</v>
      </c>
      <c r="L542" s="22">
        <v>0.16</v>
      </c>
      <c r="M542" s="22">
        <v>0.1515</v>
      </c>
      <c r="N542" s="22">
        <v>0.47</v>
      </c>
      <c r="O542" s="22">
        <v>0.25369999999999998</v>
      </c>
      <c r="P542" s="22">
        <v>4</v>
      </c>
      <c r="Q542" s="22">
        <v>66</v>
      </c>
      <c r="R542" s="22" t="str">
        <f t="shared" si="8"/>
        <v>High Usage</v>
      </c>
      <c r="S542" s="22">
        <v>70</v>
      </c>
    </row>
    <row r="543" spans="1:19" x14ac:dyDescent="0.25">
      <c r="A543" s="22">
        <v>542</v>
      </c>
      <c r="B543" s="5">
        <v>40567</v>
      </c>
      <c r="C543" s="22">
        <v>1</v>
      </c>
      <c r="D543" s="22">
        <v>0</v>
      </c>
      <c r="E543" s="22">
        <v>1</v>
      </c>
      <c r="F543" s="22">
        <v>17</v>
      </c>
      <c r="G543" s="22" t="b">
        <v>0</v>
      </c>
      <c r="H543" s="22" t="str">
        <f>IF(OR(Query27[[#This Row],[Weekday]]=1, Query27[[#This Row],[Weekday]]=2, Query27[[#This Row],[Weekday]]=3, Query27[[#This Row],[Weekday]]=4, Query27[[#This Row],[Weekday]]=5), "Weekday", "Weekend")</f>
        <v>Weekday</v>
      </c>
      <c r="I543" s="22">
        <v>1</v>
      </c>
      <c r="J543" s="22">
        <v>1</v>
      </c>
      <c r="K543" s="22" t="str">
        <f>INDEX(Table2[Description],MATCH(J543,Table2[Weathersit],0))</f>
        <v>Clear</v>
      </c>
      <c r="L543" s="22">
        <v>0.14000000000000001</v>
      </c>
      <c r="M543" s="22">
        <v>0.1212</v>
      </c>
      <c r="N543" s="22">
        <v>0.5</v>
      </c>
      <c r="O543" s="22">
        <v>0.25369999999999998</v>
      </c>
      <c r="P543" s="22">
        <v>6</v>
      </c>
      <c r="Q543" s="22">
        <v>178</v>
      </c>
      <c r="R543" s="22" t="str">
        <f t="shared" si="8"/>
        <v>High Usage</v>
      </c>
      <c r="S543" s="22">
        <v>184</v>
      </c>
    </row>
    <row r="544" spans="1:19" x14ac:dyDescent="0.25">
      <c r="A544" s="22">
        <v>543</v>
      </c>
      <c r="B544" s="5">
        <v>40567</v>
      </c>
      <c r="C544" s="22">
        <v>1</v>
      </c>
      <c r="D544" s="22">
        <v>0</v>
      </c>
      <c r="E544" s="22">
        <v>1</v>
      </c>
      <c r="F544" s="22">
        <v>18</v>
      </c>
      <c r="G544" s="22" t="b">
        <v>0</v>
      </c>
      <c r="H544" s="22" t="str">
        <f>IF(OR(Query27[[#This Row],[Weekday]]=1, Query27[[#This Row],[Weekday]]=2, Query27[[#This Row],[Weekday]]=3, Query27[[#This Row],[Weekday]]=4, Query27[[#This Row],[Weekday]]=5), "Weekday", "Weekend")</f>
        <v>Weekday</v>
      </c>
      <c r="I544" s="22">
        <v>1</v>
      </c>
      <c r="J544" s="22">
        <v>1</v>
      </c>
      <c r="K544" s="22" t="str">
        <f>INDEX(Table2[Description],MATCH(J544,Table2[Weathersit],0))</f>
        <v>Clear</v>
      </c>
      <c r="L544" s="22">
        <v>0.14000000000000001</v>
      </c>
      <c r="M544" s="22">
        <v>0.13639999999999999</v>
      </c>
      <c r="N544" s="22">
        <v>0.59</v>
      </c>
      <c r="O544" s="22">
        <v>0.19400000000000001</v>
      </c>
      <c r="P544" s="22">
        <v>8</v>
      </c>
      <c r="Q544" s="22">
        <v>145</v>
      </c>
      <c r="R544" s="22" t="str">
        <f t="shared" si="8"/>
        <v>High Usage</v>
      </c>
      <c r="S544" s="22">
        <v>153</v>
      </c>
    </row>
    <row r="545" spans="1:19" x14ac:dyDescent="0.25">
      <c r="A545" s="22">
        <v>544</v>
      </c>
      <c r="B545" s="5">
        <v>40567</v>
      </c>
      <c r="C545" s="22">
        <v>1</v>
      </c>
      <c r="D545" s="22">
        <v>0</v>
      </c>
      <c r="E545" s="22">
        <v>1</v>
      </c>
      <c r="F545" s="22">
        <v>19</v>
      </c>
      <c r="G545" s="22" t="b">
        <v>0</v>
      </c>
      <c r="H545" s="22" t="str">
        <f>IF(OR(Query27[[#This Row],[Weekday]]=1, Query27[[#This Row],[Weekday]]=2, Query27[[#This Row],[Weekday]]=3, Query27[[#This Row],[Weekday]]=4, Query27[[#This Row],[Weekday]]=5), "Weekday", "Weekend")</f>
        <v>Weekday</v>
      </c>
      <c r="I545" s="22">
        <v>1</v>
      </c>
      <c r="J545" s="22">
        <v>1</v>
      </c>
      <c r="K545" s="22" t="str">
        <f>INDEX(Table2[Description],MATCH(J545,Table2[Weathersit],0))</f>
        <v>Clear</v>
      </c>
      <c r="L545" s="22">
        <v>0.14000000000000001</v>
      </c>
      <c r="M545" s="22">
        <v>0.1515</v>
      </c>
      <c r="N545" s="22">
        <v>0.54</v>
      </c>
      <c r="O545" s="22">
        <v>0.16420000000000001</v>
      </c>
      <c r="P545" s="22">
        <v>5</v>
      </c>
      <c r="Q545" s="22">
        <v>101</v>
      </c>
      <c r="R545" s="22" t="str">
        <f t="shared" si="8"/>
        <v>High Usage</v>
      </c>
      <c r="S545" s="22">
        <v>106</v>
      </c>
    </row>
    <row r="546" spans="1:19" x14ac:dyDescent="0.25">
      <c r="A546" s="22">
        <v>545</v>
      </c>
      <c r="B546" s="5">
        <v>40567</v>
      </c>
      <c r="C546" s="22">
        <v>1</v>
      </c>
      <c r="D546" s="22">
        <v>0</v>
      </c>
      <c r="E546" s="22">
        <v>1</v>
      </c>
      <c r="F546" s="22">
        <v>20</v>
      </c>
      <c r="G546" s="22" t="b">
        <v>0</v>
      </c>
      <c r="H546" s="22" t="str">
        <f>IF(OR(Query27[[#This Row],[Weekday]]=1, Query27[[#This Row],[Weekday]]=2, Query27[[#This Row],[Weekday]]=3, Query27[[#This Row],[Weekday]]=4, Query27[[#This Row],[Weekday]]=5), "Weekday", "Weekend")</f>
        <v>Weekday</v>
      </c>
      <c r="I546" s="22">
        <v>1</v>
      </c>
      <c r="J546" s="22">
        <v>1</v>
      </c>
      <c r="K546" s="22" t="str">
        <f>INDEX(Table2[Description],MATCH(J546,Table2[Weathersit],0))</f>
        <v>Clear</v>
      </c>
      <c r="L546" s="22">
        <v>0.14000000000000001</v>
      </c>
      <c r="M546" s="22">
        <v>0.13639999999999999</v>
      </c>
      <c r="N546" s="22">
        <v>0.59</v>
      </c>
      <c r="O546" s="22">
        <v>0.19400000000000001</v>
      </c>
      <c r="P546" s="22">
        <v>1</v>
      </c>
      <c r="Q546" s="22">
        <v>80</v>
      </c>
      <c r="R546" s="22" t="str">
        <f t="shared" si="8"/>
        <v>High Usage</v>
      </c>
      <c r="S546" s="22">
        <v>81</v>
      </c>
    </row>
    <row r="547" spans="1:19" x14ac:dyDescent="0.25">
      <c r="A547" s="22">
        <v>546</v>
      </c>
      <c r="B547" s="5">
        <v>40567</v>
      </c>
      <c r="C547" s="22">
        <v>1</v>
      </c>
      <c r="D547" s="22">
        <v>0</v>
      </c>
      <c r="E547" s="22">
        <v>1</v>
      </c>
      <c r="F547" s="22">
        <v>21</v>
      </c>
      <c r="G547" s="22" t="b">
        <v>0</v>
      </c>
      <c r="H547" s="22" t="str">
        <f>IF(OR(Query27[[#This Row],[Weekday]]=1, Query27[[#This Row],[Weekday]]=2, Query27[[#This Row],[Weekday]]=3, Query27[[#This Row],[Weekday]]=4, Query27[[#This Row],[Weekday]]=5), "Weekday", "Weekend")</f>
        <v>Weekday</v>
      </c>
      <c r="I547" s="22">
        <v>1</v>
      </c>
      <c r="J547" s="22">
        <v>1</v>
      </c>
      <c r="K547" s="22" t="str">
        <f>INDEX(Table2[Description],MATCH(J547,Table2[Weathersit],0))</f>
        <v>Clear</v>
      </c>
      <c r="L547" s="22">
        <v>0.14000000000000001</v>
      </c>
      <c r="M547" s="22">
        <v>0.1515</v>
      </c>
      <c r="N547" s="22">
        <v>0.63</v>
      </c>
      <c r="O547" s="22">
        <v>0.16420000000000001</v>
      </c>
      <c r="P547" s="22">
        <v>6</v>
      </c>
      <c r="Q547" s="22">
        <v>53</v>
      </c>
      <c r="R547" s="22" t="str">
        <f t="shared" si="8"/>
        <v>High Usage</v>
      </c>
      <c r="S547" s="22">
        <v>59</v>
      </c>
    </row>
    <row r="548" spans="1:19" x14ac:dyDescent="0.25">
      <c r="A548" s="22">
        <v>547</v>
      </c>
      <c r="B548" s="5">
        <v>40567</v>
      </c>
      <c r="C548" s="22">
        <v>1</v>
      </c>
      <c r="D548" s="22">
        <v>0</v>
      </c>
      <c r="E548" s="22">
        <v>1</v>
      </c>
      <c r="F548" s="22">
        <v>22</v>
      </c>
      <c r="G548" s="22" t="b">
        <v>0</v>
      </c>
      <c r="H548" s="22" t="str">
        <f>IF(OR(Query27[[#This Row],[Weekday]]=1, Query27[[#This Row],[Weekday]]=2, Query27[[#This Row],[Weekday]]=3, Query27[[#This Row],[Weekday]]=4, Query27[[#This Row],[Weekday]]=5), "Weekday", "Weekend")</f>
        <v>Weekday</v>
      </c>
      <c r="I548" s="22">
        <v>1</v>
      </c>
      <c r="J548" s="22">
        <v>2</v>
      </c>
      <c r="K548" s="22" t="str">
        <f>INDEX(Table2[Description],MATCH(J548,Table2[Weathersit],0))</f>
        <v>Mist + Cloudy</v>
      </c>
      <c r="L548" s="22">
        <v>0.14000000000000001</v>
      </c>
      <c r="M548" s="22">
        <v>0.13639999999999999</v>
      </c>
      <c r="N548" s="22">
        <v>0.63</v>
      </c>
      <c r="O548" s="22">
        <v>0.22389999999999999</v>
      </c>
      <c r="P548" s="22">
        <v>3</v>
      </c>
      <c r="Q548" s="22">
        <v>32</v>
      </c>
      <c r="R548" s="22" t="str">
        <f t="shared" si="8"/>
        <v>High Usage</v>
      </c>
      <c r="S548" s="22">
        <v>35</v>
      </c>
    </row>
    <row r="549" spans="1:19" x14ac:dyDescent="0.25">
      <c r="A549" s="22">
        <v>548</v>
      </c>
      <c r="B549" s="5">
        <v>40567</v>
      </c>
      <c r="C549" s="22">
        <v>1</v>
      </c>
      <c r="D549" s="22">
        <v>0</v>
      </c>
      <c r="E549" s="22">
        <v>1</v>
      </c>
      <c r="F549" s="22">
        <v>23</v>
      </c>
      <c r="G549" s="22" t="b">
        <v>0</v>
      </c>
      <c r="H549" s="22" t="str">
        <f>IF(OR(Query27[[#This Row],[Weekday]]=1, Query27[[#This Row],[Weekday]]=2, Query27[[#This Row],[Weekday]]=3, Query27[[#This Row],[Weekday]]=4, Query27[[#This Row],[Weekday]]=5), "Weekday", "Weekend")</f>
        <v>Weekday</v>
      </c>
      <c r="I549" s="22">
        <v>1</v>
      </c>
      <c r="J549" s="22">
        <v>2</v>
      </c>
      <c r="K549" s="22" t="str">
        <f>INDEX(Table2[Description],MATCH(J549,Table2[Weathersit],0))</f>
        <v>Mist + Cloudy</v>
      </c>
      <c r="L549" s="22">
        <v>0.16</v>
      </c>
      <c r="M549" s="22">
        <v>0.1515</v>
      </c>
      <c r="N549" s="22">
        <v>0.64</v>
      </c>
      <c r="O549" s="22">
        <v>0.25369999999999998</v>
      </c>
      <c r="P549" s="22">
        <v>3</v>
      </c>
      <c r="Q549" s="22">
        <v>21</v>
      </c>
      <c r="R549" s="22" t="str">
        <f t="shared" si="8"/>
        <v>Normal</v>
      </c>
      <c r="S549" s="22">
        <v>24</v>
      </c>
    </row>
    <row r="550" spans="1:19" x14ac:dyDescent="0.25">
      <c r="A550" s="22">
        <v>549</v>
      </c>
      <c r="B550" s="5">
        <v>40568</v>
      </c>
      <c r="C550" s="22">
        <v>1</v>
      </c>
      <c r="D550" s="22">
        <v>0</v>
      </c>
      <c r="E550" s="22">
        <v>1</v>
      </c>
      <c r="F550" s="22">
        <v>0</v>
      </c>
      <c r="G550" s="22" t="b">
        <v>0</v>
      </c>
      <c r="H550" s="22" t="str">
        <f>IF(OR(Query27[[#This Row],[Weekday]]=1, Query27[[#This Row],[Weekday]]=2, Query27[[#This Row],[Weekday]]=3, Query27[[#This Row],[Weekday]]=4, Query27[[#This Row],[Weekday]]=5), "Weekday", "Weekend")</f>
        <v>Weekday</v>
      </c>
      <c r="I550" s="22">
        <v>2</v>
      </c>
      <c r="J550" s="22">
        <v>2</v>
      </c>
      <c r="K550" s="22" t="str">
        <f>INDEX(Table2[Description],MATCH(J550,Table2[Weathersit],0))</f>
        <v>Mist + Cloudy</v>
      </c>
      <c r="L550" s="22">
        <v>0.16</v>
      </c>
      <c r="M550" s="22">
        <v>0.13639999999999999</v>
      </c>
      <c r="N550" s="22">
        <v>0.69</v>
      </c>
      <c r="O550" s="22">
        <v>0.28360000000000002</v>
      </c>
      <c r="P550" s="22">
        <v>3</v>
      </c>
      <c r="Q550" s="22">
        <v>6</v>
      </c>
      <c r="R550" s="22" t="str">
        <f t="shared" si="8"/>
        <v>Normal</v>
      </c>
      <c r="S550" s="22">
        <v>9</v>
      </c>
    </row>
    <row r="551" spans="1:19" x14ac:dyDescent="0.25">
      <c r="A551" s="22">
        <v>550</v>
      </c>
      <c r="B551" s="5">
        <v>40568</v>
      </c>
      <c r="C551" s="22">
        <v>1</v>
      </c>
      <c r="D551" s="22">
        <v>0</v>
      </c>
      <c r="E551" s="22">
        <v>1</v>
      </c>
      <c r="F551" s="22">
        <v>1</v>
      </c>
      <c r="G551" s="22" t="b">
        <v>0</v>
      </c>
      <c r="H551" s="22" t="str">
        <f>IF(OR(Query27[[#This Row],[Weekday]]=1, Query27[[#This Row],[Weekday]]=2, Query27[[#This Row],[Weekday]]=3, Query27[[#This Row],[Weekday]]=4, Query27[[#This Row],[Weekday]]=5), "Weekday", "Weekend")</f>
        <v>Weekday</v>
      </c>
      <c r="I551" s="22">
        <v>2</v>
      </c>
      <c r="J551" s="22">
        <v>2</v>
      </c>
      <c r="K551" s="22" t="str">
        <f>INDEX(Table2[Description],MATCH(J551,Table2[Weathersit],0))</f>
        <v>Mist + Cloudy</v>
      </c>
      <c r="L551" s="22">
        <v>0.16</v>
      </c>
      <c r="M551" s="22">
        <v>0.16669999999999999</v>
      </c>
      <c r="N551" s="22">
        <v>0.69</v>
      </c>
      <c r="O551" s="22">
        <v>0.16420000000000001</v>
      </c>
      <c r="P551" s="22">
        <v>0</v>
      </c>
      <c r="Q551" s="22">
        <v>5</v>
      </c>
      <c r="R551" s="22" t="str">
        <f t="shared" si="8"/>
        <v>Normal</v>
      </c>
      <c r="S551" s="22">
        <v>5</v>
      </c>
    </row>
    <row r="552" spans="1:19" x14ac:dyDescent="0.25">
      <c r="A552" s="22">
        <v>551</v>
      </c>
      <c r="B552" s="5">
        <v>40568</v>
      </c>
      <c r="C552" s="22">
        <v>1</v>
      </c>
      <c r="D552" s="22">
        <v>0</v>
      </c>
      <c r="E552" s="22">
        <v>1</v>
      </c>
      <c r="F552" s="22">
        <v>2</v>
      </c>
      <c r="G552" s="22" t="b">
        <v>0</v>
      </c>
      <c r="H552" s="22" t="str">
        <f>IF(OR(Query27[[#This Row],[Weekday]]=1, Query27[[#This Row],[Weekday]]=2, Query27[[#This Row],[Weekday]]=3, Query27[[#This Row],[Weekday]]=4, Query27[[#This Row],[Weekday]]=5), "Weekday", "Weekend")</f>
        <v>Weekday</v>
      </c>
      <c r="I552" s="22">
        <v>2</v>
      </c>
      <c r="J552" s="22">
        <v>1</v>
      </c>
      <c r="K552" s="22" t="str">
        <f>INDEX(Table2[Description],MATCH(J552,Table2[Weathersit],0))</f>
        <v>Clear</v>
      </c>
      <c r="L552" s="22">
        <v>0.16</v>
      </c>
      <c r="M552" s="22">
        <v>0.1515</v>
      </c>
      <c r="N552" s="22">
        <v>0.69</v>
      </c>
      <c r="O552" s="22">
        <v>0.22389999999999999</v>
      </c>
      <c r="P552" s="22">
        <v>0</v>
      </c>
      <c r="Q552" s="22">
        <v>2</v>
      </c>
      <c r="R552" s="22" t="str">
        <f t="shared" si="8"/>
        <v>Normal</v>
      </c>
      <c r="S552" s="22">
        <v>2</v>
      </c>
    </row>
    <row r="553" spans="1:19" x14ac:dyDescent="0.25">
      <c r="A553" s="22">
        <v>552</v>
      </c>
      <c r="B553" s="5">
        <v>40568</v>
      </c>
      <c r="C553" s="22">
        <v>1</v>
      </c>
      <c r="D553" s="22">
        <v>0</v>
      </c>
      <c r="E553" s="22">
        <v>1</v>
      </c>
      <c r="F553" s="22">
        <v>4</v>
      </c>
      <c r="G553" s="22" t="b">
        <v>0</v>
      </c>
      <c r="H553" s="22" t="str">
        <f>IF(OR(Query27[[#This Row],[Weekday]]=1, Query27[[#This Row],[Weekday]]=2, Query27[[#This Row],[Weekday]]=3, Query27[[#This Row],[Weekday]]=4, Query27[[#This Row],[Weekday]]=5), "Weekday", "Weekend")</f>
        <v>Weekday</v>
      </c>
      <c r="I553" s="22">
        <v>2</v>
      </c>
      <c r="J553" s="22">
        <v>1</v>
      </c>
      <c r="K553" s="22" t="str">
        <f>INDEX(Table2[Description],MATCH(J553,Table2[Weathersit],0))</f>
        <v>Clear</v>
      </c>
      <c r="L553" s="22">
        <v>0.14000000000000001</v>
      </c>
      <c r="M553" s="22">
        <v>0.16669999999999999</v>
      </c>
      <c r="N553" s="22">
        <v>0.74</v>
      </c>
      <c r="O553" s="22">
        <v>0.1045</v>
      </c>
      <c r="P553" s="22">
        <v>0</v>
      </c>
      <c r="Q553" s="22">
        <v>1</v>
      </c>
      <c r="R553" s="22" t="str">
        <f t="shared" si="8"/>
        <v>Normal</v>
      </c>
      <c r="S553" s="22">
        <v>1</v>
      </c>
    </row>
    <row r="554" spans="1:19" x14ac:dyDescent="0.25">
      <c r="A554" s="22">
        <v>553</v>
      </c>
      <c r="B554" s="5">
        <v>40568</v>
      </c>
      <c r="C554" s="22">
        <v>1</v>
      </c>
      <c r="D554" s="22">
        <v>0</v>
      </c>
      <c r="E554" s="22">
        <v>1</v>
      </c>
      <c r="F554" s="22">
        <v>5</v>
      </c>
      <c r="G554" s="22" t="b">
        <v>0</v>
      </c>
      <c r="H554" s="22" t="str">
        <f>IF(OR(Query27[[#This Row],[Weekday]]=1, Query27[[#This Row],[Weekday]]=2, Query27[[#This Row],[Weekday]]=3, Query27[[#This Row],[Weekday]]=4, Query27[[#This Row],[Weekday]]=5), "Weekday", "Weekend")</f>
        <v>Weekday</v>
      </c>
      <c r="I554" s="22">
        <v>2</v>
      </c>
      <c r="J554" s="22">
        <v>1</v>
      </c>
      <c r="K554" s="22" t="str">
        <f>INDEX(Table2[Description],MATCH(J554,Table2[Weathersit],0))</f>
        <v>Clear</v>
      </c>
      <c r="L554" s="22">
        <v>0.14000000000000001</v>
      </c>
      <c r="M554" s="22">
        <v>0.13639999999999999</v>
      </c>
      <c r="N554" s="22">
        <v>0.74</v>
      </c>
      <c r="O554" s="22">
        <v>0.22389999999999999</v>
      </c>
      <c r="P554" s="22">
        <v>0</v>
      </c>
      <c r="Q554" s="22">
        <v>9</v>
      </c>
      <c r="R554" s="22" t="str">
        <f t="shared" si="8"/>
        <v>Normal</v>
      </c>
      <c r="S554" s="22">
        <v>9</v>
      </c>
    </row>
    <row r="555" spans="1:19" x14ac:dyDescent="0.25">
      <c r="A555" s="22">
        <v>554</v>
      </c>
      <c r="B555" s="5">
        <v>40568</v>
      </c>
      <c r="C555" s="22">
        <v>1</v>
      </c>
      <c r="D555" s="22">
        <v>0</v>
      </c>
      <c r="E555" s="22">
        <v>1</v>
      </c>
      <c r="F555" s="22">
        <v>6</v>
      </c>
      <c r="G555" s="22" t="b">
        <v>0</v>
      </c>
      <c r="H555" s="22" t="str">
        <f>IF(OR(Query27[[#This Row],[Weekday]]=1, Query27[[#This Row],[Weekday]]=2, Query27[[#This Row],[Weekday]]=3, Query27[[#This Row],[Weekday]]=4, Query27[[#This Row],[Weekday]]=5), "Weekday", "Weekend")</f>
        <v>Weekday</v>
      </c>
      <c r="I555" s="22">
        <v>2</v>
      </c>
      <c r="J555" s="22">
        <v>1</v>
      </c>
      <c r="K555" s="22" t="str">
        <f>INDEX(Table2[Description],MATCH(J555,Table2[Weathersit],0))</f>
        <v>Clear</v>
      </c>
      <c r="L555" s="22">
        <v>0.16</v>
      </c>
      <c r="M555" s="22">
        <v>0.18179999999999999</v>
      </c>
      <c r="N555" s="22">
        <v>0.74</v>
      </c>
      <c r="O555" s="22">
        <v>0.1045</v>
      </c>
      <c r="P555" s="22">
        <v>1</v>
      </c>
      <c r="Q555" s="22">
        <v>35</v>
      </c>
      <c r="R555" s="22" t="str">
        <f t="shared" si="8"/>
        <v>High Usage</v>
      </c>
      <c r="S555" s="22">
        <v>36</v>
      </c>
    </row>
    <row r="556" spans="1:19" x14ac:dyDescent="0.25">
      <c r="A556" s="22">
        <v>555</v>
      </c>
      <c r="B556" s="5">
        <v>40568</v>
      </c>
      <c r="C556" s="22">
        <v>1</v>
      </c>
      <c r="D556" s="22">
        <v>0</v>
      </c>
      <c r="E556" s="22">
        <v>1</v>
      </c>
      <c r="F556" s="22">
        <v>7</v>
      </c>
      <c r="G556" s="22" t="b">
        <v>0</v>
      </c>
      <c r="H556" s="22" t="str">
        <f>IF(OR(Query27[[#This Row],[Weekday]]=1, Query27[[#This Row],[Weekday]]=2, Query27[[#This Row],[Weekday]]=3, Query27[[#This Row],[Weekday]]=4, Query27[[#This Row],[Weekday]]=5), "Weekday", "Weekend")</f>
        <v>Weekday</v>
      </c>
      <c r="I556" s="22">
        <v>2</v>
      </c>
      <c r="J556" s="22">
        <v>1</v>
      </c>
      <c r="K556" s="22" t="str">
        <f>INDEX(Table2[Description],MATCH(J556,Table2[Weathersit],0))</f>
        <v>Clear</v>
      </c>
      <c r="L556" s="22">
        <v>0.16</v>
      </c>
      <c r="M556" s="22">
        <v>0.1515</v>
      </c>
      <c r="N556" s="22">
        <v>0.74</v>
      </c>
      <c r="O556" s="22">
        <v>0.22389999999999999</v>
      </c>
      <c r="P556" s="22">
        <v>5</v>
      </c>
      <c r="Q556" s="22">
        <v>103</v>
      </c>
      <c r="R556" s="22" t="str">
        <f t="shared" si="8"/>
        <v>High Usage</v>
      </c>
      <c r="S556" s="22">
        <v>108</v>
      </c>
    </row>
    <row r="557" spans="1:19" x14ac:dyDescent="0.25">
      <c r="A557" s="22">
        <v>556</v>
      </c>
      <c r="B557" s="5">
        <v>40568</v>
      </c>
      <c r="C557" s="22">
        <v>1</v>
      </c>
      <c r="D557" s="22">
        <v>0</v>
      </c>
      <c r="E557" s="22">
        <v>1</v>
      </c>
      <c r="F557" s="22">
        <v>8</v>
      </c>
      <c r="G557" s="22" t="b">
        <v>0</v>
      </c>
      <c r="H557" s="22" t="str">
        <f>IF(OR(Query27[[#This Row],[Weekday]]=1, Query27[[#This Row],[Weekday]]=2, Query27[[#This Row],[Weekday]]=3, Query27[[#This Row],[Weekday]]=4, Query27[[#This Row],[Weekday]]=5), "Weekday", "Weekend")</f>
        <v>Weekday</v>
      </c>
      <c r="I557" s="22">
        <v>2</v>
      </c>
      <c r="J557" s="22">
        <v>2</v>
      </c>
      <c r="K557" s="22" t="str">
        <f>INDEX(Table2[Description],MATCH(J557,Table2[Weathersit],0))</f>
        <v>Mist + Cloudy</v>
      </c>
      <c r="L557" s="22">
        <v>0.16</v>
      </c>
      <c r="M557" s="22">
        <v>0.18179999999999999</v>
      </c>
      <c r="N557" s="22">
        <v>0.74</v>
      </c>
      <c r="O557" s="22">
        <v>0.1343</v>
      </c>
      <c r="P557" s="22">
        <v>5</v>
      </c>
      <c r="Q557" s="22">
        <v>233</v>
      </c>
      <c r="R557" s="22" t="str">
        <f t="shared" si="8"/>
        <v>High Usage</v>
      </c>
      <c r="S557" s="22">
        <v>238</v>
      </c>
    </row>
    <row r="558" spans="1:19" x14ac:dyDescent="0.25">
      <c r="A558" s="22">
        <v>557</v>
      </c>
      <c r="B558" s="5">
        <v>40568</v>
      </c>
      <c r="C558" s="22">
        <v>1</v>
      </c>
      <c r="D558" s="22">
        <v>0</v>
      </c>
      <c r="E558" s="22">
        <v>1</v>
      </c>
      <c r="F558" s="22">
        <v>9</v>
      </c>
      <c r="G558" s="22" t="b">
        <v>0</v>
      </c>
      <c r="H558" s="22" t="str">
        <f>IF(OR(Query27[[#This Row],[Weekday]]=1, Query27[[#This Row],[Weekday]]=2, Query27[[#This Row],[Weekday]]=3, Query27[[#This Row],[Weekday]]=4, Query27[[#This Row],[Weekday]]=5), "Weekday", "Weekend")</f>
        <v>Weekday</v>
      </c>
      <c r="I558" s="22">
        <v>2</v>
      </c>
      <c r="J558" s="22">
        <v>2</v>
      </c>
      <c r="K558" s="22" t="str">
        <f>INDEX(Table2[Description],MATCH(J558,Table2[Weathersit],0))</f>
        <v>Mist + Cloudy</v>
      </c>
      <c r="L558" s="22">
        <v>0.2</v>
      </c>
      <c r="M558" s="22">
        <v>0.2273</v>
      </c>
      <c r="N558" s="22">
        <v>0.64</v>
      </c>
      <c r="O558" s="22">
        <v>8.9599999999999999E-2</v>
      </c>
      <c r="P558" s="22">
        <v>10</v>
      </c>
      <c r="Q558" s="22">
        <v>134</v>
      </c>
      <c r="R558" s="22" t="str">
        <f t="shared" si="8"/>
        <v>High Usage</v>
      </c>
      <c r="S558" s="22">
        <v>144</v>
      </c>
    </row>
    <row r="559" spans="1:19" x14ac:dyDescent="0.25">
      <c r="A559" s="22">
        <v>558</v>
      </c>
      <c r="B559" s="5">
        <v>40568</v>
      </c>
      <c r="C559" s="22">
        <v>1</v>
      </c>
      <c r="D559" s="22">
        <v>0</v>
      </c>
      <c r="E559" s="22">
        <v>1</v>
      </c>
      <c r="F559" s="22">
        <v>10</v>
      </c>
      <c r="G559" s="22" t="b">
        <v>0</v>
      </c>
      <c r="H559" s="22" t="str">
        <f>IF(OR(Query27[[#This Row],[Weekday]]=1, Query27[[#This Row],[Weekday]]=2, Query27[[#This Row],[Weekday]]=3, Query27[[#This Row],[Weekday]]=4, Query27[[#This Row],[Weekday]]=5), "Weekday", "Weekend")</f>
        <v>Weekday</v>
      </c>
      <c r="I559" s="22">
        <v>2</v>
      </c>
      <c r="J559" s="22">
        <v>2</v>
      </c>
      <c r="K559" s="22" t="str">
        <f>INDEX(Table2[Description],MATCH(J559,Table2[Weathersit],0))</f>
        <v>Mist + Cloudy</v>
      </c>
      <c r="L559" s="22">
        <v>0.22</v>
      </c>
      <c r="M559" s="22">
        <v>0.2424</v>
      </c>
      <c r="N559" s="22">
        <v>0.6</v>
      </c>
      <c r="O559" s="22">
        <v>0.1045</v>
      </c>
      <c r="P559" s="22">
        <v>6</v>
      </c>
      <c r="Q559" s="22">
        <v>49</v>
      </c>
      <c r="R559" s="22" t="str">
        <f t="shared" si="8"/>
        <v>High Usage</v>
      </c>
      <c r="S559" s="22">
        <v>55</v>
      </c>
    </row>
    <row r="560" spans="1:19" x14ac:dyDescent="0.25">
      <c r="A560" s="22">
        <v>559</v>
      </c>
      <c r="B560" s="5">
        <v>40568</v>
      </c>
      <c r="C560" s="22">
        <v>1</v>
      </c>
      <c r="D560" s="22">
        <v>0</v>
      </c>
      <c r="E560" s="22">
        <v>1</v>
      </c>
      <c r="F560" s="22">
        <v>11</v>
      </c>
      <c r="G560" s="22" t="b">
        <v>0</v>
      </c>
      <c r="H560" s="22" t="str">
        <f>IF(OR(Query27[[#This Row],[Weekday]]=1, Query27[[#This Row],[Weekday]]=2, Query27[[#This Row],[Weekday]]=3, Query27[[#This Row],[Weekday]]=4, Query27[[#This Row],[Weekday]]=5), "Weekday", "Weekend")</f>
        <v>Weekday</v>
      </c>
      <c r="I560" s="22">
        <v>2</v>
      </c>
      <c r="J560" s="22">
        <v>2</v>
      </c>
      <c r="K560" s="22" t="str">
        <f>INDEX(Table2[Description],MATCH(J560,Table2[Weathersit],0))</f>
        <v>Mist + Cloudy</v>
      </c>
      <c r="L560" s="22">
        <v>0.24</v>
      </c>
      <c r="M560" s="22">
        <v>0.2424</v>
      </c>
      <c r="N560" s="22">
        <v>0.6</v>
      </c>
      <c r="O560" s="22">
        <v>0.1343</v>
      </c>
      <c r="P560" s="22">
        <v>6</v>
      </c>
      <c r="Q560" s="22">
        <v>55</v>
      </c>
      <c r="R560" s="22" t="str">
        <f t="shared" si="8"/>
        <v>High Usage</v>
      </c>
      <c r="S560" s="22">
        <v>61</v>
      </c>
    </row>
    <row r="561" spans="1:19" x14ac:dyDescent="0.25">
      <c r="A561" s="22">
        <v>560</v>
      </c>
      <c r="B561" s="5">
        <v>40568</v>
      </c>
      <c r="C561" s="22">
        <v>1</v>
      </c>
      <c r="D561" s="22">
        <v>0</v>
      </c>
      <c r="E561" s="22">
        <v>1</v>
      </c>
      <c r="F561" s="22">
        <v>12</v>
      </c>
      <c r="G561" s="22" t="b">
        <v>0</v>
      </c>
      <c r="H561" s="22" t="str">
        <f>IF(OR(Query27[[#This Row],[Weekday]]=1, Query27[[#This Row],[Weekday]]=2, Query27[[#This Row],[Weekday]]=3, Query27[[#This Row],[Weekday]]=4, Query27[[#This Row],[Weekday]]=5), "Weekday", "Weekend")</f>
        <v>Weekday</v>
      </c>
      <c r="I561" s="22">
        <v>2</v>
      </c>
      <c r="J561" s="22">
        <v>2</v>
      </c>
      <c r="K561" s="22" t="str">
        <f>INDEX(Table2[Description],MATCH(J561,Table2[Weathersit],0))</f>
        <v>Mist + Cloudy</v>
      </c>
      <c r="L561" s="22">
        <v>0.26</v>
      </c>
      <c r="M561" s="22">
        <v>0.28789999999999999</v>
      </c>
      <c r="N561" s="22">
        <v>0.56000000000000005</v>
      </c>
      <c r="O561" s="22">
        <v>8.9599999999999999E-2</v>
      </c>
      <c r="P561" s="22">
        <v>21</v>
      </c>
      <c r="Q561" s="22">
        <v>85</v>
      </c>
      <c r="R561" s="22" t="str">
        <f t="shared" si="8"/>
        <v>High Usage</v>
      </c>
      <c r="S561" s="22">
        <v>106</v>
      </c>
    </row>
    <row r="562" spans="1:19" x14ac:dyDescent="0.25">
      <c r="A562" s="22">
        <v>561</v>
      </c>
      <c r="B562" s="5">
        <v>40568</v>
      </c>
      <c r="C562" s="22">
        <v>1</v>
      </c>
      <c r="D562" s="22">
        <v>0</v>
      </c>
      <c r="E562" s="22">
        <v>1</v>
      </c>
      <c r="F562" s="22">
        <v>13</v>
      </c>
      <c r="G562" s="22" t="b">
        <v>0</v>
      </c>
      <c r="H562" s="22" t="str">
        <f>IF(OR(Query27[[#This Row],[Weekday]]=1, Query27[[#This Row],[Weekday]]=2, Query27[[#This Row],[Weekday]]=3, Query27[[#This Row],[Weekday]]=4, Query27[[#This Row],[Weekday]]=5), "Weekday", "Weekend")</f>
        <v>Weekday</v>
      </c>
      <c r="I562" s="22">
        <v>2</v>
      </c>
      <c r="J562" s="22">
        <v>2</v>
      </c>
      <c r="K562" s="22" t="str">
        <f>INDEX(Table2[Description],MATCH(J562,Table2[Weathersit],0))</f>
        <v>Mist + Cloudy</v>
      </c>
      <c r="L562" s="22">
        <v>0.26</v>
      </c>
      <c r="M562" s="22">
        <v>0.2727</v>
      </c>
      <c r="N562" s="22">
        <v>0.56000000000000005</v>
      </c>
      <c r="O562" s="22">
        <v>0.1343</v>
      </c>
      <c r="P562" s="22">
        <v>21</v>
      </c>
      <c r="Q562" s="22">
        <v>72</v>
      </c>
      <c r="R562" s="22" t="str">
        <f t="shared" si="8"/>
        <v>High Usage</v>
      </c>
      <c r="S562" s="22">
        <v>93</v>
      </c>
    </row>
    <row r="563" spans="1:19" x14ac:dyDescent="0.25">
      <c r="A563" s="22">
        <v>562</v>
      </c>
      <c r="B563" s="5">
        <v>40568</v>
      </c>
      <c r="C563" s="22">
        <v>1</v>
      </c>
      <c r="D563" s="22">
        <v>0</v>
      </c>
      <c r="E563" s="22">
        <v>1</v>
      </c>
      <c r="F563" s="22">
        <v>14</v>
      </c>
      <c r="G563" s="22" t="b">
        <v>0</v>
      </c>
      <c r="H563" s="22" t="str">
        <f>IF(OR(Query27[[#This Row],[Weekday]]=1, Query27[[#This Row],[Weekday]]=2, Query27[[#This Row],[Weekday]]=3, Query27[[#This Row],[Weekday]]=4, Query27[[#This Row],[Weekday]]=5), "Weekday", "Weekend")</f>
        <v>Weekday</v>
      </c>
      <c r="I563" s="22">
        <v>2</v>
      </c>
      <c r="J563" s="22">
        <v>2</v>
      </c>
      <c r="K563" s="22" t="str">
        <f>INDEX(Table2[Description],MATCH(J563,Table2[Weathersit],0))</f>
        <v>Mist + Cloudy</v>
      </c>
      <c r="L563" s="22">
        <v>0.3</v>
      </c>
      <c r="M563" s="22">
        <v>0.33329999999999999</v>
      </c>
      <c r="N563" s="22">
        <v>0.45</v>
      </c>
      <c r="O563" s="22">
        <v>0</v>
      </c>
      <c r="P563" s="22">
        <v>11</v>
      </c>
      <c r="Q563" s="22">
        <v>57</v>
      </c>
      <c r="R563" s="22" t="str">
        <f t="shared" si="8"/>
        <v>High Usage</v>
      </c>
      <c r="S563" s="22">
        <v>68</v>
      </c>
    </row>
    <row r="564" spans="1:19" x14ac:dyDescent="0.25">
      <c r="A564" s="22">
        <v>563</v>
      </c>
      <c r="B564" s="5">
        <v>40568</v>
      </c>
      <c r="C564" s="22">
        <v>1</v>
      </c>
      <c r="D564" s="22">
        <v>0</v>
      </c>
      <c r="E564" s="22">
        <v>1</v>
      </c>
      <c r="F564" s="22">
        <v>15</v>
      </c>
      <c r="G564" s="22" t="b">
        <v>0</v>
      </c>
      <c r="H564" s="22" t="str">
        <f>IF(OR(Query27[[#This Row],[Weekday]]=1, Query27[[#This Row],[Weekday]]=2, Query27[[#This Row],[Weekday]]=3, Query27[[#This Row],[Weekday]]=4, Query27[[#This Row],[Weekday]]=5), "Weekday", "Weekend")</f>
        <v>Weekday</v>
      </c>
      <c r="I564" s="22">
        <v>2</v>
      </c>
      <c r="J564" s="22">
        <v>2</v>
      </c>
      <c r="K564" s="22" t="str">
        <f>INDEX(Table2[Description],MATCH(J564,Table2[Weathersit],0))</f>
        <v>Mist + Cloudy</v>
      </c>
      <c r="L564" s="22">
        <v>0.32</v>
      </c>
      <c r="M564" s="22">
        <v>0.34849999999999998</v>
      </c>
      <c r="N564" s="22">
        <v>0.42</v>
      </c>
      <c r="O564" s="22">
        <v>0</v>
      </c>
      <c r="P564" s="22">
        <v>21</v>
      </c>
      <c r="Q564" s="22">
        <v>63</v>
      </c>
      <c r="R564" s="22" t="str">
        <f t="shared" si="8"/>
        <v>High Usage</v>
      </c>
      <c r="S564" s="22">
        <v>84</v>
      </c>
    </row>
    <row r="565" spans="1:19" x14ac:dyDescent="0.25">
      <c r="A565" s="22">
        <v>564</v>
      </c>
      <c r="B565" s="5">
        <v>40568</v>
      </c>
      <c r="C565" s="22">
        <v>1</v>
      </c>
      <c r="D565" s="22">
        <v>0</v>
      </c>
      <c r="E565" s="22">
        <v>1</v>
      </c>
      <c r="F565" s="22">
        <v>16</v>
      </c>
      <c r="G565" s="22" t="b">
        <v>0</v>
      </c>
      <c r="H565" s="22" t="str">
        <f>IF(OR(Query27[[#This Row],[Weekday]]=1, Query27[[#This Row],[Weekday]]=2, Query27[[#This Row],[Weekday]]=3, Query27[[#This Row],[Weekday]]=4, Query27[[#This Row],[Weekday]]=5), "Weekday", "Weekend")</f>
        <v>Weekday</v>
      </c>
      <c r="I565" s="22">
        <v>2</v>
      </c>
      <c r="J565" s="22">
        <v>2</v>
      </c>
      <c r="K565" s="22" t="str">
        <f>INDEX(Table2[Description],MATCH(J565,Table2[Weathersit],0))</f>
        <v>Mist + Cloudy</v>
      </c>
      <c r="L565" s="22">
        <v>0.32</v>
      </c>
      <c r="M565" s="22">
        <v>0.34849999999999998</v>
      </c>
      <c r="N565" s="22">
        <v>0.42</v>
      </c>
      <c r="O565" s="22">
        <v>0</v>
      </c>
      <c r="P565" s="22">
        <v>14</v>
      </c>
      <c r="Q565" s="22">
        <v>102</v>
      </c>
      <c r="R565" s="22" t="str">
        <f t="shared" si="8"/>
        <v>High Usage</v>
      </c>
      <c r="S565" s="22">
        <v>116</v>
      </c>
    </row>
    <row r="566" spans="1:19" x14ac:dyDescent="0.25">
      <c r="A566" s="22">
        <v>565</v>
      </c>
      <c r="B566" s="5">
        <v>40568</v>
      </c>
      <c r="C566" s="22">
        <v>1</v>
      </c>
      <c r="D566" s="22">
        <v>0</v>
      </c>
      <c r="E566" s="22">
        <v>1</v>
      </c>
      <c r="F566" s="22">
        <v>17</v>
      </c>
      <c r="G566" s="22" t="b">
        <v>0</v>
      </c>
      <c r="H566" s="22" t="str">
        <f>IF(OR(Query27[[#This Row],[Weekday]]=1, Query27[[#This Row],[Weekday]]=2, Query27[[#This Row],[Weekday]]=3, Query27[[#This Row],[Weekday]]=4, Query27[[#This Row],[Weekday]]=5), "Weekday", "Weekend")</f>
        <v>Weekday</v>
      </c>
      <c r="I566" s="22">
        <v>2</v>
      </c>
      <c r="J566" s="22">
        <v>1</v>
      </c>
      <c r="K566" s="22" t="str">
        <f>INDEX(Table2[Description],MATCH(J566,Table2[Weathersit],0))</f>
        <v>Clear</v>
      </c>
      <c r="L566" s="22">
        <v>0.3</v>
      </c>
      <c r="M566" s="22">
        <v>0.33329999999999999</v>
      </c>
      <c r="N566" s="22">
        <v>0.45</v>
      </c>
      <c r="O566" s="22">
        <v>0</v>
      </c>
      <c r="P566" s="22">
        <v>14</v>
      </c>
      <c r="Q566" s="22">
        <v>208</v>
      </c>
      <c r="R566" s="22" t="str">
        <f t="shared" si="8"/>
        <v>High Usage</v>
      </c>
      <c r="S566" s="22">
        <v>222</v>
      </c>
    </row>
    <row r="567" spans="1:19" x14ac:dyDescent="0.25">
      <c r="A567" s="22">
        <v>566</v>
      </c>
      <c r="B567" s="5">
        <v>40568</v>
      </c>
      <c r="C567" s="22">
        <v>1</v>
      </c>
      <c r="D567" s="22">
        <v>0</v>
      </c>
      <c r="E567" s="22">
        <v>1</v>
      </c>
      <c r="F567" s="22">
        <v>18</v>
      </c>
      <c r="G567" s="22" t="b">
        <v>0</v>
      </c>
      <c r="H567" s="22" t="str">
        <f>IF(OR(Query27[[#This Row],[Weekday]]=1, Query27[[#This Row],[Weekday]]=2, Query27[[#This Row],[Weekday]]=3, Query27[[#This Row],[Weekday]]=4, Query27[[#This Row],[Weekday]]=5), "Weekday", "Weekend")</f>
        <v>Weekday</v>
      </c>
      <c r="I567" s="22">
        <v>2</v>
      </c>
      <c r="J567" s="22">
        <v>2</v>
      </c>
      <c r="K567" s="22" t="str">
        <f>INDEX(Table2[Description],MATCH(J567,Table2[Weathersit],0))</f>
        <v>Mist + Cloudy</v>
      </c>
      <c r="L567" s="22">
        <v>0.3</v>
      </c>
      <c r="M567" s="22">
        <v>0.31819999999999998</v>
      </c>
      <c r="N567" s="22">
        <v>0.49</v>
      </c>
      <c r="O567" s="22">
        <v>8.9599999999999999E-2</v>
      </c>
      <c r="P567" s="22">
        <v>7</v>
      </c>
      <c r="Q567" s="22">
        <v>218</v>
      </c>
      <c r="R567" s="22" t="str">
        <f t="shared" si="8"/>
        <v>High Usage</v>
      </c>
      <c r="S567" s="22">
        <v>225</v>
      </c>
    </row>
    <row r="568" spans="1:19" x14ac:dyDescent="0.25">
      <c r="A568" s="22">
        <v>567</v>
      </c>
      <c r="B568" s="5">
        <v>40568</v>
      </c>
      <c r="C568" s="22">
        <v>1</v>
      </c>
      <c r="D568" s="22">
        <v>0</v>
      </c>
      <c r="E568" s="22">
        <v>1</v>
      </c>
      <c r="F568" s="22">
        <v>19</v>
      </c>
      <c r="G568" s="22" t="b">
        <v>0</v>
      </c>
      <c r="H568" s="22" t="str">
        <f>IF(OR(Query27[[#This Row],[Weekday]]=1, Query27[[#This Row],[Weekday]]=2, Query27[[#This Row],[Weekday]]=3, Query27[[#This Row],[Weekday]]=4, Query27[[#This Row],[Weekday]]=5), "Weekday", "Weekend")</f>
        <v>Weekday</v>
      </c>
      <c r="I568" s="22">
        <v>2</v>
      </c>
      <c r="J568" s="22">
        <v>2</v>
      </c>
      <c r="K568" s="22" t="str">
        <f>INDEX(Table2[Description],MATCH(J568,Table2[Weathersit],0))</f>
        <v>Mist + Cloudy</v>
      </c>
      <c r="L568" s="22">
        <v>0.26</v>
      </c>
      <c r="M568" s="22">
        <v>0.2576</v>
      </c>
      <c r="N568" s="22">
        <v>0.65</v>
      </c>
      <c r="O568" s="22">
        <v>0.16420000000000001</v>
      </c>
      <c r="P568" s="22">
        <v>13</v>
      </c>
      <c r="Q568" s="22">
        <v>133</v>
      </c>
      <c r="R568" s="22" t="str">
        <f t="shared" si="8"/>
        <v>High Usage</v>
      </c>
      <c r="S568" s="22">
        <v>146</v>
      </c>
    </row>
    <row r="569" spans="1:19" x14ac:dyDescent="0.25">
      <c r="A569" s="22">
        <v>568</v>
      </c>
      <c r="B569" s="5">
        <v>40568</v>
      </c>
      <c r="C569" s="22">
        <v>1</v>
      </c>
      <c r="D569" s="22">
        <v>0</v>
      </c>
      <c r="E569" s="22">
        <v>1</v>
      </c>
      <c r="F569" s="22">
        <v>20</v>
      </c>
      <c r="G569" s="22" t="b">
        <v>0</v>
      </c>
      <c r="H569" s="22" t="str">
        <f>IF(OR(Query27[[#This Row],[Weekday]]=1, Query27[[#This Row],[Weekday]]=2, Query27[[#This Row],[Weekday]]=3, Query27[[#This Row],[Weekday]]=4, Query27[[#This Row],[Weekday]]=5), "Weekday", "Weekend")</f>
        <v>Weekday</v>
      </c>
      <c r="I569" s="22">
        <v>2</v>
      </c>
      <c r="J569" s="22">
        <v>1</v>
      </c>
      <c r="K569" s="22" t="str">
        <f>INDEX(Table2[Description],MATCH(J569,Table2[Weathersit],0))</f>
        <v>Clear</v>
      </c>
      <c r="L569" s="22">
        <v>0.24</v>
      </c>
      <c r="M569" s="22">
        <v>0.2273</v>
      </c>
      <c r="N569" s="22">
        <v>0.65</v>
      </c>
      <c r="O569" s="22">
        <v>0.19400000000000001</v>
      </c>
      <c r="P569" s="22">
        <v>16</v>
      </c>
      <c r="Q569" s="22">
        <v>103</v>
      </c>
      <c r="R569" s="22" t="str">
        <f t="shared" si="8"/>
        <v>High Usage</v>
      </c>
      <c r="S569" s="22">
        <v>119</v>
      </c>
    </row>
    <row r="570" spans="1:19" x14ac:dyDescent="0.25">
      <c r="A570" s="22">
        <v>569</v>
      </c>
      <c r="B570" s="5">
        <v>40568</v>
      </c>
      <c r="C570" s="22">
        <v>1</v>
      </c>
      <c r="D570" s="22">
        <v>0</v>
      </c>
      <c r="E570" s="22">
        <v>1</v>
      </c>
      <c r="F570" s="22">
        <v>21</v>
      </c>
      <c r="G570" s="22" t="b">
        <v>0</v>
      </c>
      <c r="H570" s="22" t="str">
        <f>IF(OR(Query27[[#This Row],[Weekday]]=1, Query27[[#This Row],[Weekday]]=2, Query27[[#This Row],[Weekday]]=3, Query27[[#This Row],[Weekday]]=4, Query27[[#This Row],[Weekday]]=5), "Weekday", "Weekend")</f>
        <v>Weekday</v>
      </c>
      <c r="I570" s="22">
        <v>2</v>
      </c>
      <c r="J570" s="22">
        <v>1</v>
      </c>
      <c r="K570" s="22" t="str">
        <f>INDEX(Table2[Description],MATCH(J570,Table2[Weathersit],0))</f>
        <v>Clear</v>
      </c>
      <c r="L570" s="22">
        <v>0.24</v>
      </c>
      <c r="M570" s="22">
        <v>0.2273</v>
      </c>
      <c r="N570" s="22">
        <v>0.65</v>
      </c>
      <c r="O570" s="22">
        <v>0.19400000000000001</v>
      </c>
      <c r="P570" s="22">
        <v>5</v>
      </c>
      <c r="Q570" s="22">
        <v>40</v>
      </c>
      <c r="R570" s="22" t="str">
        <f t="shared" si="8"/>
        <v>High Usage</v>
      </c>
      <c r="S570" s="22">
        <v>45</v>
      </c>
    </row>
    <row r="571" spans="1:19" x14ac:dyDescent="0.25">
      <c r="A571" s="22">
        <v>570</v>
      </c>
      <c r="B571" s="5">
        <v>40568</v>
      </c>
      <c r="C571" s="22">
        <v>1</v>
      </c>
      <c r="D571" s="22">
        <v>0</v>
      </c>
      <c r="E571" s="22">
        <v>1</v>
      </c>
      <c r="F571" s="22">
        <v>22</v>
      </c>
      <c r="G571" s="22" t="b">
        <v>0</v>
      </c>
      <c r="H571" s="22" t="str">
        <f>IF(OR(Query27[[#This Row],[Weekday]]=1, Query27[[#This Row],[Weekday]]=2, Query27[[#This Row],[Weekday]]=3, Query27[[#This Row],[Weekday]]=4, Query27[[#This Row],[Weekday]]=5), "Weekday", "Weekend")</f>
        <v>Weekday</v>
      </c>
      <c r="I571" s="22">
        <v>2</v>
      </c>
      <c r="J571" s="22">
        <v>1</v>
      </c>
      <c r="K571" s="22" t="str">
        <f>INDEX(Table2[Description],MATCH(J571,Table2[Weathersit],0))</f>
        <v>Clear</v>
      </c>
      <c r="L571" s="22">
        <v>0.22</v>
      </c>
      <c r="M571" s="22">
        <v>0.2273</v>
      </c>
      <c r="N571" s="22">
        <v>0.64</v>
      </c>
      <c r="O571" s="22">
        <v>0.16420000000000001</v>
      </c>
      <c r="P571" s="22">
        <v>4</v>
      </c>
      <c r="Q571" s="22">
        <v>49</v>
      </c>
      <c r="R571" s="22" t="str">
        <f t="shared" si="8"/>
        <v>High Usage</v>
      </c>
      <c r="S571" s="22">
        <v>53</v>
      </c>
    </row>
    <row r="572" spans="1:19" x14ac:dyDescent="0.25">
      <c r="A572" s="22">
        <v>571</v>
      </c>
      <c r="B572" s="5">
        <v>40568</v>
      </c>
      <c r="C572" s="22">
        <v>1</v>
      </c>
      <c r="D572" s="22">
        <v>0</v>
      </c>
      <c r="E572" s="22">
        <v>1</v>
      </c>
      <c r="F572" s="22">
        <v>23</v>
      </c>
      <c r="G572" s="22" t="b">
        <v>0</v>
      </c>
      <c r="H572" s="22" t="str">
        <f>IF(OR(Query27[[#This Row],[Weekday]]=1, Query27[[#This Row],[Weekday]]=2, Query27[[#This Row],[Weekday]]=3, Query27[[#This Row],[Weekday]]=4, Query27[[#This Row],[Weekday]]=5), "Weekday", "Weekend")</f>
        <v>Weekday</v>
      </c>
      <c r="I572" s="22">
        <v>2</v>
      </c>
      <c r="J572" s="22">
        <v>2</v>
      </c>
      <c r="K572" s="22" t="str">
        <f>INDEX(Table2[Description],MATCH(J572,Table2[Weathersit],0))</f>
        <v>Mist + Cloudy</v>
      </c>
      <c r="L572" s="22">
        <v>0.22</v>
      </c>
      <c r="M572" s="22">
        <v>0.2273</v>
      </c>
      <c r="N572" s="22">
        <v>0.64</v>
      </c>
      <c r="O572" s="22">
        <v>0.16420000000000001</v>
      </c>
      <c r="P572" s="22">
        <v>3</v>
      </c>
      <c r="Q572" s="22">
        <v>37</v>
      </c>
      <c r="R572" s="22" t="str">
        <f t="shared" si="8"/>
        <v>High Usage</v>
      </c>
      <c r="S572" s="22">
        <v>40</v>
      </c>
    </row>
    <row r="573" spans="1:19" x14ac:dyDescent="0.25">
      <c r="A573" s="22">
        <v>572</v>
      </c>
      <c r="B573" s="5">
        <v>40569</v>
      </c>
      <c r="C573" s="22">
        <v>1</v>
      </c>
      <c r="D573" s="22">
        <v>0</v>
      </c>
      <c r="E573" s="22">
        <v>1</v>
      </c>
      <c r="F573" s="22">
        <v>0</v>
      </c>
      <c r="G573" s="22" t="b">
        <v>0</v>
      </c>
      <c r="H573" s="22" t="str">
        <f>IF(OR(Query27[[#This Row],[Weekday]]=1, Query27[[#This Row],[Weekday]]=2, Query27[[#This Row],[Weekday]]=3, Query27[[#This Row],[Weekday]]=4, Query27[[#This Row],[Weekday]]=5), "Weekday", "Weekend")</f>
        <v>Weekday</v>
      </c>
      <c r="I573" s="22">
        <v>3</v>
      </c>
      <c r="J573" s="22">
        <v>2</v>
      </c>
      <c r="K573" s="22" t="str">
        <f>INDEX(Table2[Description],MATCH(J573,Table2[Weathersit],0))</f>
        <v>Mist + Cloudy</v>
      </c>
      <c r="L573" s="22">
        <v>0.22</v>
      </c>
      <c r="M573" s="22">
        <v>0.2273</v>
      </c>
      <c r="N573" s="22">
        <v>0.69</v>
      </c>
      <c r="O573" s="22">
        <v>0.1343</v>
      </c>
      <c r="P573" s="22">
        <v>3</v>
      </c>
      <c r="Q573" s="22">
        <v>14</v>
      </c>
      <c r="R573" s="22" t="str">
        <f t="shared" si="8"/>
        <v>Normal</v>
      </c>
      <c r="S573" s="22">
        <v>17</v>
      </c>
    </row>
    <row r="574" spans="1:19" x14ac:dyDescent="0.25">
      <c r="A574" s="22">
        <v>573</v>
      </c>
      <c r="B574" s="5">
        <v>40569</v>
      </c>
      <c r="C574" s="22">
        <v>1</v>
      </c>
      <c r="D574" s="22">
        <v>0</v>
      </c>
      <c r="E574" s="22">
        <v>1</v>
      </c>
      <c r="F574" s="22">
        <v>1</v>
      </c>
      <c r="G574" s="22" t="b">
        <v>0</v>
      </c>
      <c r="H574" s="22" t="str">
        <f>IF(OR(Query27[[#This Row],[Weekday]]=1, Query27[[#This Row],[Weekday]]=2, Query27[[#This Row],[Weekday]]=3, Query27[[#This Row],[Weekday]]=4, Query27[[#This Row],[Weekday]]=5), "Weekday", "Weekend")</f>
        <v>Weekday</v>
      </c>
      <c r="I574" s="22">
        <v>3</v>
      </c>
      <c r="J574" s="22">
        <v>2</v>
      </c>
      <c r="K574" s="22" t="str">
        <f>INDEX(Table2[Description],MATCH(J574,Table2[Weathersit],0))</f>
        <v>Mist + Cloudy</v>
      </c>
      <c r="L574" s="22">
        <v>0.24</v>
      </c>
      <c r="M574" s="22">
        <v>0.2424</v>
      </c>
      <c r="N574" s="22">
        <v>0.65</v>
      </c>
      <c r="O574" s="22">
        <v>0.1343</v>
      </c>
      <c r="P574" s="22">
        <v>0</v>
      </c>
      <c r="Q574" s="22">
        <v>5</v>
      </c>
      <c r="R574" s="22" t="str">
        <f t="shared" si="8"/>
        <v>Normal</v>
      </c>
      <c r="S574" s="22">
        <v>5</v>
      </c>
    </row>
    <row r="575" spans="1:19" x14ac:dyDescent="0.25">
      <c r="A575" s="22">
        <v>574</v>
      </c>
      <c r="B575" s="5">
        <v>40569</v>
      </c>
      <c r="C575" s="22">
        <v>1</v>
      </c>
      <c r="D575" s="22">
        <v>0</v>
      </c>
      <c r="E575" s="22">
        <v>1</v>
      </c>
      <c r="F575" s="22">
        <v>2</v>
      </c>
      <c r="G575" s="22" t="b">
        <v>0</v>
      </c>
      <c r="H575" s="22" t="str">
        <f>IF(OR(Query27[[#This Row],[Weekday]]=1, Query27[[#This Row],[Weekday]]=2, Query27[[#This Row],[Weekday]]=3, Query27[[#This Row],[Weekday]]=4, Query27[[#This Row],[Weekday]]=5), "Weekday", "Weekend")</f>
        <v>Weekday</v>
      </c>
      <c r="I575" s="22">
        <v>3</v>
      </c>
      <c r="J575" s="22">
        <v>3</v>
      </c>
      <c r="K575" s="22" t="str">
        <f>INDEX(Table2[Description],MATCH(J575,Table2[Weathersit],0))</f>
        <v>Light Snow/Rain</v>
      </c>
      <c r="L575" s="22">
        <v>0.22</v>
      </c>
      <c r="M575" s="22">
        <v>0.2273</v>
      </c>
      <c r="N575" s="22">
        <v>0.69</v>
      </c>
      <c r="O575" s="22">
        <v>0.19400000000000001</v>
      </c>
      <c r="P575" s="22">
        <v>3</v>
      </c>
      <c r="Q575" s="22">
        <v>7</v>
      </c>
      <c r="R575" s="22" t="str">
        <f t="shared" si="8"/>
        <v>Normal</v>
      </c>
      <c r="S575" s="22">
        <v>10</v>
      </c>
    </row>
    <row r="576" spans="1:19" x14ac:dyDescent="0.25">
      <c r="A576" s="22">
        <v>575</v>
      </c>
      <c r="B576" s="5">
        <v>40569</v>
      </c>
      <c r="C576" s="22">
        <v>1</v>
      </c>
      <c r="D576" s="22">
        <v>0</v>
      </c>
      <c r="E576" s="22">
        <v>1</v>
      </c>
      <c r="F576" s="22">
        <v>5</v>
      </c>
      <c r="G576" s="22" t="b">
        <v>0</v>
      </c>
      <c r="H576" s="22" t="str">
        <f>IF(OR(Query27[[#This Row],[Weekday]]=1, Query27[[#This Row],[Weekday]]=2, Query27[[#This Row],[Weekday]]=3, Query27[[#This Row],[Weekday]]=4, Query27[[#This Row],[Weekday]]=5), "Weekday", "Weekend")</f>
        <v>Weekday</v>
      </c>
      <c r="I576" s="22">
        <v>3</v>
      </c>
      <c r="J576" s="22">
        <v>3</v>
      </c>
      <c r="K576" s="22" t="str">
        <f>INDEX(Table2[Description],MATCH(J576,Table2[Weathersit],0))</f>
        <v>Light Snow/Rain</v>
      </c>
      <c r="L576" s="22">
        <v>0.2</v>
      </c>
      <c r="M576" s="22">
        <v>0.18179999999999999</v>
      </c>
      <c r="N576" s="22">
        <v>0.86</v>
      </c>
      <c r="O576" s="22">
        <v>0.28360000000000002</v>
      </c>
      <c r="P576" s="22">
        <v>0</v>
      </c>
      <c r="Q576" s="22">
        <v>1</v>
      </c>
      <c r="R576" s="22" t="str">
        <f t="shared" si="8"/>
        <v>Normal</v>
      </c>
      <c r="S576" s="22">
        <v>1</v>
      </c>
    </row>
    <row r="577" spans="1:19" x14ac:dyDescent="0.25">
      <c r="A577" s="22">
        <v>576</v>
      </c>
      <c r="B577" s="5">
        <v>40569</v>
      </c>
      <c r="C577" s="22">
        <v>1</v>
      </c>
      <c r="D577" s="22">
        <v>0</v>
      </c>
      <c r="E577" s="22">
        <v>1</v>
      </c>
      <c r="F577" s="22">
        <v>6</v>
      </c>
      <c r="G577" s="22" t="b">
        <v>0</v>
      </c>
      <c r="H577" s="22" t="str">
        <f>IF(OR(Query27[[#This Row],[Weekday]]=1, Query27[[#This Row],[Weekday]]=2, Query27[[#This Row],[Weekday]]=3, Query27[[#This Row],[Weekday]]=4, Query27[[#This Row],[Weekday]]=5), "Weekday", "Weekend")</f>
        <v>Weekday</v>
      </c>
      <c r="I577" s="22">
        <v>3</v>
      </c>
      <c r="J577" s="22">
        <v>3</v>
      </c>
      <c r="K577" s="22" t="str">
        <f>INDEX(Table2[Description],MATCH(J577,Table2[Weathersit],0))</f>
        <v>Light Snow/Rain</v>
      </c>
      <c r="L577" s="22">
        <v>0.2</v>
      </c>
      <c r="M577" s="22">
        <v>0.18179999999999999</v>
      </c>
      <c r="N577" s="22">
        <v>0.86</v>
      </c>
      <c r="O577" s="22">
        <v>0.28360000000000002</v>
      </c>
      <c r="P577" s="22">
        <v>0</v>
      </c>
      <c r="Q577" s="22">
        <v>8</v>
      </c>
      <c r="R577" s="22" t="str">
        <f t="shared" si="8"/>
        <v>Normal</v>
      </c>
      <c r="S577" s="22">
        <v>8</v>
      </c>
    </row>
    <row r="578" spans="1:19" x14ac:dyDescent="0.25">
      <c r="A578" s="22">
        <v>577</v>
      </c>
      <c r="B578" s="5">
        <v>40569</v>
      </c>
      <c r="C578" s="22">
        <v>1</v>
      </c>
      <c r="D578" s="22">
        <v>0</v>
      </c>
      <c r="E578" s="22">
        <v>1</v>
      </c>
      <c r="F578" s="22">
        <v>7</v>
      </c>
      <c r="G578" s="22" t="b">
        <v>0</v>
      </c>
      <c r="H578" s="22" t="str">
        <f>IF(OR(Query27[[#This Row],[Weekday]]=1, Query27[[#This Row],[Weekday]]=2, Query27[[#This Row],[Weekday]]=3, Query27[[#This Row],[Weekday]]=4, Query27[[#This Row],[Weekday]]=5), "Weekday", "Weekend")</f>
        <v>Weekday</v>
      </c>
      <c r="I578" s="22">
        <v>3</v>
      </c>
      <c r="J578" s="22">
        <v>3</v>
      </c>
      <c r="K578" s="22" t="str">
        <f>INDEX(Table2[Description],MATCH(J578,Table2[Weathersit],0))</f>
        <v>Light Snow/Rain</v>
      </c>
      <c r="L578" s="22">
        <v>0.22</v>
      </c>
      <c r="M578" s="22">
        <v>0.21210000000000001</v>
      </c>
      <c r="N578" s="22">
        <v>0.87</v>
      </c>
      <c r="O578" s="22">
        <v>0.29849999999999999</v>
      </c>
      <c r="P578" s="22">
        <v>1</v>
      </c>
      <c r="Q578" s="22">
        <v>29</v>
      </c>
      <c r="R578" s="22" t="str">
        <f t="shared" ref="R578:R641" si="9">IF(S578&gt;30, "High Usage", "Normal")</f>
        <v>Normal</v>
      </c>
      <c r="S578" s="22">
        <v>30</v>
      </c>
    </row>
    <row r="579" spans="1:19" x14ac:dyDescent="0.25">
      <c r="A579" s="22">
        <v>578</v>
      </c>
      <c r="B579" s="5">
        <v>40569</v>
      </c>
      <c r="C579" s="22">
        <v>1</v>
      </c>
      <c r="D579" s="22">
        <v>0</v>
      </c>
      <c r="E579" s="22">
        <v>1</v>
      </c>
      <c r="F579" s="22">
        <v>8</v>
      </c>
      <c r="G579" s="22" t="b">
        <v>0</v>
      </c>
      <c r="H579" s="22" t="str">
        <f>IF(OR(Query27[[#This Row],[Weekday]]=1, Query27[[#This Row],[Weekday]]=2, Query27[[#This Row],[Weekday]]=3, Query27[[#This Row],[Weekday]]=4, Query27[[#This Row],[Weekday]]=5), "Weekday", "Weekend")</f>
        <v>Weekday</v>
      </c>
      <c r="I579" s="22">
        <v>3</v>
      </c>
      <c r="J579" s="22">
        <v>3</v>
      </c>
      <c r="K579" s="22" t="str">
        <f>INDEX(Table2[Description],MATCH(J579,Table2[Weathersit],0))</f>
        <v>Light Snow/Rain</v>
      </c>
      <c r="L579" s="22">
        <v>0.22</v>
      </c>
      <c r="M579" s="22">
        <v>0.21210000000000001</v>
      </c>
      <c r="N579" s="22">
        <v>0.87</v>
      </c>
      <c r="O579" s="22">
        <v>0.29849999999999999</v>
      </c>
      <c r="P579" s="22">
        <v>3</v>
      </c>
      <c r="Q579" s="22">
        <v>69</v>
      </c>
      <c r="R579" s="22" t="str">
        <f t="shared" si="9"/>
        <v>High Usage</v>
      </c>
      <c r="S579" s="22">
        <v>72</v>
      </c>
    </row>
    <row r="580" spans="1:19" x14ac:dyDescent="0.25">
      <c r="A580" s="22">
        <v>579</v>
      </c>
      <c r="B580" s="5">
        <v>40569</v>
      </c>
      <c r="C580" s="22">
        <v>1</v>
      </c>
      <c r="D580" s="22">
        <v>0</v>
      </c>
      <c r="E580" s="22">
        <v>1</v>
      </c>
      <c r="F580" s="22">
        <v>9</v>
      </c>
      <c r="G580" s="22" t="b">
        <v>0</v>
      </c>
      <c r="H580" s="22" t="str">
        <f>IF(OR(Query27[[#This Row],[Weekday]]=1, Query27[[#This Row],[Weekday]]=2, Query27[[#This Row],[Weekday]]=3, Query27[[#This Row],[Weekday]]=4, Query27[[#This Row],[Weekday]]=5), "Weekday", "Weekend")</f>
        <v>Weekday</v>
      </c>
      <c r="I580" s="22">
        <v>3</v>
      </c>
      <c r="J580" s="22">
        <v>3</v>
      </c>
      <c r="K580" s="22" t="str">
        <f>INDEX(Table2[Description],MATCH(J580,Table2[Weathersit],0))</f>
        <v>Light Snow/Rain</v>
      </c>
      <c r="L580" s="22">
        <v>0.22</v>
      </c>
      <c r="M580" s="22">
        <v>0.21210000000000001</v>
      </c>
      <c r="N580" s="22">
        <v>0.87</v>
      </c>
      <c r="O580" s="22">
        <v>0.29849999999999999</v>
      </c>
      <c r="P580" s="22">
        <v>3</v>
      </c>
      <c r="Q580" s="22">
        <v>55</v>
      </c>
      <c r="R580" s="22" t="str">
        <f t="shared" si="9"/>
        <v>High Usage</v>
      </c>
      <c r="S580" s="22">
        <v>58</v>
      </c>
    </row>
    <row r="581" spans="1:19" x14ac:dyDescent="0.25">
      <c r="A581" s="22">
        <v>580</v>
      </c>
      <c r="B581" s="5">
        <v>40569</v>
      </c>
      <c r="C581" s="22">
        <v>1</v>
      </c>
      <c r="D581" s="22">
        <v>0</v>
      </c>
      <c r="E581" s="22">
        <v>1</v>
      </c>
      <c r="F581" s="22">
        <v>10</v>
      </c>
      <c r="G581" s="22" t="b">
        <v>0</v>
      </c>
      <c r="H581" s="22" t="str">
        <f>IF(OR(Query27[[#This Row],[Weekday]]=1, Query27[[#This Row],[Weekday]]=2, Query27[[#This Row],[Weekday]]=3, Query27[[#This Row],[Weekday]]=4, Query27[[#This Row],[Weekday]]=5), "Weekday", "Weekend")</f>
        <v>Weekday</v>
      </c>
      <c r="I581" s="22">
        <v>3</v>
      </c>
      <c r="J581" s="22">
        <v>3</v>
      </c>
      <c r="K581" s="22" t="str">
        <f>INDEX(Table2[Description],MATCH(J581,Table2[Weathersit],0))</f>
        <v>Light Snow/Rain</v>
      </c>
      <c r="L581" s="22">
        <v>0.22</v>
      </c>
      <c r="M581" s="22">
        <v>0.21210000000000001</v>
      </c>
      <c r="N581" s="22">
        <v>0.93</v>
      </c>
      <c r="O581" s="22">
        <v>0.28360000000000002</v>
      </c>
      <c r="P581" s="22">
        <v>2</v>
      </c>
      <c r="Q581" s="22">
        <v>26</v>
      </c>
      <c r="R581" s="22" t="str">
        <f t="shared" si="9"/>
        <v>Normal</v>
      </c>
      <c r="S581" s="22">
        <v>28</v>
      </c>
    </row>
    <row r="582" spans="1:19" x14ac:dyDescent="0.25">
      <c r="A582" s="22">
        <v>581</v>
      </c>
      <c r="B582" s="5">
        <v>40569</v>
      </c>
      <c r="C582" s="22">
        <v>1</v>
      </c>
      <c r="D582" s="22">
        <v>0</v>
      </c>
      <c r="E582" s="22">
        <v>1</v>
      </c>
      <c r="F582" s="22">
        <v>11</v>
      </c>
      <c r="G582" s="22" t="b">
        <v>0</v>
      </c>
      <c r="H582" s="22" t="str">
        <f>IF(OR(Query27[[#This Row],[Weekday]]=1, Query27[[#This Row],[Weekday]]=2, Query27[[#This Row],[Weekday]]=3, Query27[[#This Row],[Weekday]]=4, Query27[[#This Row],[Weekday]]=5), "Weekday", "Weekend")</f>
        <v>Weekday</v>
      </c>
      <c r="I582" s="22">
        <v>3</v>
      </c>
      <c r="J582" s="22">
        <v>3</v>
      </c>
      <c r="K582" s="22" t="str">
        <f>INDEX(Table2[Description],MATCH(J582,Table2[Weathersit],0))</f>
        <v>Light Snow/Rain</v>
      </c>
      <c r="L582" s="22">
        <v>0.22</v>
      </c>
      <c r="M582" s="22">
        <v>0.19700000000000001</v>
      </c>
      <c r="N582" s="22">
        <v>0.93</v>
      </c>
      <c r="O582" s="22">
        <v>0.32840000000000003</v>
      </c>
      <c r="P582" s="22">
        <v>6</v>
      </c>
      <c r="Q582" s="22">
        <v>35</v>
      </c>
      <c r="R582" s="22" t="str">
        <f t="shared" si="9"/>
        <v>High Usage</v>
      </c>
      <c r="S582" s="22">
        <v>41</v>
      </c>
    </row>
    <row r="583" spans="1:19" x14ac:dyDescent="0.25">
      <c r="A583" s="22">
        <v>582</v>
      </c>
      <c r="B583" s="5">
        <v>40569</v>
      </c>
      <c r="C583" s="22">
        <v>1</v>
      </c>
      <c r="D583" s="22">
        <v>0</v>
      </c>
      <c r="E583" s="22">
        <v>1</v>
      </c>
      <c r="F583" s="22">
        <v>12</v>
      </c>
      <c r="G583" s="22" t="b">
        <v>0</v>
      </c>
      <c r="H583" s="22" t="str">
        <f>IF(OR(Query27[[#This Row],[Weekday]]=1, Query27[[#This Row],[Weekday]]=2, Query27[[#This Row],[Weekday]]=3, Query27[[#This Row],[Weekday]]=4, Query27[[#This Row],[Weekday]]=5), "Weekday", "Weekend")</f>
        <v>Weekday</v>
      </c>
      <c r="I583" s="22">
        <v>3</v>
      </c>
      <c r="J583" s="22">
        <v>3</v>
      </c>
      <c r="K583" s="22" t="str">
        <f>INDEX(Table2[Description],MATCH(J583,Table2[Weathersit],0))</f>
        <v>Light Snow/Rain</v>
      </c>
      <c r="L583" s="22">
        <v>0.22</v>
      </c>
      <c r="M583" s="22">
        <v>0.19700000000000001</v>
      </c>
      <c r="N583" s="22">
        <v>0.93</v>
      </c>
      <c r="O583" s="22">
        <v>0.32840000000000003</v>
      </c>
      <c r="P583" s="22">
        <v>7</v>
      </c>
      <c r="Q583" s="22">
        <v>41</v>
      </c>
      <c r="R583" s="22" t="str">
        <f t="shared" si="9"/>
        <v>High Usage</v>
      </c>
      <c r="S583" s="22">
        <v>48</v>
      </c>
    </row>
    <row r="584" spans="1:19" x14ac:dyDescent="0.25">
      <c r="A584" s="22">
        <v>583</v>
      </c>
      <c r="B584" s="5">
        <v>40569</v>
      </c>
      <c r="C584" s="22">
        <v>1</v>
      </c>
      <c r="D584" s="22">
        <v>0</v>
      </c>
      <c r="E584" s="22">
        <v>1</v>
      </c>
      <c r="F584" s="22">
        <v>13</v>
      </c>
      <c r="G584" s="22" t="b">
        <v>0</v>
      </c>
      <c r="H584" s="22" t="str">
        <f>IF(OR(Query27[[#This Row],[Weekday]]=1, Query27[[#This Row],[Weekday]]=2, Query27[[#This Row],[Weekday]]=3, Query27[[#This Row],[Weekday]]=4, Query27[[#This Row],[Weekday]]=5), "Weekday", "Weekend")</f>
        <v>Weekday</v>
      </c>
      <c r="I584" s="22">
        <v>3</v>
      </c>
      <c r="J584" s="22">
        <v>3</v>
      </c>
      <c r="K584" s="22" t="str">
        <f>INDEX(Table2[Description],MATCH(J584,Table2[Weathersit],0))</f>
        <v>Light Snow/Rain</v>
      </c>
      <c r="L584" s="22">
        <v>0.22</v>
      </c>
      <c r="M584" s="22">
        <v>0.19700000000000001</v>
      </c>
      <c r="N584" s="22">
        <v>0.93</v>
      </c>
      <c r="O584" s="22">
        <v>0.32840000000000003</v>
      </c>
      <c r="P584" s="22">
        <v>4</v>
      </c>
      <c r="Q584" s="22">
        <v>43</v>
      </c>
      <c r="R584" s="22" t="str">
        <f t="shared" si="9"/>
        <v>High Usage</v>
      </c>
      <c r="S584" s="22">
        <v>47</v>
      </c>
    </row>
    <row r="585" spans="1:19" x14ac:dyDescent="0.25">
      <c r="A585" s="22">
        <v>584</v>
      </c>
      <c r="B585" s="5">
        <v>40569</v>
      </c>
      <c r="C585" s="22">
        <v>1</v>
      </c>
      <c r="D585" s="22">
        <v>0</v>
      </c>
      <c r="E585" s="22">
        <v>1</v>
      </c>
      <c r="F585" s="22">
        <v>14</v>
      </c>
      <c r="G585" s="22" t="b">
        <v>0</v>
      </c>
      <c r="H585" s="22" t="str">
        <f>IF(OR(Query27[[#This Row],[Weekday]]=1, Query27[[#This Row],[Weekday]]=2, Query27[[#This Row],[Weekday]]=3, Query27[[#This Row],[Weekday]]=4, Query27[[#This Row],[Weekday]]=5), "Weekday", "Weekend")</f>
        <v>Weekday</v>
      </c>
      <c r="I585" s="22">
        <v>3</v>
      </c>
      <c r="J585" s="22">
        <v>3</v>
      </c>
      <c r="K585" s="22" t="str">
        <f>INDEX(Table2[Description],MATCH(J585,Table2[Weathersit],0))</f>
        <v>Light Snow/Rain</v>
      </c>
      <c r="L585" s="22">
        <v>0.22</v>
      </c>
      <c r="M585" s="22">
        <v>0.19700000000000001</v>
      </c>
      <c r="N585" s="22">
        <v>0.93</v>
      </c>
      <c r="O585" s="22">
        <v>0.35820000000000002</v>
      </c>
      <c r="P585" s="22">
        <v>0</v>
      </c>
      <c r="Q585" s="22">
        <v>36</v>
      </c>
      <c r="R585" s="22" t="str">
        <f t="shared" si="9"/>
        <v>High Usage</v>
      </c>
      <c r="S585" s="22">
        <v>36</v>
      </c>
    </row>
    <row r="586" spans="1:19" x14ac:dyDescent="0.25">
      <c r="A586" s="22">
        <v>585</v>
      </c>
      <c r="B586" s="5">
        <v>40569</v>
      </c>
      <c r="C586" s="22">
        <v>1</v>
      </c>
      <c r="D586" s="22">
        <v>0</v>
      </c>
      <c r="E586" s="22">
        <v>1</v>
      </c>
      <c r="F586" s="22">
        <v>15</v>
      </c>
      <c r="G586" s="22" t="b">
        <v>0</v>
      </c>
      <c r="H586" s="22" t="str">
        <f>IF(OR(Query27[[#This Row],[Weekday]]=1, Query27[[#This Row],[Weekday]]=2, Query27[[#This Row],[Weekday]]=3, Query27[[#This Row],[Weekday]]=4, Query27[[#This Row],[Weekday]]=5), "Weekday", "Weekend")</f>
        <v>Weekday</v>
      </c>
      <c r="I586" s="22">
        <v>3</v>
      </c>
      <c r="J586" s="22">
        <v>3</v>
      </c>
      <c r="K586" s="22" t="str">
        <f>INDEX(Table2[Description],MATCH(J586,Table2[Weathersit],0))</f>
        <v>Light Snow/Rain</v>
      </c>
      <c r="L586" s="22">
        <v>0.22</v>
      </c>
      <c r="M586" s="22">
        <v>0.18179999999999999</v>
      </c>
      <c r="N586" s="22">
        <v>0.93</v>
      </c>
      <c r="O586" s="22">
        <v>0.4627</v>
      </c>
      <c r="P586" s="22">
        <v>1</v>
      </c>
      <c r="Q586" s="22">
        <v>42</v>
      </c>
      <c r="R586" s="22" t="str">
        <f t="shared" si="9"/>
        <v>High Usage</v>
      </c>
      <c r="S586" s="22">
        <v>43</v>
      </c>
    </row>
    <row r="587" spans="1:19" x14ac:dyDescent="0.25">
      <c r="A587" s="22">
        <v>586</v>
      </c>
      <c r="B587" s="5">
        <v>40569</v>
      </c>
      <c r="C587" s="22">
        <v>1</v>
      </c>
      <c r="D587" s="22">
        <v>0</v>
      </c>
      <c r="E587" s="22">
        <v>1</v>
      </c>
      <c r="F587" s="22">
        <v>16</v>
      </c>
      <c r="G587" s="22" t="b">
        <v>0</v>
      </c>
      <c r="H587" s="22" t="str">
        <f>IF(OR(Query27[[#This Row],[Weekday]]=1, Query27[[#This Row],[Weekday]]=2, Query27[[#This Row],[Weekday]]=3, Query27[[#This Row],[Weekday]]=4, Query27[[#This Row],[Weekday]]=5), "Weekday", "Weekend")</f>
        <v>Weekday</v>
      </c>
      <c r="I587" s="22">
        <v>3</v>
      </c>
      <c r="J587" s="22">
        <v>4</v>
      </c>
      <c r="K587" s="22" t="str">
        <f>INDEX(Table2[Description],MATCH(J587,Table2[Weathersit],0))</f>
        <v>Heavy Rain/Ice/Snow</v>
      </c>
      <c r="L587" s="22">
        <v>0.22</v>
      </c>
      <c r="M587" s="22">
        <v>0.19700000000000001</v>
      </c>
      <c r="N587" s="22">
        <v>0.93</v>
      </c>
      <c r="O587" s="22">
        <v>0.32840000000000003</v>
      </c>
      <c r="P587" s="22">
        <v>1</v>
      </c>
      <c r="Q587" s="22">
        <v>35</v>
      </c>
      <c r="R587" s="22" t="str">
        <f t="shared" si="9"/>
        <v>High Usage</v>
      </c>
      <c r="S587" s="22">
        <v>36</v>
      </c>
    </row>
    <row r="588" spans="1:19" x14ac:dyDescent="0.25">
      <c r="A588" s="22">
        <v>587</v>
      </c>
      <c r="B588" s="5">
        <v>40569</v>
      </c>
      <c r="C588" s="22">
        <v>1</v>
      </c>
      <c r="D588" s="22">
        <v>0</v>
      </c>
      <c r="E588" s="22">
        <v>1</v>
      </c>
      <c r="F588" s="22">
        <v>17</v>
      </c>
      <c r="G588" s="22" t="b">
        <v>0</v>
      </c>
      <c r="H588" s="22" t="str">
        <f>IF(OR(Query27[[#This Row],[Weekday]]=1, Query27[[#This Row],[Weekday]]=2, Query27[[#This Row],[Weekday]]=3, Query27[[#This Row],[Weekday]]=4, Query27[[#This Row],[Weekday]]=5), "Weekday", "Weekend")</f>
        <v>Weekday</v>
      </c>
      <c r="I588" s="22">
        <v>3</v>
      </c>
      <c r="J588" s="22">
        <v>3</v>
      </c>
      <c r="K588" s="22" t="str">
        <f>INDEX(Table2[Description],MATCH(J588,Table2[Weathersit],0))</f>
        <v>Light Snow/Rain</v>
      </c>
      <c r="L588" s="22">
        <v>0.2</v>
      </c>
      <c r="M588" s="22">
        <v>0.18179999999999999</v>
      </c>
      <c r="N588" s="22">
        <v>0.93</v>
      </c>
      <c r="O588" s="22">
        <v>0.35820000000000002</v>
      </c>
      <c r="P588" s="22">
        <v>0</v>
      </c>
      <c r="Q588" s="22">
        <v>26</v>
      </c>
      <c r="R588" s="22" t="str">
        <f t="shared" si="9"/>
        <v>Normal</v>
      </c>
      <c r="S588" s="22">
        <v>26</v>
      </c>
    </row>
    <row r="589" spans="1:19" x14ac:dyDescent="0.25">
      <c r="A589" s="22">
        <v>588</v>
      </c>
      <c r="B589" s="5">
        <v>40570</v>
      </c>
      <c r="C589" s="22">
        <v>1</v>
      </c>
      <c r="D589" s="22">
        <v>0</v>
      </c>
      <c r="E589" s="22">
        <v>1</v>
      </c>
      <c r="F589" s="22">
        <v>16</v>
      </c>
      <c r="G589" s="22" t="b">
        <v>0</v>
      </c>
      <c r="H589" s="22" t="str">
        <f>IF(OR(Query27[[#This Row],[Weekday]]=1, Query27[[#This Row],[Weekday]]=2, Query27[[#This Row],[Weekday]]=3, Query27[[#This Row],[Weekday]]=4, Query27[[#This Row],[Weekday]]=5), "Weekday", "Weekend")</f>
        <v>Weekday</v>
      </c>
      <c r="I589" s="22">
        <v>4</v>
      </c>
      <c r="J589" s="22">
        <v>1</v>
      </c>
      <c r="K589" s="22" t="str">
        <f>INDEX(Table2[Description],MATCH(J589,Table2[Weathersit],0))</f>
        <v>Clear</v>
      </c>
      <c r="L589" s="22">
        <v>0.22</v>
      </c>
      <c r="M589" s="22">
        <v>0.2273</v>
      </c>
      <c r="N589" s="22">
        <v>0.55000000000000004</v>
      </c>
      <c r="O589" s="22">
        <v>0.19400000000000001</v>
      </c>
      <c r="P589" s="22">
        <v>1</v>
      </c>
      <c r="Q589" s="22">
        <v>23</v>
      </c>
      <c r="R589" s="22" t="str">
        <f t="shared" si="9"/>
        <v>Normal</v>
      </c>
      <c r="S589" s="22">
        <v>24</v>
      </c>
    </row>
    <row r="590" spans="1:19" x14ac:dyDescent="0.25">
      <c r="A590" s="22">
        <v>589</v>
      </c>
      <c r="B590" s="5">
        <v>40570</v>
      </c>
      <c r="C590" s="22">
        <v>1</v>
      </c>
      <c r="D590" s="22">
        <v>0</v>
      </c>
      <c r="E590" s="22">
        <v>1</v>
      </c>
      <c r="F590" s="22">
        <v>17</v>
      </c>
      <c r="G590" s="22" t="b">
        <v>0</v>
      </c>
      <c r="H590" s="22" t="str">
        <f>IF(OR(Query27[[#This Row],[Weekday]]=1, Query27[[#This Row],[Weekday]]=2, Query27[[#This Row],[Weekday]]=3, Query27[[#This Row],[Weekday]]=4, Query27[[#This Row],[Weekday]]=5), "Weekday", "Weekend")</f>
        <v>Weekday</v>
      </c>
      <c r="I590" s="22">
        <v>4</v>
      </c>
      <c r="J590" s="22">
        <v>1</v>
      </c>
      <c r="K590" s="22" t="str">
        <f>INDEX(Table2[Description],MATCH(J590,Table2[Weathersit],0))</f>
        <v>Clear</v>
      </c>
      <c r="L590" s="22">
        <v>0.22</v>
      </c>
      <c r="M590" s="22">
        <v>0.2424</v>
      </c>
      <c r="N590" s="22">
        <v>0.55000000000000004</v>
      </c>
      <c r="O590" s="22">
        <v>0.1045</v>
      </c>
      <c r="P590" s="22">
        <v>2</v>
      </c>
      <c r="Q590" s="22">
        <v>82</v>
      </c>
      <c r="R590" s="22" t="str">
        <f t="shared" si="9"/>
        <v>High Usage</v>
      </c>
      <c r="S590" s="22">
        <v>84</v>
      </c>
    </row>
    <row r="591" spans="1:19" x14ac:dyDescent="0.25">
      <c r="A591" s="22">
        <v>590</v>
      </c>
      <c r="B591" s="5">
        <v>40570</v>
      </c>
      <c r="C591" s="22">
        <v>1</v>
      </c>
      <c r="D591" s="22">
        <v>0</v>
      </c>
      <c r="E591" s="22">
        <v>1</v>
      </c>
      <c r="F591" s="22">
        <v>18</v>
      </c>
      <c r="G591" s="22" t="b">
        <v>0</v>
      </c>
      <c r="H591" s="22" t="str">
        <f>IF(OR(Query27[[#This Row],[Weekday]]=1, Query27[[#This Row],[Weekday]]=2, Query27[[#This Row],[Weekday]]=3, Query27[[#This Row],[Weekday]]=4, Query27[[#This Row],[Weekday]]=5), "Weekday", "Weekend")</f>
        <v>Weekday</v>
      </c>
      <c r="I591" s="22">
        <v>4</v>
      </c>
      <c r="J591" s="22">
        <v>1</v>
      </c>
      <c r="K591" s="22" t="str">
        <f>INDEX(Table2[Description],MATCH(J591,Table2[Weathersit],0))</f>
        <v>Clear</v>
      </c>
      <c r="L591" s="22">
        <v>0.2</v>
      </c>
      <c r="M591" s="22">
        <v>0.2273</v>
      </c>
      <c r="N591" s="22">
        <v>0.69</v>
      </c>
      <c r="O591" s="22">
        <v>8.9599999999999999E-2</v>
      </c>
      <c r="P591" s="22">
        <v>3</v>
      </c>
      <c r="Q591" s="22">
        <v>101</v>
      </c>
      <c r="R591" s="22" t="str">
        <f t="shared" si="9"/>
        <v>High Usage</v>
      </c>
      <c r="S591" s="22">
        <v>104</v>
      </c>
    </row>
    <row r="592" spans="1:19" x14ac:dyDescent="0.25">
      <c r="A592" s="22">
        <v>591</v>
      </c>
      <c r="B592" s="5">
        <v>40570</v>
      </c>
      <c r="C592" s="22">
        <v>1</v>
      </c>
      <c r="D592" s="22">
        <v>0</v>
      </c>
      <c r="E592" s="22">
        <v>1</v>
      </c>
      <c r="F592" s="22">
        <v>19</v>
      </c>
      <c r="G592" s="22" t="b">
        <v>0</v>
      </c>
      <c r="H592" s="22" t="str">
        <f>IF(OR(Query27[[#This Row],[Weekday]]=1, Query27[[#This Row],[Weekday]]=2, Query27[[#This Row],[Weekday]]=3, Query27[[#This Row],[Weekday]]=4, Query27[[#This Row],[Weekday]]=5), "Weekday", "Weekend")</f>
        <v>Weekday</v>
      </c>
      <c r="I592" s="22">
        <v>4</v>
      </c>
      <c r="J592" s="22">
        <v>1</v>
      </c>
      <c r="K592" s="22" t="str">
        <f>INDEX(Table2[Description],MATCH(J592,Table2[Weathersit],0))</f>
        <v>Clear</v>
      </c>
      <c r="L592" s="22">
        <v>0.2</v>
      </c>
      <c r="M592" s="22">
        <v>0.2273</v>
      </c>
      <c r="N592" s="22">
        <v>0.69</v>
      </c>
      <c r="O592" s="22">
        <v>8.9599999999999999E-2</v>
      </c>
      <c r="P592" s="22">
        <v>3</v>
      </c>
      <c r="Q592" s="22">
        <v>76</v>
      </c>
      <c r="R592" s="22" t="str">
        <f t="shared" si="9"/>
        <v>High Usage</v>
      </c>
      <c r="S592" s="22">
        <v>79</v>
      </c>
    </row>
    <row r="593" spans="1:19" x14ac:dyDescent="0.25">
      <c r="A593" s="22">
        <v>592</v>
      </c>
      <c r="B593" s="5">
        <v>40570</v>
      </c>
      <c r="C593" s="22">
        <v>1</v>
      </c>
      <c r="D593" s="22">
        <v>0</v>
      </c>
      <c r="E593" s="22">
        <v>1</v>
      </c>
      <c r="F593" s="22">
        <v>20</v>
      </c>
      <c r="G593" s="22" t="b">
        <v>0</v>
      </c>
      <c r="H593" s="22" t="str">
        <f>IF(OR(Query27[[#This Row],[Weekday]]=1, Query27[[#This Row],[Weekday]]=2, Query27[[#This Row],[Weekday]]=3, Query27[[#This Row],[Weekday]]=4, Query27[[#This Row],[Weekday]]=5), "Weekday", "Weekend")</f>
        <v>Weekday</v>
      </c>
      <c r="I593" s="22">
        <v>4</v>
      </c>
      <c r="J593" s="22">
        <v>1</v>
      </c>
      <c r="K593" s="22" t="str">
        <f>INDEX(Table2[Description],MATCH(J593,Table2[Weathersit],0))</f>
        <v>Clear</v>
      </c>
      <c r="L593" s="22">
        <v>0.18</v>
      </c>
      <c r="M593" s="22">
        <v>0.21210000000000001</v>
      </c>
      <c r="N593" s="22">
        <v>0.74</v>
      </c>
      <c r="O593" s="22">
        <v>8.9599999999999999E-2</v>
      </c>
      <c r="P593" s="22">
        <v>4</v>
      </c>
      <c r="Q593" s="22">
        <v>55</v>
      </c>
      <c r="R593" s="22" t="str">
        <f t="shared" si="9"/>
        <v>High Usage</v>
      </c>
      <c r="S593" s="22">
        <v>59</v>
      </c>
    </row>
    <row r="594" spans="1:19" x14ac:dyDescent="0.25">
      <c r="A594" s="22">
        <v>593</v>
      </c>
      <c r="B594" s="5">
        <v>40570</v>
      </c>
      <c r="C594" s="22">
        <v>1</v>
      </c>
      <c r="D594" s="22">
        <v>0</v>
      </c>
      <c r="E594" s="22">
        <v>1</v>
      </c>
      <c r="F594" s="22">
        <v>21</v>
      </c>
      <c r="G594" s="22" t="b">
        <v>0</v>
      </c>
      <c r="H594" s="22" t="str">
        <f>IF(OR(Query27[[#This Row],[Weekday]]=1, Query27[[#This Row],[Weekday]]=2, Query27[[#This Row],[Weekday]]=3, Query27[[#This Row],[Weekday]]=4, Query27[[#This Row],[Weekday]]=5), "Weekday", "Weekend")</f>
        <v>Weekday</v>
      </c>
      <c r="I594" s="22">
        <v>4</v>
      </c>
      <c r="J594" s="22">
        <v>1</v>
      </c>
      <c r="K594" s="22" t="str">
        <f>INDEX(Table2[Description],MATCH(J594,Table2[Weathersit],0))</f>
        <v>Clear</v>
      </c>
      <c r="L594" s="22">
        <v>0.18</v>
      </c>
      <c r="M594" s="22">
        <v>0.21210000000000001</v>
      </c>
      <c r="N594" s="22">
        <v>0.74</v>
      </c>
      <c r="O594" s="22">
        <v>8.9599999999999999E-2</v>
      </c>
      <c r="P594" s="22">
        <v>2</v>
      </c>
      <c r="Q594" s="22">
        <v>36</v>
      </c>
      <c r="R594" s="22" t="str">
        <f t="shared" si="9"/>
        <v>High Usage</v>
      </c>
      <c r="S594" s="22">
        <v>38</v>
      </c>
    </row>
    <row r="595" spans="1:19" x14ac:dyDescent="0.25">
      <c r="A595" s="22">
        <v>594</v>
      </c>
      <c r="B595" s="5">
        <v>40570</v>
      </c>
      <c r="C595" s="22">
        <v>1</v>
      </c>
      <c r="D595" s="22">
        <v>0</v>
      </c>
      <c r="E595" s="22">
        <v>1</v>
      </c>
      <c r="F595" s="22">
        <v>22</v>
      </c>
      <c r="G595" s="22" t="b">
        <v>0</v>
      </c>
      <c r="H595" s="22" t="str">
        <f>IF(OR(Query27[[#This Row],[Weekday]]=1, Query27[[#This Row],[Weekday]]=2, Query27[[#This Row],[Weekday]]=3, Query27[[#This Row],[Weekday]]=4, Query27[[#This Row],[Weekday]]=5), "Weekday", "Weekend")</f>
        <v>Weekday</v>
      </c>
      <c r="I595" s="22">
        <v>4</v>
      </c>
      <c r="J595" s="22">
        <v>1</v>
      </c>
      <c r="K595" s="22" t="str">
        <f>INDEX(Table2[Description],MATCH(J595,Table2[Weathersit],0))</f>
        <v>Clear</v>
      </c>
      <c r="L595" s="22">
        <v>0.18</v>
      </c>
      <c r="M595" s="22">
        <v>0.21210000000000001</v>
      </c>
      <c r="N595" s="22">
        <v>0.74</v>
      </c>
      <c r="O595" s="22">
        <v>8.9599999999999999E-2</v>
      </c>
      <c r="P595" s="22">
        <v>0</v>
      </c>
      <c r="Q595" s="22">
        <v>27</v>
      </c>
      <c r="R595" s="22" t="str">
        <f t="shared" si="9"/>
        <v>Normal</v>
      </c>
      <c r="S595" s="22">
        <v>27</v>
      </c>
    </row>
    <row r="596" spans="1:19" x14ac:dyDescent="0.25">
      <c r="A596" s="22">
        <v>595</v>
      </c>
      <c r="B596" s="5">
        <v>40570</v>
      </c>
      <c r="C596" s="22">
        <v>1</v>
      </c>
      <c r="D596" s="22">
        <v>0</v>
      </c>
      <c r="E596" s="22">
        <v>1</v>
      </c>
      <c r="F596" s="22">
        <v>23</v>
      </c>
      <c r="G596" s="22" t="b">
        <v>0</v>
      </c>
      <c r="H596" s="22" t="str">
        <f>IF(OR(Query27[[#This Row],[Weekday]]=1, Query27[[#This Row],[Weekday]]=2, Query27[[#This Row],[Weekday]]=3, Query27[[#This Row],[Weekday]]=4, Query27[[#This Row],[Weekday]]=5), "Weekday", "Weekend")</f>
        <v>Weekday</v>
      </c>
      <c r="I596" s="22">
        <v>4</v>
      </c>
      <c r="J596" s="22">
        <v>1</v>
      </c>
      <c r="K596" s="22" t="str">
        <f>INDEX(Table2[Description],MATCH(J596,Table2[Weathersit],0))</f>
        <v>Clear</v>
      </c>
      <c r="L596" s="22">
        <v>0.18</v>
      </c>
      <c r="M596" s="22">
        <v>0.19700000000000001</v>
      </c>
      <c r="N596" s="22">
        <v>0.8</v>
      </c>
      <c r="O596" s="22">
        <v>0.16420000000000001</v>
      </c>
      <c r="P596" s="22">
        <v>0</v>
      </c>
      <c r="Q596" s="22">
        <v>16</v>
      </c>
      <c r="R596" s="22" t="str">
        <f t="shared" si="9"/>
        <v>Normal</v>
      </c>
      <c r="S596" s="22">
        <v>16</v>
      </c>
    </row>
    <row r="597" spans="1:19" x14ac:dyDescent="0.25">
      <c r="A597" s="22">
        <v>596</v>
      </c>
      <c r="B597" s="5">
        <v>40571</v>
      </c>
      <c r="C597" s="22">
        <v>1</v>
      </c>
      <c r="D597" s="22">
        <v>0</v>
      </c>
      <c r="E597" s="22">
        <v>1</v>
      </c>
      <c r="F597" s="22">
        <v>0</v>
      </c>
      <c r="G597" s="22" t="b">
        <v>0</v>
      </c>
      <c r="H597" s="22" t="str">
        <f>IF(OR(Query27[[#This Row],[Weekday]]=1, Query27[[#This Row],[Weekday]]=2, Query27[[#This Row],[Weekday]]=3, Query27[[#This Row],[Weekday]]=4, Query27[[#This Row],[Weekday]]=5), "Weekday", "Weekend")</f>
        <v>Weekday</v>
      </c>
      <c r="I597" s="22">
        <v>5</v>
      </c>
      <c r="J597" s="22">
        <v>2</v>
      </c>
      <c r="K597" s="22" t="str">
        <f>INDEX(Table2[Description],MATCH(J597,Table2[Weathersit],0))</f>
        <v>Mist + Cloudy</v>
      </c>
      <c r="L597" s="22">
        <v>0.2</v>
      </c>
      <c r="M597" s="22">
        <v>0.21210000000000001</v>
      </c>
      <c r="N597" s="22">
        <v>0.75</v>
      </c>
      <c r="O597" s="22">
        <v>0.1343</v>
      </c>
      <c r="P597" s="22">
        <v>0</v>
      </c>
      <c r="Q597" s="22">
        <v>9</v>
      </c>
      <c r="R597" s="22" t="str">
        <f t="shared" si="9"/>
        <v>Normal</v>
      </c>
      <c r="S597" s="22">
        <v>9</v>
      </c>
    </row>
    <row r="598" spans="1:19" x14ac:dyDescent="0.25">
      <c r="A598" s="22">
        <v>597</v>
      </c>
      <c r="B598" s="5">
        <v>40571</v>
      </c>
      <c r="C598" s="22">
        <v>1</v>
      </c>
      <c r="D598" s="22">
        <v>0</v>
      </c>
      <c r="E598" s="22">
        <v>1</v>
      </c>
      <c r="F598" s="22">
        <v>1</v>
      </c>
      <c r="G598" s="22" t="b">
        <v>0</v>
      </c>
      <c r="H598" s="22" t="str">
        <f>IF(OR(Query27[[#This Row],[Weekday]]=1, Query27[[#This Row],[Weekday]]=2, Query27[[#This Row],[Weekday]]=3, Query27[[#This Row],[Weekday]]=4, Query27[[#This Row],[Weekday]]=5), "Weekday", "Weekend")</f>
        <v>Weekday</v>
      </c>
      <c r="I598" s="22">
        <v>5</v>
      </c>
      <c r="J598" s="22">
        <v>2</v>
      </c>
      <c r="K598" s="22" t="str">
        <f>INDEX(Table2[Description],MATCH(J598,Table2[Weathersit],0))</f>
        <v>Mist + Cloudy</v>
      </c>
      <c r="L598" s="22">
        <v>0.2</v>
      </c>
      <c r="M598" s="22">
        <v>0.21210000000000001</v>
      </c>
      <c r="N598" s="22">
        <v>0.75</v>
      </c>
      <c r="O598" s="22">
        <v>0.1343</v>
      </c>
      <c r="P598" s="22">
        <v>1</v>
      </c>
      <c r="Q598" s="22">
        <v>2</v>
      </c>
      <c r="R598" s="22" t="str">
        <f t="shared" si="9"/>
        <v>Normal</v>
      </c>
      <c r="S598" s="22">
        <v>3</v>
      </c>
    </row>
    <row r="599" spans="1:19" x14ac:dyDescent="0.25">
      <c r="A599" s="22">
        <v>598</v>
      </c>
      <c r="B599" s="5">
        <v>40571</v>
      </c>
      <c r="C599" s="22">
        <v>1</v>
      </c>
      <c r="D599" s="22">
        <v>0</v>
      </c>
      <c r="E599" s="22">
        <v>1</v>
      </c>
      <c r="F599" s="22">
        <v>2</v>
      </c>
      <c r="G599" s="22" t="b">
        <v>0</v>
      </c>
      <c r="H599" s="22" t="str">
        <f>IF(OR(Query27[[#This Row],[Weekday]]=1, Query27[[#This Row],[Weekday]]=2, Query27[[#This Row],[Weekday]]=3, Query27[[#This Row],[Weekday]]=4, Query27[[#This Row],[Weekday]]=5), "Weekday", "Weekend")</f>
        <v>Weekday</v>
      </c>
      <c r="I599" s="22">
        <v>5</v>
      </c>
      <c r="J599" s="22">
        <v>2</v>
      </c>
      <c r="K599" s="22" t="str">
        <f>INDEX(Table2[Description],MATCH(J599,Table2[Weathersit],0))</f>
        <v>Mist + Cloudy</v>
      </c>
      <c r="L599" s="22">
        <v>0.2</v>
      </c>
      <c r="M599" s="22">
        <v>0.21210000000000001</v>
      </c>
      <c r="N599" s="22">
        <v>0.75</v>
      </c>
      <c r="O599" s="22">
        <v>0.16420000000000001</v>
      </c>
      <c r="P599" s="22">
        <v>0</v>
      </c>
      <c r="Q599" s="22">
        <v>2</v>
      </c>
      <c r="R599" s="22" t="str">
        <f t="shared" si="9"/>
        <v>Normal</v>
      </c>
      <c r="S599" s="22">
        <v>2</v>
      </c>
    </row>
    <row r="600" spans="1:19" x14ac:dyDescent="0.25">
      <c r="A600" s="22">
        <v>599</v>
      </c>
      <c r="B600" s="5">
        <v>40571</v>
      </c>
      <c r="C600" s="22">
        <v>1</v>
      </c>
      <c r="D600" s="22">
        <v>0</v>
      </c>
      <c r="E600" s="22">
        <v>1</v>
      </c>
      <c r="F600" s="22">
        <v>3</v>
      </c>
      <c r="G600" s="22" t="b">
        <v>0</v>
      </c>
      <c r="H600" s="22" t="str">
        <f>IF(OR(Query27[[#This Row],[Weekday]]=1, Query27[[#This Row],[Weekday]]=2, Query27[[#This Row],[Weekday]]=3, Query27[[#This Row],[Weekday]]=4, Query27[[#This Row],[Weekday]]=5), "Weekday", "Weekend")</f>
        <v>Weekday</v>
      </c>
      <c r="I600" s="22">
        <v>5</v>
      </c>
      <c r="J600" s="22">
        <v>2</v>
      </c>
      <c r="K600" s="22" t="str">
        <f>INDEX(Table2[Description],MATCH(J600,Table2[Weathersit],0))</f>
        <v>Mist + Cloudy</v>
      </c>
      <c r="L600" s="22">
        <v>0.2</v>
      </c>
      <c r="M600" s="22">
        <v>0.2273</v>
      </c>
      <c r="N600" s="22">
        <v>0.75</v>
      </c>
      <c r="O600" s="22">
        <v>0.1045</v>
      </c>
      <c r="P600" s="22">
        <v>1</v>
      </c>
      <c r="Q600" s="22">
        <v>0</v>
      </c>
      <c r="R600" s="22" t="str">
        <f t="shared" si="9"/>
        <v>Normal</v>
      </c>
      <c r="S600" s="22">
        <v>1</v>
      </c>
    </row>
    <row r="601" spans="1:19" x14ac:dyDescent="0.25">
      <c r="A601" s="22">
        <v>600</v>
      </c>
      <c r="B601" s="5">
        <v>40571</v>
      </c>
      <c r="C601" s="22">
        <v>1</v>
      </c>
      <c r="D601" s="22">
        <v>0</v>
      </c>
      <c r="E601" s="22">
        <v>1</v>
      </c>
      <c r="F601" s="22">
        <v>5</v>
      </c>
      <c r="G601" s="22" t="b">
        <v>0</v>
      </c>
      <c r="H601" s="22" t="str">
        <f>IF(OR(Query27[[#This Row],[Weekday]]=1, Query27[[#This Row],[Weekday]]=2, Query27[[#This Row],[Weekday]]=3, Query27[[#This Row],[Weekday]]=4, Query27[[#This Row],[Weekday]]=5), "Weekday", "Weekend")</f>
        <v>Weekday</v>
      </c>
      <c r="I601" s="22">
        <v>5</v>
      </c>
      <c r="J601" s="22">
        <v>2</v>
      </c>
      <c r="K601" s="22" t="str">
        <f>INDEX(Table2[Description],MATCH(J601,Table2[Weathersit],0))</f>
        <v>Mist + Cloudy</v>
      </c>
      <c r="L601" s="22">
        <v>0.18</v>
      </c>
      <c r="M601" s="22">
        <v>0.21210000000000001</v>
      </c>
      <c r="N601" s="22">
        <v>0.8</v>
      </c>
      <c r="O601" s="22">
        <v>0.1045</v>
      </c>
      <c r="P601" s="22">
        <v>0</v>
      </c>
      <c r="Q601" s="22">
        <v>4</v>
      </c>
      <c r="R601" s="22" t="str">
        <f t="shared" si="9"/>
        <v>Normal</v>
      </c>
      <c r="S601" s="22">
        <v>4</v>
      </c>
    </row>
    <row r="602" spans="1:19" x14ac:dyDescent="0.25">
      <c r="A602" s="22">
        <v>601</v>
      </c>
      <c r="B602" s="5">
        <v>40571</v>
      </c>
      <c r="C602" s="22">
        <v>1</v>
      </c>
      <c r="D602" s="22">
        <v>0</v>
      </c>
      <c r="E602" s="22">
        <v>1</v>
      </c>
      <c r="F602" s="22">
        <v>6</v>
      </c>
      <c r="G602" s="22" t="b">
        <v>0</v>
      </c>
      <c r="H602" s="22" t="str">
        <f>IF(OR(Query27[[#This Row],[Weekday]]=1, Query27[[#This Row],[Weekday]]=2, Query27[[#This Row],[Weekday]]=3, Query27[[#This Row],[Weekday]]=4, Query27[[#This Row],[Weekday]]=5), "Weekday", "Weekend")</f>
        <v>Weekday</v>
      </c>
      <c r="I602" s="22">
        <v>5</v>
      </c>
      <c r="J602" s="22">
        <v>2</v>
      </c>
      <c r="K602" s="22" t="str">
        <f>INDEX(Table2[Description],MATCH(J602,Table2[Weathersit],0))</f>
        <v>Mist + Cloudy</v>
      </c>
      <c r="L602" s="22">
        <v>0.18</v>
      </c>
      <c r="M602" s="22">
        <v>0.19700000000000001</v>
      </c>
      <c r="N602" s="22">
        <v>0.8</v>
      </c>
      <c r="O602" s="22">
        <v>0.1343</v>
      </c>
      <c r="P602" s="22">
        <v>0</v>
      </c>
      <c r="Q602" s="22">
        <v>16</v>
      </c>
      <c r="R602" s="22" t="str">
        <f t="shared" si="9"/>
        <v>Normal</v>
      </c>
      <c r="S602" s="22">
        <v>16</v>
      </c>
    </row>
    <row r="603" spans="1:19" x14ac:dyDescent="0.25">
      <c r="A603" s="22">
        <v>602</v>
      </c>
      <c r="B603" s="5">
        <v>40571</v>
      </c>
      <c r="C603" s="22">
        <v>1</v>
      </c>
      <c r="D603" s="22">
        <v>0</v>
      </c>
      <c r="E603" s="22">
        <v>1</v>
      </c>
      <c r="F603" s="22">
        <v>7</v>
      </c>
      <c r="G603" s="22" t="b">
        <v>0</v>
      </c>
      <c r="H603" s="22" t="str">
        <f>IF(OR(Query27[[#This Row],[Weekday]]=1, Query27[[#This Row],[Weekday]]=2, Query27[[#This Row],[Weekday]]=3, Query27[[#This Row],[Weekday]]=4, Query27[[#This Row],[Weekday]]=5), "Weekday", "Weekend")</f>
        <v>Weekday</v>
      </c>
      <c r="I603" s="22">
        <v>5</v>
      </c>
      <c r="J603" s="22">
        <v>2</v>
      </c>
      <c r="K603" s="22" t="str">
        <f>INDEX(Table2[Description],MATCH(J603,Table2[Weathersit],0))</f>
        <v>Mist + Cloudy</v>
      </c>
      <c r="L603" s="22">
        <v>0.16</v>
      </c>
      <c r="M603" s="22">
        <v>0.19700000000000001</v>
      </c>
      <c r="N603" s="22">
        <v>0.86</v>
      </c>
      <c r="O603" s="22">
        <v>8.9599999999999999E-2</v>
      </c>
      <c r="P603" s="22">
        <v>2</v>
      </c>
      <c r="Q603" s="22">
        <v>58</v>
      </c>
      <c r="R603" s="22" t="str">
        <f t="shared" si="9"/>
        <v>High Usage</v>
      </c>
      <c r="S603" s="22">
        <v>60</v>
      </c>
    </row>
    <row r="604" spans="1:19" x14ac:dyDescent="0.25">
      <c r="A604" s="22">
        <v>603</v>
      </c>
      <c r="B604" s="5">
        <v>40571</v>
      </c>
      <c r="C604" s="22">
        <v>1</v>
      </c>
      <c r="D604" s="22">
        <v>0</v>
      </c>
      <c r="E604" s="22">
        <v>1</v>
      </c>
      <c r="F604" s="22">
        <v>8</v>
      </c>
      <c r="G604" s="22" t="b">
        <v>0</v>
      </c>
      <c r="H604" s="22" t="str">
        <f>IF(OR(Query27[[#This Row],[Weekday]]=1, Query27[[#This Row],[Weekday]]=2, Query27[[#This Row],[Weekday]]=3, Query27[[#This Row],[Weekday]]=4, Query27[[#This Row],[Weekday]]=5), "Weekday", "Weekend")</f>
        <v>Weekday</v>
      </c>
      <c r="I604" s="22">
        <v>5</v>
      </c>
      <c r="J604" s="22">
        <v>2</v>
      </c>
      <c r="K604" s="22" t="str">
        <f>INDEX(Table2[Description],MATCH(J604,Table2[Weathersit],0))</f>
        <v>Mist + Cloudy</v>
      </c>
      <c r="L604" s="22">
        <v>0.16</v>
      </c>
      <c r="M604" s="22">
        <v>0.19700000000000001</v>
      </c>
      <c r="N604" s="22">
        <v>0.86</v>
      </c>
      <c r="O604" s="22">
        <v>8.9599999999999999E-2</v>
      </c>
      <c r="P604" s="22">
        <v>2</v>
      </c>
      <c r="Q604" s="22">
        <v>155</v>
      </c>
      <c r="R604" s="22" t="str">
        <f t="shared" si="9"/>
        <v>High Usage</v>
      </c>
      <c r="S604" s="22">
        <v>157</v>
      </c>
    </row>
    <row r="605" spans="1:19" x14ac:dyDescent="0.25">
      <c r="A605" s="22">
        <v>604</v>
      </c>
      <c r="B605" s="5">
        <v>40571</v>
      </c>
      <c r="C605" s="22">
        <v>1</v>
      </c>
      <c r="D605" s="22">
        <v>0</v>
      </c>
      <c r="E605" s="22">
        <v>1</v>
      </c>
      <c r="F605" s="22">
        <v>9</v>
      </c>
      <c r="G605" s="22" t="b">
        <v>0</v>
      </c>
      <c r="H605" s="22" t="str">
        <f>IF(OR(Query27[[#This Row],[Weekday]]=1, Query27[[#This Row],[Weekday]]=2, Query27[[#This Row],[Weekday]]=3, Query27[[#This Row],[Weekday]]=4, Query27[[#This Row],[Weekday]]=5), "Weekday", "Weekend")</f>
        <v>Weekday</v>
      </c>
      <c r="I605" s="22">
        <v>5</v>
      </c>
      <c r="J605" s="22">
        <v>3</v>
      </c>
      <c r="K605" s="22" t="str">
        <f>INDEX(Table2[Description],MATCH(J605,Table2[Weathersit],0))</f>
        <v>Light Snow/Rain</v>
      </c>
      <c r="L605" s="22">
        <v>0.18</v>
      </c>
      <c r="M605" s="22">
        <v>0.21210000000000001</v>
      </c>
      <c r="N605" s="22">
        <v>0.86</v>
      </c>
      <c r="O605" s="22">
        <v>8.9599999999999999E-2</v>
      </c>
      <c r="P605" s="22">
        <v>6</v>
      </c>
      <c r="Q605" s="22">
        <v>95</v>
      </c>
      <c r="R605" s="22" t="str">
        <f t="shared" si="9"/>
        <v>High Usage</v>
      </c>
      <c r="S605" s="22">
        <v>101</v>
      </c>
    </row>
    <row r="606" spans="1:19" x14ac:dyDescent="0.25">
      <c r="A606" s="22">
        <v>605</v>
      </c>
      <c r="B606" s="5">
        <v>40571</v>
      </c>
      <c r="C606" s="22">
        <v>1</v>
      </c>
      <c r="D606" s="22">
        <v>0</v>
      </c>
      <c r="E606" s="22">
        <v>1</v>
      </c>
      <c r="F606" s="22">
        <v>10</v>
      </c>
      <c r="G606" s="22" t="b">
        <v>0</v>
      </c>
      <c r="H606" s="22" t="str">
        <f>IF(OR(Query27[[#This Row],[Weekday]]=1, Query27[[#This Row],[Weekday]]=2, Query27[[#This Row],[Weekday]]=3, Query27[[#This Row],[Weekday]]=4, Query27[[#This Row],[Weekday]]=5), "Weekday", "Weekend")</f>
        <v>Weekday</v>
      </c>
      <c r="I606" s="22">
        <v>5</v>
      </c>
      <c r="J606" s="22">
        <v>3</v>
      </c>
      <c r="K606" s="22" t="str">
        <f>INDEX(Table2[Description],MATCH(J606,Table2[Weathersit],0))</f>
        <v>Light Snow/Rain</v>
      </c>
      <c r="L606" s="22">
        <v>0.18</v>
      </c>
      <c r="M606" s="22">
        <v>0.21210000000000001</v>
      </c>
      <c r="N606" s="22">
        <v>0.86</v>
      </c>
      <c r="O606" s="22">
        <v>0.1045</v>
      </c>
      <c r="P606" s="22">
        <v>0</v>
      </c>
      <c r="Q606" s="22">
        <v>49</v>
      </c>
      <c r="R606" s="22" t="str">
        <f t="shared" si="9"/>
        <v>High Usage</v>
      </c>
      <c r="S606" s="22">
        <v>49</v>
      </c>
    </row>
    <row r="607" spans="1:19" x14ac:dyDescent="0.25">
      <c r="A607" s="22">
        <v>606</v>
      </c>
      <c r="B607" s="5">
        <v>40571</v>
      </c>
      <c r="C607" s="22">
        <v>1</v>
      </c>
      <c r="D607" s="22">
        <v>0</v>
      </c>
      <c r="E607" s="22">
        <v>1</v>
      </c>
      <c r="F607" s="22">
        <v>11</v>
      </c>
      <c r="G607" s="22" t="b">
        <v>0</v>
      </c>
      <c r="H607" s="22" t="str">
        <f>IF(OR(Query27[[#This Row],[Weekday]]=1, Query27[[#This Row],[Weekday]]=2, Query27[[#This Row],[Weekday]]=3, Query27[[#This Row],[Weekday]]=4, Query27[[#This Row],[Weekday]]=5), "Weekday", "Weekend")</f>
        <v>Weekday</v>
      </c>
      <c r="I607" s="22">
        <v>5</v>
      </c>
      <c r="J607" s="22">
        <v>3</v>
      </c>
      <c r="K607" s="22" t="str">
        <f>INDEX(Table2[Description],MATCH(J607,Table2[Weathersit],0))</f>
        <v>Light Snow/Rain</v>
      </c>
      <c r="L607" s="22">
        <v>0.18</v>
      </c>
      <c r="M607" s="22">
        <v>0.21210000000000001</v>
      </c>
      <c r="N607" s="22">
        <v>0.93</v>
      </c>
      <c r="O607" s="22">
        <v>0.1045</v>
      </c>
      <c r="P607" s="22">
        <v>0</v>
      </c>
      <c r="Q607" s="22">
        <v>30</v>
      </c>
      <c r="R607" s="22" t="str">
        <f t="shared" si="9"/>
        <v>Normal</v>
      </c>
      <c r="S607" s="22">
        <v>30</v>
      </c>
    </row>
    <row r="608" spans="1:19" x14ac:dyDescent="0.25">
      <c r="A608" s="22">
        <v>607</v>
      </c>
      <c r="B608" s="5">
        <v>40571</v>
      </c>
      <c r="C608" s="22">
        <v>1</v>
      </c>
      <c r="D608" s="22">
        <v>0</v>
      </c>
      <c r="E608" s="22">
        <v>1</v>
      </c>
      <c r="F608" s="22">
        <v>12</v>
      </c>
      <c r="G608" s="22" t="b">
        <v>0</v>
      </c>
      <c r="H608" s="22" t="str">
        <f>IF(OR(Query27[[#This Row],[Weekday]]=1, Query27[[#This Row],[Weekday]]=2, Query27[[#This Row],[Weekday]]=3, Query27[[#This Row],[Weekday]]=4, Query27[[#This Row],[Weekday]]=5), "Weekday", "Weekend")</f>
        <v>Weekday</v>
      </c>
      <c r="I608" s="22">
        <v>5</v>
      </c>
      <c r="J608" s="22">
        <v>3</v>
      </c>
      <c r="K608" s="22" t="str">
        <f>INDEX(Table2[Description],MATCH(J608,Table2[Weathersit],0))</f>
        <v>Light Snow/Rain</v>
      </c>
      <c r="L608" s="22">
        <v>0.18</v>
      </c>
      <c r="M608" s="22">
        <v>0.21210000000000001</v>
      </c>
      <c r="N608" s="22">
        <v>0.93</v>
      </c>
      <c r="O608" s="22">
        <v>0.1045</v>
      </c>
      <c r="P608" s="22">
        <v>1</v>
      </c>
      <c r="Q608" s="22">
        <v>28</v>
      </c>
      <c r="R608" s="22" t="str">
        <f t="shared" si="9"/>
        <v>Normal</v>
      </c>
      <c r="S608" s="22">
        <v>29</v>
      </c>
    </row>
    <row r="609" spans="1:19" x14ac:dyDescent="0.25">
      <c r="A609" s="22">
        <v>608</v>
      </c>
      <c r="B609" s="5">
        <v>40571</v>
      </c>
      <c r="C609" s="22">
        <v>1</v>
      </c>
      <c r="D609" s="22">
        <v>0</v>
      </c>
      <c r="E609" s="22">
        <v>1</v>
      </c>
      <c r="F609" s="22">
        <v>13</v>
      </c>
      <c r="G609" s="22" t="b">
        <v>0</v>
      </c>
      <c r="H609" s="22" t="str">
        <f>IF(OR(Query27[[#This Row],[Weekday]]=1, Query27[[#This Row],[Weekday]]=2, Query27[[#This Row],[Weekday]]=3, Query27[[#This Row],[Weekday]]=4, Query27[[#This Row],[Weekday]]=5), "Weekday", "Weekend")</f>
        <v>Weekday</v>
      </c>
      <c r="I609" s="22">
        <v>5</v>
      </c>
      <c r="J609" s="22">
        <v>3</v>
      </c>
      <c r="K609" s="22" t="str">
        <f>INDEX(Table2[Description],MATCH(J609,Table2[Weathersit],0))</f>
        <v>Light Snow/Rain</v>
      </c>
      <c r="L609" s="22">
        <v>0.18</v>
      </c>
      <c r="M609" s="22">
        <v>0.21210000000000001</v>
      </c>
      <c r="N609" s="22">
        <v>0.93</v>
      </c>
      <c r="O609" s="22">
        <v>0.1045</v>
      </c>
      <c r="P609" s="22">
        <v>0</v>
      </c>
      <c r="Q609" s="22">
        <v>31</v>
      </c>
      <c r="R609" s="22" t="str">
        <f t="shared" si="9"/>
        <v>High Usage</v>
      </c>
      <c r="S609" s="22">
        <v>31</v>
      </c>
    </row>
    <row r="610" spans="1:19" x14ac:dyDescent="0.25">
      <c r="A610" s="22">
        <v>609</v>
      </c>
      <c r="B610" s="5">
        <v>40571</v>
      </c>
      <c r="C610" s="22">
        <v>1</v>
      </c>
      <c r="D610" s="22">
        <v>0</v>
      </c>
      <c r="E610" s="22">
        <v>1</v>
      </c>
      <c r="F610" s="22">
        <v>14</v>
      </c>
      <c r="G610" s="22" t="b">
        <v>0</v>
      </c>
      <c r="H610" s="22" t="str">
        <f>IF(OR(Query27[[#This Row],[Weekday]]=1, Query27[[#This Row],[Weekday]]=2, Query27[[#This Row],[Weekday]]=3, Query27[[#This Row],[Weekday]]=4, Query27[[#This Row],[Weekday]]=5), "Weekday", "Weekend")</f>
        <v>Weekday</v>
      </c>
      <c r="I610" s="22">
        <v>5</v>
      </c>
      <c r="J610" s="22">
        <v>3</v>
      </c>
      <c r="K610" s="22" t="str">
        <f>INDEX(Table2[Description],MATCH(J610,Table2[Weathersit],0))</f>
        <v>Light Snow/Rain</v>
      </c>
      <c r="L610" s="22">
        <v>0.22</v>
      </c>
      <c r="M610" s="22">
        <v>0.2727</v>
      </c>
      <c r="N610" s="22">
        <v>0.8</v>
      </c>
      <c r="O610" s="22">
        <v>0</v>
      </c>
      <c r="P610" s="22">
        <v>2</v>
      </c>
      <c r="Q610" s="22">
        <v>36</v>
      </c>
      <c r="R610" s="22" t="str">
        <f t="shared" si="9"/>
        <v>High Usage</v>
      </c>
      <c r="S610" s="22">
        <v>38</v>
      </c>
    </row>
    <row r="611" spans="1:19" x14ac:dyDescent="0.25">
      <c r="A611" s="22">
        <v>610</v>
      </c>
      <c r="B611" s="9">
        <v>40571</v>
      </c>
      <c r="C611" s="22">
        <v>1</v>
      </c>
      <c r="D611" s="22">
        <v>0</v>
      </c>
      <c r="E611" s="22">
        <v>1</v>
      </c>
      <c r="F611" s="22">
        <v>15</v>
      </c>
      <c r="G611" s="22" t="b">
        <v>0</v>
      </c>
      <c r="H611" s="22" t="str">
        <f>IF(OR(Query27[[#This Row],[Weekday]]=1, Query27[[#This Row],[Weekday]]=2, Query27[[#This Row],[Weekday]]=3, Query27[[#This Row],[Weekday]]=4, Query27[[#This Row],[Weekday]]=5), "Weekday", "Weekend")</f>
        <v>Weekday</v>
      </c>
      <c r="I611" s="22">
        <v>5</v>
      </c>
      <c r="J611" s="22">
        <v>2</v>
      </c>
      <c r="K611" s="22" t="str">
        <f>INDEX(Table2[Description],MATCH(J611,Table2[Weathersit],0))</f>
        <v>Mist + Cloudy</v>
      </c>
      <c r="L611" s="22">
        <v>0.2</v>
      </c>
      <c r="M611" s="22">
        <v>0.2576</v>
      </c>
      <c r="N611" s="22">
        <v>0.86</v>
      </c>
      <c r="O611" s="22">
        <v>0</v>
      </c>
      <c r="P611" s="22">
        <v>1</v>
      </c>
      <c r="Q611" s="22">
        <v>40</v>
      </c>
      <c r="R611" s="22" t="str">
        <f t="shared" si="9"/>
        <v>High Usage</v>
      </c>
      <c r="S611" s="22">
        <v>41</v>
      </c>
    </row>
    <row r="612" spans="1:19" x14ac:dyDescent="0.25">
      <c r="A612" s="22">
        <v>611</v>
      </c>
      <c r="B612" s="5">
        <v>40571</v>
      </c>
      <c r="C612" s="22">
        <v>1</v>
      </c>
      <c r="D612" s="22">
        <v>0</v>
      </c>
      <c r="E612" s="22">
        <v>1</v>
      </c>
      <c r="F612" s="22">
        <v>16</v>
      </c>
      <c r="G612" s="22" t="b">
        <v>0</v>
      </c>
      <c r="H612" s="22" t="str">
        <f>IF(OR(Query27[[#This Row],[Weekday]]=1, Query27[[#This Row],[Weekday]]=2, Query27[[#This Row],[Weekday]]=3, Query27[[#This Row],[Weekday]]=4, Query27[[#This Row],[Weekday]]=5), "Weekday", "Weekend")</f>
        <v>Weekday</v>
      </c>
      <c r="I612" s="22">
        <v>5</v>
      </c>
      <c r="J612" s="22">
        <v>1</v>
      </c>
      <c r="K612" s="22" t="str">
        <f>INDEX(Table2[Description],MATCH(J612,Table2[Weathersit],0))</f>
        <v>Clear</v>
      </c>
      <c r="L612" s="22">
        <v>0.22</v>
      </c>
      <c r="M612" s="22">
        <v>0.2727</v>
      </c>
      <c r="N612" s="22">
        <v>0.8</v>
      </c>
      <c r="O612" s="22">
        <v>0</v>
      </c>
      <c r="P612" s="22">
        <v>10</v>
      </c>
      <c r="Q612" s="22">
        <v>70</v>
      </c>
      <c r="R612" s="22" t="str">
        <f t="shared" si="9"/>
        <v>High Usage</v>
      </c>
      <c r="S612" s="22">
        <v>80</v>
      </c>
    </row>
    <row r="613" spans="1:19" x14ac:dyDescent="0.25">
      <c r="A613" s="22">
        <v>612</v>
      </c>
      <c r="B613" s="5">
        <v>40571</v>
      </c>
      <c r="C613" s="22">
        <v>1</v>
      </c>
      <c r="D613" s="22">
        <v>0</v>
      </c>
      <c r="E613" s="22">
        <v>1</v>
      </c>
      <c r="F613" s="22">
        <v>17</v>
      </c>
      <c r="G613" s="22" t="b">
        <v>0</v>
      </c>
      <c r="H613" s="22" t="str">
        <f>IF(OR(Query27[[#This Row],[Weekday]]=1, Query27[[#This Row],[Weekday]]=2, Query27[[#This Row],[Weekday]]=3, Query27[[#This Row],[Weekday]]=4, Query27[[#This Row],[Weekday]]=5), "Weekday", "Weekend")</f>
        <v>Weekday</v>
      </c>
      <c r="I613" s="22">
        <v>5</v>
      </c>
      <c r="J613" s="22">
        <v>1</v>
      </c>
      <c r="K613" s="22" t="str">
        <f>INDEX(Table2[Description],MATCH(J613,Table2[Weathersit],0))</f>
        <v>Clear</v>
      </c>
      <c r="L613" s="22">
        <v>0.24</v>
      </c>
      <c r="M613" s="22">
        <v>0.2424</v>
      </c>
      <c r="N613" s="22">
        <v>0.75</v>
      </c>
      <c r="O613" s="22">
        <v>0.1343</v>
      </c>
      <c r="P613" s="22">
        <v>2</v>
      </c>
      <c r="Q613" s="22">
        <v>147</v>
      </c>
      <c r="R613" s="22" t="str">
        <f t="shared" si="9"/>
        <v>High Usage</v>
      </c>
      <c r="S613" s="22">
        <v>149</v>
      </c>
    </row>
    <row r="614" spans="1:19" x14ac:dyDescent="0.25">
      <c r="A614" s="22">
        <v>613</v>
      </c>
      <c r="B614" s="5">
        <v>40571</v>
      </c>
      <c r="C614" s="22">
        <v>1</v>
      </c>
      <c r="D614" s="22">
        <v>0</v>
      </c>
      <c r="E614" s="22">
        <v>1</v>
      </c>
      <c r="F614" s="22">
        <v>18</v>
      </c>
      <c r="G614" s="22" t="b">
        <v>0</v>
      </c>
      <c r="H614" s="22" t="str">
        <f>IF(OR(Query27[[#This Row],[Weekday]]=1, Query27[[#This Row],[Weekday]]=2, Query27[[#This Row],[Weekday]]=3, Query27[[#This Row],[Weekday]]=4, Query27[[#This Row],[Weekday]]=5), "Weekday", "Weekend")</f>
        <v>Weekday</v>
      </c>
      <c r="I614" s="22">
        <v>5</v>
      </c>
      <c r="J614" s="22">
        <v>1</v>
      </c>
      <c r="K614" s="22" t="str">
        <f>INDEX(Table2[Description],MATCH(J614,Table2[Weathersit],0))</f>
        <v>Clear</v>
      </c>
      <c r="L614" s="22">
        <v>0.24</v>
      </c>
      <c r="M614" s="22">
        <v>0.2273</v>
      </c>
      <c r="N614" s="22">
        <v>0.75</v>
      </c>
      <c r="O614" s="22">
        <v>0.19400000000000001</v>
      </c>
      <c r="P614" s="22">
        <v>2</v>
      </c>
      <c r="Q614" s="22">
        <v>107</v>
      </c>
      <c r="R614" s="22" t="str">
        <f t="shared" si="9"/>
        <v>High Usage</v>
      </c>
      <c r="S614" s="22">
        <v>109</v>
      </c>
    </row>
    <row r="615" spans="1:19" x14ac:dyDescent="0.25">
      <c r="A615" s="22">
        <v>614</v>
      </c>
      <c r="B615" s="5">
        <v>40571</v>
      </c>
      <c r="C615" s="22">
        <v>1</v>
      </c>
      <c r="D615" s="22">
        <v>0</v>
      </c>
      <c r="E615" s="22">
        <v>1</v>
      </c>
      <c r="F615" s="22">
        <v>19</v>
      </c>
      <c r="G615" s="22" t="b">
        <v>0</v>
      </c>
      <c r="H615" s="22" t="str">
        <f>IF(OR(Query27[[#This Row],[Weekday]]=1, Query27[[#This Row],[Weekday]]=2, Query27[[#This Row],[Weekday]]=3, Query27[[#This Row],[Weekday]]=4, Query27[[#This Row],[Weekday]]=5), "Weekday", "Weekend")</f>
        <v>Weekday</v>
      </c>
      <c r="I615" s="22">
        <v>5</v>
      </c>
      <c r="J615" s="22">
        <v>2</v>
      </c>
      <c r="K615" s="22" t="str">
        <f>INDEX(Table2[Description],MATCH(J615,Table2[Weathersit],0))</f>
        <v>Mist + Cloudy</v>
      </c>
      <c r="L615" s="22">
        <v>0.24</v>
      </c>
      <c r="M615" s="22">
        <v>0.2424</v>
      </c>
      <c r="N615" s="22">
        <v>0.75</v>
      </c>
      <c r="O615" s="22">
        <v>0.1343</v>
      </c>
      <c r="P615" s="22">
        <v>5</v>
      </c>
      <c r="Q615" s="22">
        <v>84</v>
      </c>
      <c r="R615" s="22" t="str">
        <f t="shared" si="9"/>
        <v>High Usage</v>
      </c>
      <c r="S615" s="22">
        <v>89</v>
      </c>
    </row>
    <row r="616" spans="1:19" x14ac:dyDescent="0.25">
      <c r="A616" s="22">
        <v>615</v>
      </c>
      <c r="B616" s="5">
        <v>40571</v>
      </c>
      <c r="C616" s="22">
        <v>1</v>
      </c>
      <c r="D616" s="22">
        <v>0</v>
      </c>
      <c r="E616" s="22">
        <v>1</v>
      </c>
      <c r="F616" s="22">
        <v>20</v>
      </c>
      <c r="G616" s="22" t="b">
        <v>0</v>
      </c>
      <c r="H616" s="22" t="str">
        <f>IF(OR(Query27[[#This Row],[Weekday]]=1, Query27[[#This Row],[Weekday]]=2, Query27[[#This Row],[Weekday]]=3, Query27[[#This Row],[Weekday]]=4, Query27[[#This Row],[Weekday]]=5), "Weekday", "Weekend")</f>
        <v>Weekday</v>
      </c>
      <c r="I616" s="22">
        <v>5</v>
      </c>
      <c r="J616" s="22">
        <v>2</v>
      </c>
      <c r="K616" s="22" t="str">
        <f>INDEX(Table2[Description],MATCH(J616,Table2[Weathersit],0))</f>
        <v>Mist + Cloudy</v>
      </c>
      <c r="L616" s="22">
        <v>0.24</v>
      </c>
      <c r="M616" s="22">
        <v>0.2273</v>
      </c>
      <c r="N616" s="22">
        <v>0.7</v>
      </c>
      <c r="O616" s="22">
        <v>0.19400000000000001</v>
      </c>
      <c r="P616" s="22">
        <v>1</v>
      </c>
      <c r="Q616" s="22">
        <v>61</v>
      </c>
      <c r="R616" s="22" t="str">
        <f t="shared" si="9"/>
        <v>High Usage</v>
      </c>
      <c r="S616" s="22">
        <v>62</v>
      </c>
    </row>
    <row r="617" spans="1:19" x14ac:dyDescent="0.25">
      <c r="A617" s="22">
        <v>616</v>
      </c>
      <c r="B617" s="5">
        <v>40571</v>
      </c>
      <c r="C617" s="22">
        <v>1</v>
      </c>
      <c r="D617" s="22">
        <v>0</v>
      </c>
      <c r="E617" s="22">
        <v>1</v>
      </c>
      <c r="F617" s="22">
        <v>21</v>
      </c>
      <c r="G617" s="22" t="b">
        <v>0</v>
      </c>
      <c r="H617" s="22" t="str">
        <f>IF(OR(Query27[[#This Row],[Weekday]]=1, Query27[[#This Row],[Weekday]]=2, Query27[[#This Row],[Weekday]]=3, Query27[[#This Row],[Weekday]]=4, Query27[[#This Row],[Weekday]]=5), "Weekday", "Weekend")</f>
        <v>Weekday</v>
      </c>
      <c r="I617" s="22">
        <v>5</v>
      </c>
      <c r="J617" s="22">
        <v>2</v>
      </c>
      <c r="K617" s="22" t="str">
        <f>INDEX(Table2[Description],MATCH(J617,Table2[Weathersit],0))</f>
        <v>Mist + Cloudy</v>
      </c>
      <c r="L617" s="22">
        <v>0.22</v>
      </c>
      <c r="M617" s="22">
        <v>0.2273</v>
      </c>
      <c r="N617" s="22">
        <v>0.75</v>
      </c>
      <c r="O617" s="22">
        <v>0.1343</v>
      </c>
      <c r="P617" s="22">
        <v>1</v>
      </c>
      <c r="Q617" s="22">
        <v>57</v>
      </c>
      <c r="R617" s="22" t="str">
        <f t="shared" si="9"/>
        <v>High Usage</v>
      </c>
      <c r="S617" s="22">
        <v>58</v>
      </c>
    </row>
    <row r="618" spans="1:19" x14ac:dyDescent="0.25">
      <c r="A618" s="22">
        <v>617</v>
      </c>
      <c r="B618" s="5">
        <v>40571</v>
      </c>
      <c r="C618" s="22">
        <v>1</v>
      </c>
      <c r="D618" s="22">
        <v>0</v>
      </c>
      <c r="E618" s="22">
        <v>1</v>
      </c>
      <c r="F618" s="22">
        <v>22</v>
      </c>
      <c r="G618" s="22" t="b">
        <v>0</v>
      </c>
      <c r="H618" s="22" t="str">
        <f>IF(OR(Query27[[#This Row],[Weekday]]=1, Query27[[#This Row],[Weekday]]=2, Query27[[#This Row],[Weekday]]=3, Query27[[#This Row],[Weekday]]=4, Query27[[#This Row],[Weekday]]=5), "Weekday", "Weekend")</f>
        <v>Weekday</v>
      </c>
      <c r="I618" s="22">
        <v>5</v>
      </c>
      <c r="J618" s="22">
        <v>1</v>
      </c>
      <c r="K618" s="22" t="str">
        <f>INDEX(Table2[Description],MATCH(J618,Table2[Weathersit],0))</f>
        <v>Clear</v>
      </c>
      <c r="L618" s="22">
        <v>0.24</v>
      </c>
      <c r="M618" s="22">
        <v>0.21210000000000001</v>
      </c>
      <c r="N618" s="22">
        <v>0.65</v>
      </c>
      <c r="O618" s="22">
        <v>0.35820000000000002</v>
      </c>
      <c r="P618" s="22">
        <v>0</v>
      </c>
      <c r="Q618" s="22">
        <v>26</v>
      </c>
      <c r="R618" s="22" t="str">
        <f t="shared" si="9"/>
        <v>Normal</v>
      </c>
      <c r="S618" s="22">
        <v>26</v>
      </c>
    </row>
    <row r="619" spans="1:19" x14ac:dyDescent="0.25">
      <c r="A619" s="22">
        <v>618</v>
      </c>
      <c r="B619" s="5">
        <v>40571</v>
      </c>
      <c r="C619" s="22">
        <v>1</v>
      </c>
      <c r="D619" s="22">
        <v>0</v>
      </c>
      <c r="E619" s="22">
        <v>1</v>
      </c>
      <c r="F619" s="22">
        <v>23</v>
      </c>
      <c r="G619" s="22" t="b">
        <v>0</v>
      </c>
      <c r="H619" s="22" t="str">
        <f>IF(OR(Query27[[#This Row],[Weekday]]=1, Query27[[#This Row],[Weekday]]=2, Query27[[#This Row],[Weekday]]=3, Query27[[#This Row],[Weekday]]=4, Query27[[#This Row],[Weekday]]=5), "Weekday", "Weekend")</f>
        <v>Weekday</v>
      </c>
      <c r="I619" s="22">
        <v>5</v>
      </c>
      <c r="J619" s="22">
        <v>1</v>
      </c>
      <c r="K619" s="22" t="str">
        <f>INDEX(Table2[Description],MATCH(J619,Table2[Weathersit],0))</f>
        <v>Clear</v>
      </c>
      <c r="L619" s="22">
        <v>0.24</v>
      </c>
      <c r="M619" s="22">
        <v>0.2273</v>
      </c>
      <c r="N619" s="22">
        <v>0.6</v>
      </c>
      <c r="O619" s="22">
        <v>0.22389999999999999</v>
      </c>
      <c r="P619" s="22">
        <v>1</v>
      </c>
      <c r="Q619" s="22">
        <v>22</v>
      </c>
      <c r="R619" s="22" t="str">
        <f t="shared" si="9"/>
        <v>Normal</v>
      </c>
      <c r="S619" s="22">
        <v>23</v>
      </c>
    </row>
    <row r="620" spans="1:19" x14ac:dyDescent="0.25">
      <c r="A620" s="22">
        <v>619</v>
      </c>
      <c r="B620" s="9">
        <v>40572</v>
      </c>
      <c r="C620" s="22">
        <v>1</v>
      </c>
      <c r="D620" s="22">
        <v>0</v>
      </c>
      <c r="E620" s="22">
        <v>1</v>
      </c>
      <c r="F620" s="22">
        <v>0</v>
      </c>
      <c r="G620" s="22" t="b">
        <v>0</v>
      </c>
      <c r="H620" s="22" t="str">
        <f>IF(OR(Query27[[#This Row],[Weekday]]=1, Query27[[#This Row],[Weekday]]=2, Query27[[#This Row],[Weekday]]=3, Query27[[#This Row],[Weekday]]=4, Query27[[#This Row],[Weekday]]=5), "Weekday", "Weekend")</f>
        <v>Weekend</v>
      </c>
      <c r="I620" s="22">
        <v>6</v>
      </c>
      <c r="J620" s="22">
        <v>1</v>
      </c>
      <c r="K620" s="22" t="str">
        <f>INDEX(Table2[Description],MATCH(J620,Table2[Weathersit],0))</f>
        <v>Clear</v>
      </c>
      <c r="L620" s="22">
        <v>0.22</v>
      </c>
      <c r="M620" s="22">
        <v>0.19700000000000001</v>
      </c>
      <c r="N620" s="22">
        <v>0.64</v>
      </c>
      <c r="O620" s="22">
        <v>0.35820000000000002</v>
      </c>
      <c r="P620" s="22">
        <v>2</v>
      </c>
      <c r="Q620" s="22">
        <v>26</v>
      </c>
      <c r="R620" s="22" t="str">
        <f t="shared" si="9"/>
        <v>Normal</v>
      </c>
      <c r="S620" s="22">
        <v>28</v>
      </c>
    </row>
    <row r="621" spans="1:19" x14ac:dyDescent="0.25">
      <c r="A621" s="22">
        <v>620</v>
      </c>
      <c r="B621" s="5">
        <v>40572</v>
      </c>
      <c r="C621" s="22">
        <v>1</v>
      </c>
      <c r="D621" s="22">
        <v>0</v>
      </c>
      <c r="E621" s="22">
        <v>1</v>
      </c>
      <c r="F621" s="22">
        <v>1</v>
      </c>
      <c r="G621" s="22" t="b">
        <v>0</v>
      </c>
      <c r="H621" s="22" t="str">
        <f>IF(OR(Query27[[#This Row],[Weekday]]=1, Query27[[#This Row],[Weekday]]=2, Query27[[#This Row],[Weekday]]=3, Query27[[#This Row],[Weekday]]=4, Query27[[#This Row],[Weekday]]=5), "Weekday", "Weekend")</f>
        <v>Weekend</v>
      </c>
      <c r="I621" s="22">
        <v>6</v>
      </c>
      <c r="J621" s="22">
        <v>1</v>
      </c>
      <c r="K621" s="22" t="str">
        <f>INDEX(Table2[Description],MATCH(J621,Table2[Weathersit],0))</f>
        <v>Clear</v>
      </c>
      <c r="L621" s="22">
        <v>0.22</v>
      </c>
      <c r="M621" s="22">
        <v>0.2273</v>
      </c>
      <c r="N621" s="22">
        <v>0.64</v>
      </c>
      <c r="O621" s="22">
        <v>0.19400000000000001</v>
      </c>
      <c r="P621" s="22">
        <v>0</v>
      </c>
      <c r="Q621" s="22">
        <v>20</v>
      </c>
      <c r="R621" s="22" t="str">
        <f t="shared" si="9"/>
        <v>Normal</v>
      </c>
      <c r="S621" s="22">
        <v>20</v>
      </c>
    </row>
    <row r="622" spans="1:19" x14ac:dyDescent="0.25">
      <c r="A622" s="22">
        <v>621</v>
      </c>
      <c r="B622" s="5">
        <v>40572</v>
      </c>
      <c r="C622" s="22">
        <v>1</v>
      </c>
      <c r="D622" s="22">
        <v>0</v>
      </c>
      <c r="E622" s="22">
        <v>1</v>
      </c>
      <c r="F622" s="22">
        <v>2</v>
      </c>
      <c r="G622" s="22" t="b">
        <v>0</v>
      </c>
      <c r="H622" s="22" t="str">
        <f>IF(OR(Query27[[#This Row],[Weekday]]=1, Query27[[#This Row],[Weekday]]=2, Query27[[#This Row],[Weekday]]=3, Query27[[#This Row],[Weekday]]=4, Query27[[#This Row],[Weekday]]=5), "Weekday", "Weekend")</f>
        <v>Weekend</v>
      </c>
      <c r="I622" s="22">
        <v>6</v>
      </c>
      <c r="J622" s="22">
        <v>1</v>
      </c>
      <c r="K622" s="22" t="str">
        <f>INDEX(Table2[Description],MATCH(J622,Table2[Weathersit],0))</f>
        <v>Clear</v>
      </c>
      <c r="L622" s="22">
        <v>0.22</v>
      </c>
      <c r="M622" s="22">
        <v>0.2273</v>
      </c>
      <c r="N622" s="22">
        <v>0.64</v>
      </c>
      <c r="O622" s="22">
        <v>0.16420000000000001</v>
      </c>
      <c r="P622" s="22">
        <v>0</v>
      </c>
      <c r="Q622" s="22">
        <v>15</v>
      </c>
      <c r="R622" s="22" t="str">
        <f t="shared" si="9"/>
        <v>Normal</v>
      </c>
      <c r="S622" s="22">
        <v>15</v>
      </c>
    </row>
    <row r="623" spans="1:19" x14ac:dyDescent="0.25">
      <c r="A623" s="22">
        <v>622</v>
      </c>
      <c r="B623" s="5">
        <v>40572</v>
      </c>
      <c r="C623" s="22">
        <v>1</v>
      </c>
      <c r="D623" s="22">
        <v>0</v>
      </c>
      <c r="E623" s="22">
        <v>1</v>
      </c>
      <c r="F623" s="22">
        <v>3</v>
      </c>
      <c r="G623" s="22" t="b">
        <v>0</v>
      </c>
      <c r="H623" s="22" t="str">
        <f>IF(OR(Query27[[#This Row],[Weekday]]=1, Query27[[#This Row],[Weekday]]=2, Query27[[#This Row],[Weekday]]=3, Query27[[#This Row],[Weekday]]=4, Query27[[#This Row],[Weekday]]=5), "Weekday", "Weekend")</f>
        <v>Weekend</v>
      </c>
      <c r="I623" s="22">
        <v>6</v>
      </c>
      <c r="J623" s="22">
        <v>1</v>
      </c>
      <c r="K623" s="22" t="str">
        <f>INDEX(Table2[Description],MATCH(J623,Table2[Weathersit],0))</f>
        <v>Clear</v>
      </c>
      <c r="L623" s="22">
        <v>0.2</v>
      </c>
      <c r="M623" s="22">
        <v>0.21210000000000001</v>
      </c>
      <c r="N623" s="22">
        <v>0.64</v>
      </c>
      <c r="O623" s="22">
        <v>0.1343</v>
      </c>
      <c r="P623" s="22">
        <v>3</v>
      </c>
      <c r="Q623" s="22">
        <v>5</v>
      </c>
      <c r="R623" s="22" t="str">
        <f t="shared" si="9"/>
        <v>Normal</v>
      </c>
      <c r="S623" s="22">
        <v>8</v>
      </c>
    </row>
    <row r="624" spans="1:19" x14ac:dyDescent="0.25">
      <c r="A624" s="22">
        <v>623</v>
      </c>
      <c r="B624" s="5">
        <v>40572</v>
      </c>
      <c r="C624" s="22">
        <v>1</v>
      </c>
      <c r="D624" s="22">
        <v>0</v>
      </c>
      <c r="E624" s="22">
        <v>1</v>
      </c>
      <c r="F624" s="22">
        <v>4</v>
      </c>
      <c r="G624" s="22" t="b">
        <v>0</v>
      </c>
      <c r="H624" s="22" t="str">
        <f>IF(OR(Query27[[#This Row],[Weekday]]=1, Query27[[#This Row],[Weekday]]=2, Query27[[#This Row],[Weekday]]=3, Query27[[#This Row],[Weekday]]=4, Query27[[#This Row],[Weekday]]=5), "Weekday", "Weekend")</f>
        <v>Weekend</v>
      </c>
      <c r="I624" s="22">
        <v>6</v>
      </c>
      <c r="J624" s="22">
        <v>1</v>
      </c>
      <c r="K624" s="22" t="str">
        <f>INDEX(Table2[Description],MATCH(J624,Table2[Weathersit],0))</f>
        <v>Clear</v>
      </c>
      <c r="L624" s="22">
        <v>0.16</v>
      </c>
      <c r="M624" s="22">
        <v>0.18179999999999999</v>
      </c>
      <c r="N624" s="22">
        <v>0.69</v>
      </c>
      <c r="O624" s="22">
        <v>0.1045</v>
      </c>
      <c r="P624" s="22">
        <v>1</v>
      </c>
      <c r="Q624" s="22">
        <v>2</v>
      </c>
      <c r="R624" s="22" t="str">
        <f t="shared" si="9"/>
        <v>Normal</v>
      </c>
      <c r="S624" s="22">
        <v>3</v>
      </c>
    </row>
    <row r="625" spans="1:19" x14ac:dyDescent="0.25">
      <c r="A625" s="22">
        <v>624</v>
      </c>
      <c r="B625" s="5">
        <v>40572</v>
      </c>
      <c r="C625" s="22">
        <v>1</v>
      </c>
      <c r="D625" s="22">
        <v>0</v>
      </c>
      <c r="E625" s="22">
        <v>1</v>
      </c>
      <c r="F625" s="22">
        <v>6</v>
      </c>
      <c r="G625" s="22" t="b">
        <v>0</v>
      </c>
      <c r="H625" s="22" t="str">
        <f>IF(OR(Query27[[#This Row],[Weekday]]=1, Query27[[#This Row],[Weekday]]=2, Query27[[#This Row],[Weekday]]=3, Query27[[#This Row],[Weekday]]=4, Query27[[#This Row],[Weekday]]=5), "Weekday", "Weekend")</f>
        <v>Weekend</v>
      </c>
      <c r="I625" s="22">
        <v>6</v>
      </c>
      <c r="J625" s="22">
        <v>1</v>
      </c>
      <c r="K625" s="22" t="str">
        <f>INDEX(Table2[Description],MATCH(J625,Table2[Weathersit],0))</f>
        <v>Clear</v>
      </c>
      <c r="L625" s="22">
        <v>0.16</v>
      </c>
      <c r="M625" s="22">
        <v>0.18179999999999999</v>
      </c>
      <c r="N625" s="22">
        <v>0.64</v>
      </c>
      <c r="O625" s="22">
        <v>0.1343</v>
      </c>
      <c r="P625" s="22">
        <v>0</v>
      </c>
      <c r="Q625" s="22">
        <v>2</v>
      </c>
      <c r="R625" s="22" t="str">
        <f t="shared" si="9"/>
        <v>Normal</v>
      </c>
      <c r="S625" s="22">
        <v>2</v>
      </c>
    </row>
    <row r="626" spans="1:19" x14ac:dyDescent="0.25">
      <c r="A626" s="22">
        <v>625</v>
      </c>
      <c r="B626" s="5">
        <v>40572</v>
      </c>
      <c r="C626" s="22">
        <v>1</v>
      </c>
      <c r="D626" s="22">
        <v>0</v>
      </c>
      <c r="E626" s="22">
        <v>1</v>
      </c>
      <c r="F626" s="22">
        <v>7</v>
      </c>
      <c r="G626" s="22" t="b">
        <v>0</v>
      </c>
      <c r="H626" s="22" t="str">
        <f>IF(OR(Query27[[#This Row],[Weekday]]=1, Query27[[#This Row],[Weekday]]=2, Query27[[#This Row],[Weekday]]=3, Query27[[#This Row],[Weekday]]=4, Query27[[#This Row],[Weekday]]=5), "Weekday", "Weekend")</f>
        <v>Weekend</v>
      </c>
      <c r="I626" s="22">
        <v>6</v>
      </c>
      <c r="J626" s="22">
        <v>1</v>
      </c>
      <c r="K626" s="22" t="str">
        <f>INDEX(Table2[Description],MATCH(J626,Table2[Weathersit],0))</f>
        <v>Clear</v>
      </c>
      <c r="L626" s="22">
        <v>0.16</v>
      </c>
      <c r="M626" s="22">
        <v>0.18179999999999999</v>
      </c>
      <c r="N626" s="22">
        <v>0.59</v>
      </c>
      <c r="O626" s="22">
        <v>0.1045</v>
      </c>
      <c r="P626" s="22">
        <v>1</v>
      </c>
      <c r="Q626" s="22">
        <v>4</v>
      </c>
      <c r="R626" s="22" t="str">
        <f t="shared" si="9"/>
        <v>Normal</v>
      </c>
      <c r="S626" s="22">
        <v>5</v>
      </c>
    </row>
    <row r="627" spans="1:19" x14ac:dyDescent="0.25">
      <c r="A627" s="22">
        <v>626</v>
      </c>
      <c r="B627" s="5">
        <v>40572</v>
      </c>
      <c r="C627" s="22">
        <v>1</v>
      </c>
      <c r="D627" s="22">
        <v>0</v>
      </c>
      <c r="E627" s="22">
        <v>1</v>
      </c>
      <c r="F627" s="22">
        <v>8</v>
      </c>
      <c r="G627" s="22" t="b">
        <v>0</v>
      </c>
      <c r="H627" s="22" t="str">
        <f>IF(OR(Query27[[#This Row],[Weekday]]=1, Query27[[#This Row],[Weekday]]=2, Query27[[#This Row],[Weekday]]=3, Query27[[#This Row],[Weekday]]=4, Query27[[#This Row],[Weekday]]=5), "Weekday", "Weekend")</f>
        <v>Weekend</v>
      </c>
      <c r="I627" s="22">
        <v>6</v>
      </c>
      <c r="J627" s="22">
        <v>1</v>
      </c>
      <c r="K627" s="22" t="str">
        <f>INDEX(Table2[Description],MATCH(J627,Table2[Weathersit],0))</f>
        <v>Clear</v>
      </c>
      <c r="L627" s="22">
        <v>0.18</v>
      </c>
      <c r="M627" s="22">
        <v>0.19700000000000001</v>
      </c>
      <c r="N627" s="22">
        <v>0.55000000000000004</v>
      </c>
      <c r="O627" s="22">
        <v>0.16420000000000001</v>
      </c>
      <c r="P627" s="22">
        <v>3</v>
      </c>
      <c r="Q627" s="22">
        <v>31</v>
      </c>
      <c r="R627" s="22" t="str">
        <f t="shared" si="9"/>
        <v>High Usage</v>
      </c>
      <c r="S627" s="22">
        <v>34</v>
      </c>
    </row>
    <row r="628" spans="1:19" x14ac:dyDescent="0.25">
      <c r="A628" s="22">
        <v>627</v>
      </c>
      <c r="B628" s="5">
        <v>40572</v>
      </c>
      <c r="C628" s="22">
        <v>1</v>
      </c>
      <c r="D628" s="22">
        <v>0</v>
      </c>
      <c r="E628" s="22">
        <v>1</v>
      </c>
      <c r="F628" s="22">
        <v>9</v>
      </c>
      <c r="G628" s="22" t="b">
        <v>0</v>
      </c>
      <c r="H628" s="22" t="str">
        <f>IF(OR(Query27[[#This Row],[Weekday]]=1, Query27[[#This Row],[Weekday]]=2, Query27[[#This Row],[Weekday]]=3, Query27[[#This Row],[Weekday]]=4, Query27[[#This Row],[Weekday]]=5), "Weekday", "Weekend")</f>
        <v>Weekend</v>
      </c>
      <c r="I628" s="22">
        <v>6</v>
      </c>
      <c r="J628" s="22">
        <v>1</v>
      </c>
      <c r="K628" s="22" t="str">
        <f>INDEX(Table2[Description],MATCH(J628,Table2[Weathersit],0))</f>
        <v>Clear</v>
      </c>
      <c r="L628" s="22">
        <v>0.18</v>
      </c>
      <c r="M628" s="22">
        <v>0.21210000000000001</v>
      </c>
      <c r="N628" s="22">
        <v>0.59</v>
      </c>
      <c r="O628" s="22">
        <v>8.9599999999999999E-2</v>
      </c>
      <c r="P628" s="22">
        <v>0</v>
      </c>
      <c r="Q628" s="22">
        <v>34</v>
      </c>
      <c r="R628" s="22" t="str">
        <f t="shared" si="9"/>
        <v>High Usage</v>
      </c>
      <c r="S628" s="22">
        <v>34</v>
      </c>
    </row>
    <row r="629" spans="1:19" x14ac:dyDescent="0.25">
      <c r="A629" s="22">
        <v>628</v>
      </c>
      <c r="B629" s="5">
        <v>40572</v>
      </c>
      <c r="C629" s="22">
        <v>1</v>
      </c>
      <c r="D629" s="22">
        <v>0</v>
      </c>
      <c r="E629" s="22">
        <v>1</v>
      </c>
      <c r="F629" s="22">
        <v>10</v>
      </c>
      <c r="G629" s="22" t="b">
        <v>0</v>
      </c>
      <c r="H629" s="22" t="str">
        <f>IF(OR(Query27[[#This Row],[Weekday]]=1, Query27[[#This Row],[Weekday]]=2, Query27[[#This Row],[Weekday]]=3, Query27[[#This Row],[Weekday]]=4, Query27[[#This Row],[Weekday]]=5), "Weekday", "Weekend")</f>
        <v>Weekend</v>
      </c>
      <c r="I629" s="22">
        <v>6</v>
      </c>
      <c r="J629" s="22">
        <v>2</v>
      </c>
      <c r="K629" s="22" t="str">
        <f>INDEX(Table2[Description],MATCH(J629,Table2[Weathersit],0))</f>
        <v>Mist + Cloudy</v>
      </c>
      <c r="L629" s="22">
        <v>0.18</v>
      </c>
      <c r="M629" s="22">
        <v>0.21210000000000001</v>
      </c>
      <c r="N629" s="22">
        <v>0.64</v>
      </c>
      <c r="O629" s="22">
        <v>0.1045</v>
      </c>
      <c r="P629" s="22">
        <v>4</v>
      </c>
      <c r="Q629" s="22">
        <v>51</v>
      </c>
      <c r="R629" s="22" t="str">
        <f t="shared" si="9"/>
        <v>High Usage</v>
      </c>
      <c r="S629" s="22">
        <v>55</v>
      </c>
    </row>
    <row r="630" spans="1:19" x14ac:dyDescent="0.25">
      <c r="A630" s="22">
        <v>629</v>
      </c>
      <c r="B630" s="5">
        <v>40572</v>
      </c>
      <c r="C630" s="22">
        <v>1</v>
      </c>
      <c r="D630" s="22">
        <v>0</v>
      </c>
      <c r="E630" s="22">
        <v>1</v>
      </c>
      <c r="F630" s="22">
        <v>11</v>
      </c>
      <c r="G630" s="22" t="b">
        <v>0</v>
      </c>
      <c r="H630" s="22" t="str">
        <f>IF(OR(Query27[[#This Row],[Weekday]]=1, Query27[[#This Row],[Weekday]]=2, Query27[[#This Row],[Weekday]]=3, Query27[[#This Row],[Weekday]]=4, Query27[[#This Row],[Weekday]]=5), "Weekday", "Weekend")</f>
        <v>Weekend</v>
      </c>
      <c r="I630" s="22">
        <v>6</v>
      </c>
      <c r="J630" s="22">
        <v>2</v>
      </c>
      <c r="K630" s="22" t="str">
        <f>INDEX(Table2[Description],MATCH(J630,Table2[Weathersit],0))</f>
        <v>Mist + Cloudy</v>
      </c>
      <c r="L630" s="22">
        <v>0.18</v>
      </c>
      <c r="M630" s="22">
        <v>0.19700000000000001</v>
      </c>
      <c r="N630" s="22">
        <v>0.64</v>
      </c>
      <c r="O630" s="22">
        <v>0.1343</v>
      </c>
      <c r="P630" s="22">
        <v>4</v>
      </c>
      <c r="Q630" s="22">
        <v>60</v>
      </c>
      <c r="R630" s="22" t="str">
        <f t="shared" si="9"/>
        <v>High Usage</v>
      </c>
      <c r="S630" s="22">
        <v>64</v>
      </c>
    </row>
    <row r="631" spans="1:19" x14ac:dyDescent="0.25">
      <c r="A631" s="22">
        <v>630</v>
      </c>
      <c r="B631" s="5">
        <v>40572</v>
      </c>
      <c r="C631" s="22">
        <v>1</v>
      </c>
      <c r="D631" s="22">
        <v>0</v>
      </c>
      <c r="E631" s="22">
        <v>1</v>
      </c>
      <c r="F631" s="22">
        <v>12</v>
      </c>
      <c r="G631" s="22" t="b">
        <v>0</v>
      </c>
      <c r="H631" s="22" t="str">
        <f>IF(OR(Query27[[#This Row],[Weekday]]=1, Query27[[#This Row],[Weekday]]=2, Query27[[#This Row],[Weekday]]=3, Query27[[#This Row],[Weekday]]=4, Query27[[#This Row],[Weekday]]=5), "Weekday", "Weekend")</f>
        <v>Weekend</v>
      </c>
      <c r="I631" s="22">
        <v>6</v>
      </c>
      <c r="J631" s="22">
        <v>2</v>
      </c>
      <c r="K631" s="22" t="str">
        <f>INDEX(Table2[Description],MATCH(J631,Table2[Weathersit],0))</f>
        <v>Mist + Cloudy</v>
      </c>
      <c r="L631" s="22">
        <v>0.2</v>
      </c>
      <c r="M631" s="22">
        <v>0.19700000000000001</v>
      </c>
      <c r="N631" s="22">
        <v>0.59</v>
      </c>
      <c r="O631" s="22">
        <v>0.19400000000000001</v>
      </c>
      <c r="P631" s="22">
        <v>12</v>
      </c>
      <c r="Q631" s="22">
        <v>66</v>
      </c>
      <c r="R631" s="22" t="str">
        <f t="shared" si="9"/>
        <v>High Usage</v>
      </c>
      <c r="S631" s="22">
        <v>78</v>
      </c>
    </row>
    <row r="632" spans="1:19" x14ac:dyDescent="0.25">
      <c r="A632" s="22">
        <v>631</v>
      </c>
      <c r="B632" s="5">
        <v>40572</v>
      </c>
      <c r="C632" s="22">
        <v>1</v>
      </c>
      <c r="D632" s="22">
        <v>0</v>
      </c>
      <c r="E632" s="22">
        <v>1</v>
      </c>
      <c r="F632" s="22">
        <v>13</v>
      </c>
      <c r="G632" s="22" t="b">
        <v>0</v>
      </c>
      <c r="H632" s="22" t="str">
        <f>IF(OR(Query27[[#This Row],[Weekday]]=1, Query27[[#This Row],[Weekday]]=2, Query27[[#This Row],[Weekday]]=3, Query27[[#This Row],[Weekday]]=4, Query27[[#This Row],[Weekday]]=5), "Weekday", "Weekend")</f>
        <v>Weekend</v>
      </c>
      <c r="I632" s="22">
        <v>6</v>
      </c>
      <c r="J632" s="22">
        <v>2</v>
      </c>
      <c r="K632" s="22" t="str">
        <f>INDEX(Table2[Description],MATCH(J632,Table2[Weathersit],0))</f>
        <v>Mist + Cloudy</v>
      </c>
      <c r="L632" s="22">
        <v>0.22</v>
      </c>
      <c r="M632" s="22">
        <v>0.2273</v>
      </c>
      <c r="N632" s="22">
        <v>0.55000000000000004</v>
      </c>
      <c r="O632" s="22">
        <v>0.16420000000000001</v>
      </c>
      <c r="P632" s="22">
        <v>9</v>
      </c>
      <c r="Q632" s="22">
        <v>56</v>
      </c>
      <c r="R632" s="22" t="str">
        <f t="shared" si="9"/>
        <v>High Usage</v>
      </c>
      <c r="S632" s="22">
        <v>65</v>
      </c>
    </row>
    <row r="633" spans="1:19" x14ac:dyDescent="0.25">
      <c r="A633" s="22">
        <v>632</v>
      </c>
      <c r="B633" s="5">
        <v>40572</v>
      </c>
      <c r="C633" s="22">
        <v>1</v>
      </c>
      <c r="D633" s="22">
        <v>0</v>
      </c>
      <c r="E633" s="22">
        <v>1</v>
      </c>
      <c r="F633" s="22">
        <v>14</v>
      </c>
      <c r="G633" s="22" t="b">
        <v>0</v>
      </c>
      <c r="H633" s="22" t="str">
        <f>IF(OR(Query27[[#This Row],[Weekday]]=1, Query27[[#This Row],[Weekday]]=2, Query27[[#This Row],[Weekday]]=3, Query27[[#This Row],[Weekday]]=4, Query27[[#This Row],[Weekday]]=5), "Weekday", "Weekend")</f>
        <v>Weekend</v>
      </c>
      <c r="I633" s="22">
        <v>6</v>
      </c>
      <c r="J633" s="22">
        <v>2</v>
      </c>
      <c r="K633" s="22" t="str">
        <f>INDEX(Table2[Description],MATCH(J633,Table2[Weathersit],0))</f>
        <v>Mist + Cloudy</v>
      </c>
      <c r="L633" s="22">
        <v>0.22</v>
      </c>
      <c r="M633" s="22">
        <v>0.2273</v>
      </c>
      <c r="N633" s="22">
        <v>0.6</v>
      </c>
      <c r="O633" s="22">
        <v>0.1343</v>
      </c>
      <c r="P633" s="22">
        <v>10</v>
      </c>
      <c r="Q633" s="22">
        <v>89</v>
      </c>
      <c r="R633" s="22" t="str">
        <f t="shared" si="9"/>
        <v>High Usage</v>
      </c>
      <c r="S633" s="22">
        <v>99</v>
      </c>
    </row>
    <row r="634" spans="1:19" x14ac:dyDescent="0.25">
      <c r="A634" s="22">
        <v>633</v>
      </c>
      <c r="B634" s="5">
        <v>40572</v>
      </c>
      <c r="C634" s="22">
        <v>1</v>
      </c>
      <c r="D634" s="22">
        <v>0</v>
      </c>
      <c r="E634" s="22">
        <v>1</v>
      </c>
      <c r="F634" s="22">
        <v>15</v>
      </c>
      <c r="G634" s="22" t="b">
        <v>0</v>
      </c>
      <c r="H634" s="22" t="str">
        <f>IF(OR(Query27[[#This Row],[Weekday]]=1, Query27[[#This Row],[Weekday]]=2, Query27[[#This Row],[Weekday]]=3, Query27[[#This Row],[Weekday]]=4, Query27[[#This Row],[Weekday]]=5), "Weekday", "Weekend")</f>
        <v>Weekend</v>
      </c>
      <c r="I634" s="22">
        <v>6</v>
      </c>
      <c r="J634" s="22">
        <v>1</v>
      </c>
      <c r="K634" s="22" t="str">
        <f>INDEX(Table2[Description],MATCH(J634,Table2[Weathersit],0))</f>
        <v>Clear</v>
      </c>
      <c r="L634" s="22">
        <v>0.22</v>
      </c>
      <c r="M634" s="22">
        <v>0.21210000000000001</v>
      </c>
      <c r="N634" s="22">
        <v>0.69</v>
      </c>
      <c r="O634" s="22">
        <v>0.25369999999999998</v>
      </c>
      <c r="P634" s="22">
        <v>22</v>
      </c>
      <c r="Q634" s="22">
        <v>98</v>
      </c>
      <c r="R634" s="22" t="str">
        <f t="shared" si="9"/>
        <v>High Usage</v>
      </c>
      <c r="S634" s="22">
        <v>120</v>
      </c>
    </row>
    <row r="635" spans="1:19" x14ac:dyDescent="0.25">
      <c r="A635" s="22">
        <v>634</v>
      </c>
      <c r="B635" s="5">
        <v>40572</v>
      </c>
      <c r="C635" s="22">
        <v>1</v>
      </c>
      <c r="D635" s="22">
        <v>0</v>
      </c>
      <c r="E635" s="22">
        <v>1</v>
      </c>
      <c r="F635" s="22">
        <v>16</v>
      </c>
      <c r="G635" s="22" t="b">
        <v>0</v>
      </c>
      <c r="H635" s="22" t="str">
        <f>IF(OR(Query27[[#This Row],[Weekday]]=1, Query27[[#This Row],[Weekday]]=2, Query27[[#This Row],[Weekday]]=3, Query27[[#This Row],[Weekday]]=4, Query27[[#This Row],[Weekday]]=5), "Weekday", "Weekend")</f>
        <v>Weekend</v>
      </c>
      <c r="I635" s="22">
        <v>6</v>
      </c>
      <c r="J635" s="22">
        <v>1</v>
      </c>
      <c r="K635" s="22" t="str">
        <f>INDEX(Table2[Description],MATCH(J635,Table2[Weathersit],0))</f>
        <v>Clear</v>
      </c>
      <c r="L635" s="22">
        <v>0.24</v>
      </c>
      <c r="M635" s="22">
        <v>0.2424</v>
      </c>
      <c r="N635" s="22">
        <v>0.6</v>
      </c>
      <c r="O635" s="22">
        <v>0.16420000000000001</v>
      </c>
      <c r="P635" s="22">
        <v>19</v>
      </c>
      <c r="Q635" s="22">
        <v>88</v>
      </c>
      <c r="R635" s="22" t="str">
        <f t="shared" si="9"/>
        <v>High Usage</v>
      </c>
      <c r="S635" s="22">
        <v>107</v>
      </c>
    </row>
    <row r="636" spans="1:19" x14ac:dyDescent="0.25">
      <c r="A636" s="22">
        <v>635</v>
      </c>
      <c r="B636" s="5">
        <v>40572</v>
      </c>
      <c r="C636" s="22">
        <v>1</v>
      </c>
      <c r="D636" s="22">
        <v>0</v>
      </c>
      <c r="E636" s="22">
        <v>1</v>
      </c>
      <c r="F636" s="22">
        <v>17</v>
      </c>
      <c r="G636" s="22" t="b">
        <v>0</v>
      </c>
      <c r="H636" s="22" t="str">
        <f>IF(OR(Query27[[#This Row],[Weekday]]=1, Query27[[#This Row],[Weekday]]=2, Query27[[#This Row],[Weekday]]=3, Query27[[#This Row],[Weekday]]=4, Query27[[#This Row],[Weekday]]=5), "Weekday", "Weekend")</f>
        <v>Weekend</v>
      </c>
      <c r="I636" s="22">
        <v>6</v>
      </c>
      <c r="J636" s="22">
        <v>1</v>
      </c>
      <c r="K636" s="22" t="str">
        <f>INDEX(Table2[Description],MATCH(J636,Table2[Weathersit],0))</f>
        <v>Clear</v>
      </c>
      <c r="L636" s="22">
        <v>0.24</v>
      </c>
      <c r="M636" s="22">
        <v>0.28789999999999999</v>
      </c>
      <c r="N636" s="22">
        <v>0.6</v>
      </c>
      <c r="O636" s="22">
        <v>0</v>
      </c>
      <c r="P636" s="22">
        <v>9</v>
      </c>
      <c r="Q636" s="22">
        <v>82</v>
      </c>
      <c r="R636" s="22" t="str">
        <f t="shared" si="9"/>
        <v>High Usage</v>
      </c>
      <c r="S636" s="22">
        <v>91</v>
      </c>
    </row>
    <row r="637" spans="1:19" x14ac:dyDescent="0.25">
      <c r="A637" s="22">
        <v>636</v>
      </c>
      <c r="B637" s="5">
        <v>40572</v>
      </c>
      <c r="C637" s="22">
        <v>1</v>
      </c>
      <c r="D637" s="22">
        <v>0</v>
      </c>
      <c r="E637" s="22">
        <v>1</v>
      </c>
      <c r="F637" s="22">
        <v>18</v>
      </c>
      <c r="G637" s="22" t="b">
        <v>0</v>
      </c>
      <c r="H637" s="22" t="str">
        <f>IF(OR(Query27[[#This Row],[Weekday]]=1, Query27[[#This Row],[Weekday]]=2, Query27[[#This Row],[Weekday]]=3, Query27[[#This Row],[Weekday]]=4, Query27[[#This Row],[Weekday]]=5), "Weekday", "Weekend")</f>
        <v>Weekend</v>
      </c>
      <c r="I637" s="22">
        <v>6</v>
      </c>
      <c r="J637" s="22">
        <v>1</v>
      </c>
      <c r="K637" s="22" t="str">
        <f>INDEX(Table2[Description],MATCH(J637,Table2[Weathersit],0))</f>
        <v>Clear</v>
      </c>
      <c r="L637" s="22">
        <v>0.22</v>
      </c>
      <c r="M637" s="22">
        <v>0.2273</v>
      </c>
      <c r="N637" s="22">
        <v>0.69</v>
      </c>
      <c r="O637" s="22">
        <v>0.1343</v>
      </c>
      <c r="P637" s="22">
        <v>9</v>
      </c>
      <c r="Q637" s="22">
        <v>59</v>
      </c>
      <c r="R637" s="22" t="str">
        <f t="shared" si="9"/>
        <v>High Usage</v>
      </c>
      <c r="S637" s="22">
        <v>68</v>
      </c>
    </row>
    <row r="638" spans="1:19" x14ac:dyDescent="0.25">
      <c r="A638" s="22">
        <v>637</v>
      </c>
      <c r="B638" s="5">
        <v>40572</v>
      </c>
      <c r="C638" s="22">
        <v>1</v>
      </c>
      <c r="D638" s="22">
        <v>0</v>
      </c>
      <c r="E638" s="22">
        <v>1</v>
      </c>
      <c r="F638" s="22">
        <v>19</v>
      </c>
      <c r="G638" s="22" t="b">
        <v>0</v>
      </c>
      <c r="H638" s="22" t="str">
        <f>IF(OR(Query27[[#This Row],[Weekday]]=1, Query27[[#This Row],[Weekday]]=2, Query27[[#This Row],[Weekday]]=3, Query27[[#This Row],[Weekday]]=4, Query27[[#This Row],[Weekday]]=5), "Weekday", "Weekend")</f>
        <v>Weekend</v>
      </c>
      <c r="I638" s="22">
        <v>6</v>
      </c>
      <c r="J638" s="22">
        <v>2</v>
      </c>
      <c r="K638" s="22" t="str">
        <f>INDEX(Table2[Description],MATCH(J638,Table2[Weathersit],0))</f>
        <v>Mist + Cloudy</v>
      </c>
      <c r="L638" s="22">
        <v>0.22</v>
      </c>
      <c r="M638" s="22">
        <v>0.21210000000000001</v>
      </c>
      <c r="N638" s="22">
        <v>0.69</v>
      </c>
      <c r="O638" s="22">
        <v>0.25369999999999998</v>
      </c>
      <c r="P638" s="22">
        <v>6</v>
      </c>
      <c r="Q638" s="22">
        <v>52</v>
      </c>
      <c r="R638" s="22" t="str">
        <f t="shared" si="9"/>
        <v>High Usage</v>
      </c>
      <c r="S638" s="22">
        <v>58</v>
      </c>
    </row>
    <row r="639" spans="1:19" x14ac:dyDescent="0.25">
      <c r="A639" s="22">
        <v>638</v>
      </c>
      <c r="B639" s="5">
        <v>40572</v>
      </c>
      <c r="C639" s="22">
        <v>1</v>
      </c>
      <c r="D639" s="22">
        <v>0</v>
      </c>
      <c r="E639" s="22">
        <v>1</v>
      </c>
      <c r="F639" s="22">
        <v>20</v>
      </c>
      <c r="G639" s="22" t="b">
        <v>0</v>
      </c>
      <c r="H639" s="22" t="str">
        <f>IF(OR(Query27[[#This Row],[Weekday]]=1, Query27[[#This Row],[Weekday]]=2, Query27[[#This Row],[Weekday]]=3, Query27[[#This Row],[Weekday]]=4, Query27[[#This Row],[Weekday]]=5), "Weekday", "Weekend")</f>
        <v>Weekend</v>
      </c>
      <c r="I639" s="22">
        <v>6</v>
      </c>
      <c r="J639" s="22">
        <v>1</v>
      </c>
      <c r="K639" s="22" t="str">
        <f>INDEX(Table2[Description],MATCH(J639,Table2[Weathersit],0))</f>
        <v>Clear</v>
      </c>
      <c r="L639" s="22">
        <v>0.18</v>
      </c>
      <c r="M639" s="22">
        <v>0.21210000000000001</v>
      </c>
      <c r="N639" s="22">
        <v>0.74</v>
      </c>
      <c r="O639" s="22">
        <v>8.9599999999999999E-2</v>
      </c>
      <c r="P639" s="22">
        <v>1</v>
      </c>
      <c r="Q639" s="22">
        <v>42</v>
      </c>
      <c r="R639" s="22" t="str">
        <f t="shared" si="9"/>
        <v>High Usage</v>
      </c>
      <c r="S639" s="22">
        <v>43</v>
      </c>
    </row>
    <row r="640" spans="1:19" x14ac:dyDescent="0.25">
      <c r="A640" s="22">
        <v>639</v>
      </c>
      <c r="B640" s="5">
        <v>40572</v>
      </c>
      <c r="C640" s="22">
        <v>1</v>
      </c>
      <c r="D640" s="22">
        <v>0</v>
      </c>
      <c r="E640" s="22">
        <v>1</v>
      </c>
      <c r="F640" s="22">
        <v>21</v>
      </c>
      <c r="G640" s="22" t="b">
        <v>0</v>
      </c>
      <c r="H640" s="22" t="str">
        <f>IF(OR(Query27[[#This Row],[Weekday]]=1, Query27[[#This Row],[Weekday]]=2, Query27[[#This Row],[Weekday]]=3, Query27[[#This Row],[Weekday]]=4, Query27[[#This Row],[Weekday]]=5), "Weekday", "Weekend")</f>
        <v>Weekend</v>
      </c>
      <c r="I640" s="22">
        <v>6</v>
      </c>
      <c r="J640" s="22">
        <v>1</v>
      </c>
      <c r="K640" s="22" t="str">
        <f>INDEX(Table2[Description],MATCH(J640,Table2[Weathersit],0))</f>
        <v>Clear</v>
      </c>
      <c r="L640" s="22">
        <v>0.18</v>
      </c>
      <c r="M640" s="22">
        <v>0.21210000000000001</v>
      </c>
      <c r="N640" s="22">
        <v>0.74</v>
      </c>
      <c r="O640" s="22">
        <v>8.9599999999999999E-2</v>
      </c>
      <c r="P640" s="22">
        <v>1</v>
      </c>
      <c r="Q640" s="22">
        <v>35</v>
      </c>
      <c r="R640" s="22" t="str">
        <f t="shared" si="9"/>
        <v>High Usage</v>
      </c>
      <c r="S640" s="22">
        <v>36</v>
      </c>
    </row>
    <row r="641" spans="1:19" x14ac:dyDescent="0.25">
      <c r="A641" s="22">
        <v>640</v>
      </c>
      <c r="B641" s="5">
        <v>40572</v>
      </c>
      <c r="C641" s="22">
        <v>1</v>
      </c>
      <c r="D641" s="22">
        <v>0</v>
      </c>
      <c r="E641" s="22">
        <v>1</v>
      </c>
      <c r="F641" s="22">
        <v>22</v>
      </c>
      <c r="G641" s="22" t="b">
        <v>0</v>
      </c>
      <c r="H641" s="22" t="str">
        <f>IF(OR(Query27[[#This Row],[Weekday]]=1, Query27[[#This Row],[Weekday]]=2, Query27[[#This Row],[Weekday]]=3, Query27[[#This Row],[Weekday]]=4, Query27[[#This Row],[Weekday]]=5), "Weekday", "Weekend")</f>
        <v>Weekend</v>
      </c>
      <c r="I641" s="22">
        <v>6</v>
      </c>
      <c r="J641" s="22">
        <v>1</v>
      </c>
      <c r="K641" s="22" t="str">
        <f>INDEX(Table2[Description],MATCH(J641,Table2[Weathersit],0))</f>
        <v>Clear</v>
      </c>
      <c r="L641" s="22">
        <v>0.16</v>
      </c>
      <c r="M641" s="22">
        <v>0.19700000000000001</v>
      </c>
      <c r="N641" s="22">
        <v>0.8</v>
      </c>
      <c r="O641" s="22">
        <v>8.9599999999999999E-2</v>
      </c>
      <c r="P641" s="22">
        <v>4</v>
      </c>
      <c r="Q641" s="22">
        <v>28</v>
      </c>
      <c r="R641" s="22" t="str">
        <f t="shared" si="9"/>
        <v>High Usage</v>
      </c>
      <c r="S641" s="22">
        <v>32</v>
      </c>
    </row>
    <row r="642" spans="1:19" x14ac:dyDescent="0.25">
      <c r="A642" s="22">
        <v>641</v>
      </c>
      <c r="B642" s="5">
        <v>40572</v>
      </c>
      <c r="C642" s="22">
        <v>1</v>
      </c>
      <c r="D642" s="22">
        <v>0</v>
      </c>
      <c r="E642" s="22">
        <v>1</v>
      </c>
      <c r="F642" s="22">
        <v>23</v>
      </c>
      <c r="G642" s="22" t="b">
        <v>0</v>
      </c>
      <c r="H642" s="22" t="str">
        <f>IF(OR(Query27[[#This Row],[Weekday]]=1, Query27[[#This Row],[Weekday]]=2, Query27[[#This Row],[Weekday]]=3, Query27[[#This Row],[Weekday]]=4, Query27[[#This Row],[Weekday]]=5), "Weekday", "Weekend")</f>
        <v>Weekend</v>
      </c>
      <c r="I642" s="22">
        <v>6</v>
      </c>
      <c r="J642" s="22">
        <v>1</v>
      </c>
      <c r="K642" s="22" t="str">
        <f>INDEX(Table2[Description],MATCH(J642,Table2[Weathersit],0))</f>
        <v>Clear</v>
      </c>
      <c r="L642" s="22">
        <v>0.16</v>
      </c>
      <c r="M642" s="22">
        <v>0.19700000000000001</v>
      </c>
      <c r="N642" s="22">
        <v>0.8</v>
      </c>
      <c r="O642" s="22">
        <v>8.9599999999999999E-2</v>
      </c>
      <c r="P642" s="22">
        <v>3</v>
      </c>
      <c r="Q642" s="22">
        <v>30</v>
      </c>
      <c r="R642" s="22" t="str">
        <f t="shared" ref="R642:R705" si="10">IF(S642&gt;30, "High Usage", "Normal")</f>
        <v>High Usage</v>
      </c>
      <c r="S642" s="22">
        <v>33</v>
      </c>
    </row>
    <row r="643" spans="1:19" x14ac:dyDescent="0.25">
      <c r="A643" s="22">
        <v>642</v>
      </c>
      <c r="B643" s="5">
        <v>40573</v>
      </c>
      <c r="C643" s="22">
        <v>1</v>
      </c>
      <c r="D643" s="22">
        <v>0</v>
      </c>
      <c r="E643" s="22">
        <v>1</v>
      </c>
      <c r="F643" s="22">
        <v>0</v>
      </c>
      <c r="G643" s="22" t="b">
        <v>0</v>
      </c>
      <c r="H643" s="22" t="str">
        <f>IF(OR(Query27[[#This Row],[Weekday]]=1, Query27[[#This Row],[Weekday]]=2, Query27[[#This Row],[Weekday]]=3, Query27[[#This Row],[Weekday]]=4, Query27[[#This Row],[Weekday]]=5), "Weekday", "Weekend")</f>
        <v>Weekend</v>
      </c>
      <c r="I643" s="22">
        <v>0</v>
      </c>
      <c r="J643" s="22">
        <v>1</v>
      </c>
      <c r="K643" s="22" t="str">
        <f>INDEX(Table2[Description],MATCH(J643,Table2[Weathersit],0))</f>
        <v>Clear</v>
      </c>
      <c r="L643" s="22">
        <v>0.16</v>
      </c>
      <c r="M643" s="22">
        <v>0.18179999999999999</v>
      </c>
      <c r="N643" s="22">
        <v>0.8</v>
      </c>
      <c r="O643" s="22">
        <v>0.1045</v>
      </c>
      <c r="P643" s="22">
        <v>0</v>
      </c>
      <c r="Q643" s="22">
        <v>33</v>
      </c>
      <c r="R643" s="22" t="str">
        <f t="shared" si="10"/>
        <v>High Usage</v>
      </c>
      <c r="S643" s="22">
        <v>33</v>
      </c>
    </row>
    <row r="644" spans="1:19" x14ac:dyDescent="0.25">
      <c r="A644" s="22">
        <v>643</v>
      </c>
      <c r="B644" s="5">
        <v>40573</v>
      </c>
      <c r="C644" s="22">
        <v>1</v>
      </c>
      <c r="D644" s="22">
        <v>0</v>
      </c>
      <c r="E644" s="22">
        <v>1</v>
      </c>
      <c r="F644" s="22">
        <v>1</v>
      </c>
      <c r="G644" s="22" t="b">
        <v>0</v>
      </c>
      <c r="H644" s="22" t="str">
        <f>IF(OR(Query27[[#This Row],[Weekday]]=1, Query27[[#This Row],[Weekday]]=2, Query27[[#This Row],[Weekday]]=3, Query27[[#This Row],[Weekday]]=4, Query27[[#This Row],[Weekday]]=5), "Weekday", "Weekend")</f>
        <v>Weekend</v>
      </c>
      <c r="I644" s="22">
        <v>0</v>
      </c>
      <c r="J644" s="22">
        <v>1</v>
      </c>
      <c r="K644" s="22" t="str">
        <f>INDEX(Table2[Description],MATCH(J644,Table2[Weathersit],0))</f>
        <v>Clear</v>
      </c>
      <c r="L644" s="22">
        <v>0.14000000000000001</v>
      </c>
      <c r="M644" s="22">
        <v>0.21210000000000001</v>
      </c>
      <c r="N644" s="22">
        <v>0.8</v>
      </c>
      <c r="O644" s="22">
        <v>0</v>
      </c>
      <c r="P644" s="22">
        <v>7</v>
      </c>
      <c r="Q644" s="22">
        <v>22</v>
      </c>
      <c r="R644" s="22" t="str">
        <f t="shared" si="10"/>
        <v>Normal</v>
      </c>
      <c r="S644" s="22">
        <v>29</v>
      </c>
    </row>
    <row r="645" spans="1:19" x14ac:dyDescent="0.25">
      <c r="A645" s="22">
        <v>644</v>
      </c>
      <c r="B645" s="5">
        <v>40573</v>
      </c>
      <c r="C645" s="22">
        <v>1</v>
      </c>
      <c r="D645" s="22">
        <v>0</v>
      </c>
      <c r="E645" s="22">
        <v>1</v>
      </c>
      <c r="F645" s="22">
        <v>2</v>
      </c>
      <c r="G645" s="22" t="b">
        <v>0</v>
      </c>
      <c r="H645" s="22" t="str">
        <f>IF(OR(Query27[[#This Row],[Weekday]]=1, Query27[[#This Row],[Weekday]]=2, Query27[[#This Row],[Weekday]]=3, Query27[[#This Row],[Weekday]]=4, Query27[[#This Row],[Weekday]]=5), "Weekday", "Weekend")</f>
        <v>Weekend</v>
      </c>
      <c r="I645" s="22">
        <v>0</v>
      </c>
      <c r="J645" s="22">
        <v>1</v>
      </c>
      <c r="K645" s="22" t="str">
        <f>INDEX(Table2[Description],MATCH(J645,Table2[Weathersit],0))</f>
        <v>Clear</v>
      </c>
      <c r="L645" s="22">
        <v>0.16</v>
      </c>
      <c r="M645" s="22">
        <v>0.2273</v>
      </c>
      <c r="N645" s="22">
        <v>0.8</v>
      </c>
      <c r="O645" s="22">
        <v>0</v>
      </c>
      <c r="P645" s="22">
        <v>1</v>
      </c>
      <c r="Q645" s="22">
        <v>10</v>
      </c>
      <c r="R645" s="22" t="str">
        <f t="shared" si="10"/>
        <v>Normal</v>
      </c>
      <c r="S645" s="22">
        <v>11</v>
      </c>
    </row>
    <row r="646" spans="1:19" x14ac:dyDescent="0.25">
      <c r="A646" s="22">
        <v>645</v>
      </c>
      <c r="B646" s="5">
        <v>40573</v>
      </c>
      <c r="C646" s="22">
        <v>1</v>
      </c>
      <c r="D646" s="22">
        <v>0</v>
      </c>
      <c r="E646" s="22">
        <v>1</v>
      </c>
      <c r="F646" s="22">
        <v>3</v>
      </c>
      <c r="G646" s="22" t="b">
        <v>0</v>
      </c>
      <c r="H646" s="22" t="str">
        <f>IF(OR(Query27[[#This Row],[Weekday]]=1, Query27[[#This Row],[Weekday]]=2, Query27[[#This Row],[Weekday]]=3, Query27[[#This Row],[Weekday]]=4, Query27[[#This Row],[Weekday]]=5), "Weekday", "Weekend")</f>
        <v>Weekend</v>
      </c>
      <c r="I646" s="22">
        <v>0</v>
      </c>
      <c r="J646" s="22">
        <v>1</v>
      </c>
      <c r="K646" s="22" t="str">
        <f>INDEX(Table2[Description],MATCH(J646,Table2[Weathersit],0))</f>
        <v>Clear</v>
      </c>
      <c r="L646" s="22">
        <v>0.14000000000000001</v>
      </c>
      <c r="M646" s="22">
        <v>0.21210000000000001</v>
      </c>
      <c r="N646" s="22">
        <v>0.93</v>
      </c>
      <c r="O646" s="22">
        <v>0</v>
      </c>
      <c r="P646" s="22">
        <v>1</v>
      </c>
      <c r="Q646" s="22">
        <v>7</v>
      </c>
      <c r="R646" s="22" t="str">
        <f t="shared" si="10"/>
        <v>Normal</v>
      </c>
      <c r="S646" s="22">
        <v>8</v>
      </c>
    </row>
    <row r="647" spans="1:19" x14ac:dyDescent="0.25">
      <c r="A647" s="22">
        <v>646</v>
      </c>
      <c r="B647" s="5">
        <v>40573</v>
      </c>
      <c r="C647" s="22">
        <v>1</v>
      </c>
      <c r="D647" s="22">
        <v>0</v>
      </c>
      <c r="E647" s="22">
        <v>1</v>
      </c>
      <c r="F647" s="22">
        <v>4</v>
      </c>
      <c r="G647" s="22" t="b">
        <v>0</v>
      </c>
      <c r="H647" s="22" t="str">
        <f>IF(OR(Query27[[#This Row],[Weekday]]=1, Query27[[#This Row],[Weekday]]=2, Query27[[#This Row],[Weekday]]=3, Query27[[#This Row],[Weekday]]=4, Query27[[#This Row],[Weekday]]=5), "Weekday", "Weekend")</f>
        <v>Weekend</v>
      </c>
      <c r="I647" s="22">
        <v>0</v>
      </c>
      <c r="J647" s="22">
        <v>1</v>
      </c>
      <c r="K647" s="22" t="str">
        <f>INDEX(Table2[Description],MATCH(J647,Table2[Weathersit],0))</f>
        <v>Clear</v>
      </c>
      <c r="L647" s="22">
        <v>0.14000000000000001</v>
      </c>
      <c r="M647" s="22">
        <v>0.21210000000000001</v>
      </c>
      <c r="N647" s="22">
        <v>0.93</v>
      </c>
      <c r="O647" s="22">
        <v>0</v>
      </c>
      <c r="P647" s="22">
        <v>0</v>
      </c>
      <c r="Q647" s="22">
        <v>1</v>
      </c>
      <c r="R647" s="22" t="str">
        <f t="shared" si="10"/>
        <v>Normal</v>
      </c>
      <c r="S647" s="22">
        <v>1</v>
      </c>
    </row>
    <row r="648" spans="1:19" x14ac:dyDescent="0.25">
      <c r="A648" s="22">
        <v>647</v>
      </c>
      <c r="B648" s="5">
        <v>40573</v>
      </c>
      <c r="C648" s="22">
        <v>1</v>
      </c>
      <c r="D648" s="22">
        <v>0</v>
      </c>
      <c r="E648" s="22">
        <v>1</v>
      </c>
      <c r="F648" s="22">
        <v>5</v>
      </c>
      <c r="G648" s="22" t="b">
        <v>0</v>
      </c>
      <c r="H648" s="22" t="str">
        <f>IF(OR(Query27[[#This Row],[Weekday]]=1, Query27[[#This Row],[Weekday]]=2, Query27[[#This Row],[Weekday]]=3, Query27[[#This Row],[Weekday]]=4, Query27[[#This Row],[Weekday]]=5), "Weekday", "Weekend")</f>
        <v>Weekend</v>
      </c>
      <c r="I648" s="22">
        <v>0</v>
      </c>
      <c r="J648" s="22">
        <v>1</v>
      </c>
      <c r="K648" s="22" t="str">
        <f>INDEX(Table2[Description],MATCH(J648,Table2[Weathersit],0))</f>
        <v>Clear</v>
      </c>
      <c r="L648" s="22">
        <v>0.14000000000000001</v>
      </c>
      <c r="M648" s="22">
        <v>0.21210000000000001</v>
      </c>
      <c r="N648" s="22">
        <v>0.86</v>
      </c>
      <c r="O648" s="22">
        <v>0</v>
      </c>
      <c r="P648" s="22">
        <v>0</v>
      </c>
      <c r="Q648" s="22">
        <v>3</v>
      </c>
      <c r="R648" s="22" t="str">
        <f t="shared" si="10"/>
        <v>Normal</v>
      </c>
      <c r="S648" s="22">
        <v>3</v>
      </c>
    </row>
    <row r="649" spans="1:19" x14ac:dyDescent="0.25">
      <c r="A649" s="22">
        <v>648</v>
      </c>
      <c r="B649" s="5">
        <v>40573</v>
      </c>
      <c r="C649" s="22">
        <v>1</v>
      </c>
      <c r="D649" s="22">
        <v>0</v>
      </c>
      <c r="E649" s="22">
        <v>1</v>
      </c>
      <c r="F649" s="22">
        <v>7</v>
      </c>
      <c r="G649" s="22" t="b">
        <v>0</v>
      </c>
      <c r="H649" s="22" t="str">
        <f>IF(OR(Query27[[#This Row],[Weekday]]=1, Query27[[#This Row],[Weekday]]=2, Query27[[#This Row],[Weekday]]=3, Query27[[#This Row],[Weekday]]=4, Query27[[#This Row],[Weekday]]=5), "Weekday", "Weekend")</f>
        <v>Weekend</v>
      </c>
      <c r="I649" s="22">
        <v>0</v>
      </c>
      <c r="J649" s="22">
        <v>1</v>
      </c>
      <c r="K649" s="22" t="str">
        <f>INDEX(Table2[Description],MATCH(J649,Table2[Weathersit],0))</f>
        <v>Clear</v>
      </c>
      <c r="L649" s="22">
        <v>0.14000000000000001</v>
      </c>
      <c r="M649" s="22">
        <v>0.21210000000000001</v>
      </c>
      <c r="N649" s="22">
        <v>0.86</v>
      </c>
      <c r="O649" s="22">
        <v>0</v>
      </c>
      <c r="P649" s="22">
        <v>0</v>
      </c>
      <c r="Q649" s="22">
        <v>3</v>
      </c>
      <c r="R649" s="22" t="str">
        <f t="shared" si="10"/>
        <v>Normal</v>
      </c>
      <c r="S649" s="22">
        <v>3</v>
      </c>
    </row>
    <row r="650" spans="1:19" x14ac:dyDescent="0.25">
      <c r="A650" s="22">
        <v>649</v>
      </c>
      <c r="B650" s="5">
        <v>40573</v>
      </c>
      <c r="C650" s="22">
        <v>1</v>
      </c>
      <c r="D650" s="22">
        <v>0</v>
      </c>
      <c r="E650" s="22">
        <v>1</v>
      </c>
      <c r="F650" s="22">
        <v>8</v>
      </c>
      <c r="G650" s="22" t="b">
        <v>0</v>
      </c>
      <c r="H650" s="22" t="str">
        <f>IF(OR(Query27[[#This Row],[Weekday]]=1, Query27[[#This Row],[Weekday]]=2, Query27[[#This Row],[Weekday]]=3, Query27[[#This Row],[Weekday]]=4, Query27[[#This Row],[Weekday]]=5), "Weekday", "Weekend")</f>
        <v>Weekend</v>
      </c>
      <c r="I650" s="22">
        <v>0</v>
      </c>
      <c r="J650" s="22">
        <v>2</v>
      </c>
      <c r="K650" s="22" t="str">
        <f>INDEX(Table2[Description],MATCH(J650,Table2[Weathersit],0))</f>
        <v>Mist + Cloudy</v>
      </c>
      <c r="L650" s="22">
        <v>0.14000000000000001</v>
      </c>
      <c r="M650" s="22">
        <v>0.21210000000000001</v>
      </c>
      <c r="N650" s="22">
        <v>0.86</v>
      </c>
      <c r="O650" s="22">
        <v>0</v>
      </c>
      <c r="P650" s="22">
        <v>1</v>
      </c>
      <c r="Q650" s="22">
        <v>11</v>
      </c>
      <c r="R650" s="22" t="str">
        <f t="shared" si="10"/>
        <v>Normal</v>
      </c>
      <c r="S650" s="22">
        <v>12</v>
      </c>
    </row>
    <row r="651" spans="1:19" x14ac:dyDescent="0.25">
      <c r="A651" s="22">
        <v>650</v>
      </c>
      <c r="B651" s="5">
        <v>40573</v>
      </c>
      <c r="C651" s="22">
        <v>1</v>
      </c>
      <c r="D651" s="22">
        <v>0</v>
      </c>
      <c r="E651" s="22">
        <v>1</v>
      </c>
      <c r="F651" s="22">
        <v>9</v>
      </c>
      <c r="G651" s="22" t="b">
        <v>0</v>
      </c>
      <c r="H651" s="22" t="str">
        <f>IF(OR(Query27[[#This Row],[Weekday]]=1, Query27[[#This Row],[Weekday]]=2, Query27[[#This Row],[Weekday]]=3, Query27[[#This Row],[Weekday]]=4, Query27[[#This Row],[Weekday]]=5), "Weekday", "Weekend")</f>
        <v>Weekend</v>
      </c>
      <c r="I651" s="22">
        <v>0</v>
      </c>
      <c r="J651" s="22">
        <v>2</v>
      </c>
      <c r="K651" s="22" t="str">
        <f>INDEX(Table2[Description],MATCH(J651,Table2[Weathersit],0))</f>
        <v>Mist + Cloudy</v>
      </c>
      <c r="L651" s="22">
        <v>0.16</v>
      </c>
      <c r="M651" s="22">
        <v>0.2273</v>
      </c>
      <c r="N651" s="22">
        <v>0.8</v>
      </c>
      <c r="O651" s="22">
        <v>0</v>
      </c>
      <c r="P651" s="22">
        <v>4</v>
      </c>
      <c r="Q651" s="22">
        <v>34</v>
      </c>
      <c r="R651" s="22" t="str">
        <f t="shared" si="10"/>
        <v>High Usage</v>
      </c>
      <c r="S651" s="22">
        <v>38</v>
      </c>
    </row>
    <row r="652" spans="1:19" x14ac:dyDescent="0.25">
      <c r="A652" s="22">
        <v>651</v>
      </c>
      <c r="B652" s="5">
        <v>40573</v>
      </c>
      <c r="C652" s="22">
        <v>1</v>
      </c>
      <c r="D652" s="22">
        <v>0</v>
      </c>
      <c r="E652" s="22">
        <v>1</v>
      </c>
      <c r="F652" s="22">
        <v>10</v>
      </c>
      <c r="G652" s="22" t="b">
        <v>0</v>
      </c>
      <c r="H652" s="22" t="str">
        <f>IF(OR(Query27[[#This Row],[Weekday]]=1, Query27[[#This Row],[Weekday]]=2, Query27[[#This Row],[Weekday]]=3, Query27[[#This Row],[Weekday]]=4, Query27[[#This Row],[Weekday]]=5), "Weekday", "Weekend")</f>
        <v>Weekend</v>
      </c>
      <c r="I652" s="22">
        <v>0</v>
      </c>
      <c r="J652" s="22">
        <v>2</v>
      </c>
      <c r="K652" s="22" t="str">
        <f>INDEX(Table2[Description],MATCH(J652,Table2[Weathersit],0))</f>
        <v>Mist + Cloudy</v>
      </c>
      <c r="L652" s="22">
        <v>0.18</v>
      </c>
      <c r="M652" s="22">
        <v>0.2424</v>
      </c>
      <c r="N652" s="22">
        <v>0.8</v>
      </c>
      <c r="O652" s="22">
        <v>0</v>
      </c>
      <c r="P652" s="22">
        <v>7</v>
      </c>
      <c r="Q652" s="22">
        <v>57</v>
      </c>
      <c r="R652" s="22" t="str">
        <f t="shared" si="10"/>
        <v>High Usage</v>
      </c>
      <c r="S652" s="22">
        <v>64</v>
      </c>
    </row>
    <row r="653" spans="1:19" x14ac:dyDescent="0.25">
      <c r="A653" s="22">
        <v>652</v>
      </c>
      <c r="B653" s="5">
        <v>40573</v>
      </c>
      <c r="C653" s="22">
        <v>1</v>
      </c>
      <c r="D653" s="22">
        <v>0</v>
      </c>
      <c r="E653" s="22">
        <v>1</v>
      </c>
      <c r="F653" s="22">
        <v>11</v>
      </c>
      <c r="G653" s="22" t="b">
        <v>0</v>
      </c>
      <c r="H653" s="22" t="str">
        <f>IF(OR(Query27[[#This Row],[Weekday]]=1, Query27[[#This Row],[Weekday]]=2, Query27[[#This Row],[Weekday]]=3, Query27[[#This Row],[Weekday]]=4, Query27[[#This Row],[Weekday]]=5), "Weekday", "Weekend")</f>
        <v>Weekend</v>
      </c>
      <c r="I653" s="22">
        <v>0</v>
      </c>
      <c r="J653" s="22">
        <v>1</v>
      </c>
      <c r="K653" s="22" t="str">
        <f>INDEX(Table2[Description],MATCH(J653,Table2[Weathersit],0))</f>
        <v>Clear</v>
      </c>
      <c r="L653" s="22">
        <v>0.22</v>
      </c>
      <c r="M653" s="22">
        <v>0.2727</v>
      </c>
      <c r="N653" s="22">
        <v>0.75</v>
      </c>
      <c r="O653" s="22">
        <v>0</v>
      </c>
      <c r="P653" s="22">
        <v>9</v>
      </c>
      <c r="Q653" s="22">
        <v>50</v>
      </c>
      <c r="R653" s="22" t="str">
        <f t="shared" si="10"/>
        <v>High Usage</v>
      </c>
      <c r="S653" s="22">
        <v>59</v>
      </c>
    </row>
    <row r="654" spans="1:19" x14ac:dyDescent="0.25">
      <c r="A654" s="22">
        <v>653</v>
      </c>
      <c r="B654" s="5">
        <v>40573</v>
      </c>
      <c r="C654" s="22">
        <v>1</v>
      </c>
      <c r="D654" s="22">
        <v>0</v>
      </c>
      <c r="E654" s="22">
        <v>1</v>
      </c>
      <c r="F654" s="22">
        <v>12</v>
      </c>
      <c r="G654" s="22" t="b">
        <v>0</v>
      </c>
      <c r="H654" s="22" t="str">
        <f>IF(OR(Query27[[#This Row],[Weekday]]=1, Query27[[#This Row],[Weekday]]=2, Query27[[#This Row],[Weekday]]=3, Query27[[#This Row],[Weekday]]=4, Query27[[#This Row],[Weekday]]=5), "Weekday", "Weekend")</f>
        <v>Weekend</v>
      </c>
      <c r="I654" s="22">
        <v>0</v>
      </c>
      <c r="J654" s="22">
        <v>1</v>
      </c>
      <c r="K654" s="22" t="str">
        <f>INDEX(Table2[Description],MATCH(J654,Table2[Weathersit],0))</f>
        <v>Clear</v>
      </c>
      <c r="L654" s="22">
        <v>0.3</v>
      </c>
      <c r="M654" s="22">
        <v>0.31819999999999998</v>
      </c>
      <c r="N654" s="22">
        <v>0.52</v>
      </c>
      <c r="O654" s="22">
        <v>0.1045</v>
      </c>
      <c r="P654" s="22">
        <v>10</v>
      </c>
      <c r="Q654" s="22">
        <v>87</v>
      </c>
      <c r="R654" s="22" t="str">
        <f t="shared" si="10"/>
        <v>High Usage</v>
      </c>
      <c r="S654" s="22">
        <v>97</v>
      </c>
    </row>
    <row r="655" spans="1:19" x14ac:dyDescent="0.25">
      <c r="A655" s="22">
        <v>654</v>
      </c>
      <c r="B655" s="5">
        <v>40573</v>
      </c>
      <c r="C655" s="22">
        <v>1</v>
      </c>
      <c r="D655" s="22">
        <v>0</v>
      </c>
      <c r="E655" s="22">
        <v>1</v>
      </c>
      <c r="F655" s="22">
        <v>13</v>
      </c>
      <c r="G655" s="22" t="b">
        <v>0</v>
      </c>
      <c r="H655" s="22" t="str">
        <f>IF(OR(Query27[[#This Row],[Weekday]]=1, Query27[[#This Row],[Weekday]]=2, Query27[[#This Row],[Weekday]]=3, Query27[[#This Row],[Weekday]]=4, Query27[[#This Row],[Weekday]]=5), "Weekday", "Weekend")</f>
        <v>Weekend</v>
      </c>
      <c r="I655" s="22">
        <v>0</v>
      </c>
      <c r="J655" s="22">
        <v>1</v>
      </c>
      <c r="K655" s="22" t="str">
        <f>INDEX(Table2[Description],MATCH(J655,Table2[Weathersit],0))</f>
        <v>Clear</v>
      </c>
      <c r="L655" s="22">
        <v>0.28000000000000003</v>
      </c>
      <c r="M655" s="22">
        <v>0.28789999999999999</v>
      </c>
      <c r="N655" s="22">
        <v>0.61</v>
      </c>
      <c r="O655" s="22">
        <v>0.1045</v>
      </c>
      <c r="P655" s="22">
        <v>13</v>
      </c>
      <c r="Q655" s="22">
        <v>71</v>
      </c>
      <c r="R655" s="22" t="str">
        <f t="shared" si="10"/>
        <v>High Usage</v>
      </c>
      <c r="S655" s="22">
        <v>84</v>
      </c>
    </row>
    <row r="656" spans="1:19" x14ac:dyDescent="0.25">
      <c r="A656" s="22">
        <v>655</v>
      </c>
      <c r="B656" s="5">
        <v>40573</v>
      </c>
      <c r="C656" s="22">
        <v>1</v>
      </c>
      <c r="D656" s="22">
        <v>0</v>
      </c>
      <c r="E656" s="22">
        <v>1</v>
      </c>
      <c r="F656" s="22">
        <v>14</v>
      </c>
      <c r="G656" s="22" t="b">
        <v>0</v>
      </c>
      <c r="H656" s="22" t="str">
        <f>IF(OR(Query27[[#This Row],[Weekday]]=1, Query27[[#This Row],[Weekday]]=2, Query27[[#This Row],[Weekday]]=3, Query27[[#This Row],[Weekday]]=4, Query27[[#This Row],[Weekday]]=5), "Weekday", "Weekend")</f>
        <v>Weekend</v>
      </c>
      <c r="I656" s="22">
        <v>0</v>
      </c>
      <c r="J656" s="22">
        <v>1</v>
      </c>
      <c r="K656" s="22" t="str">
        <f>INDEX(Table2[Description],MATCH(J656,Table2[Weathersit],0))</f>
        <v>Clear</v>
      </c>
      <c r="L656" s="22">
        <v>0.28000000000000003</v>
      </c>
      <c r="M656" s="22">
        <v>0.30299999999999999</v>
      </c>
      <c r="N656" s="22">
        <v>0.61</v>
      </c>
      <c r="O656" s="22">
        <v>8.9599999999999999E-2</v>
      </c>
      <c r="P656" s="22">
        <v>18</v>
      </c>
      <c r="Q656" s="22">
        <v>104</v>
      </c>
      <c r="R656" s="22" t="str">
        <f t="shared" si="10"/>
        <v>High Usage</v>
      </c>
      <c r="S656" s="22">
        <v>122</v>
      </c>
    </row>
    <row r="657" spans="1:19" x14ac:dyDescent="0.25">
      <c r="A657" s="22">
        <v>656</v>
      </c>
      <c r="B657" s="5">
        <v>40573</v>
      </c>
      <c r="C657" s="22">
        <v>1</v>
      </c>
      <c r="D657" s="22">
        <v>0</v>
      </c>
      <c r="E657" s="22">
        <v>1</v>
      </c>
      <c r="F657" s="22">
        <v>15</v>
      </c>
      <c r="G657" s="22" t="b">
        <v>0</v>
      </c>
      <c r="H657" s="22" t="str">
        <f>IF(OR(Query27[[#This Row],[Weekday]]=1, Query27[[#This Row],[Weekday]]=2, Query27[[#This Row],[Weekday]]=3, Query27[[#This Row],[Weekday]]=4, Query27[[#This Row],[Weekday]]=5), "Weekday", "Weekend")</f>
        <v>Weekend</v>
      </c>
      <c r="I657" s="22">
        <v>0</v>
      </c>
      <c r="J657" s="22">
        <v>1</v>
      </c>
      <c r="K657" s="22" t="str">
        <f>INDEX(Table2[Description],MATCH(J657,Table2[Weathersit],0))</f>
        <v>Clear</v>
      </c>
      <c r="L657" s="22">
        <v>0.3</v>
      </c>
      <c r="M657" s="22">
        <v>0.33329999999999999</v>
      </c>
      <c r="N657" s="22">
        <v>0.56000000000000005</v>
      </c>
      <c r="O657" s="22">
        <v>0</v>
      </c>
      <c r="P657" s="22">
        <v>14</v>
      </c>
      <c r="Q657" s="22">
        <v>95</v>
      </c>
      <c r="R657" s="22" t="str">
        <f t="shared" si="10"/>
        <v>High Usage</v>
      </c>
      <c r="S657" s="22">
        <v>109</v>
      </c>
    </row>
    <row r="658" spans="1:19" x14ac:dyDescent="0.25">
      <c r="A658" s="22">
        <v>657</v>
      </c>
      <c r="B658" s="5">
        <v>40573</v>
      </c>
      <c r="C658" s="22">
        <v>1</v>
      </c>
      <c r="D658" s="22">
        <v>0</v>
      </c>
      <c r="E658" s="22">
        <v>1</v>
      </c>
      <c r="F658" s="22">
        <v>16</v>
      </c>
      <c r="G658" s="22" t="b">
        <v>0</v>
      </c>
      <c r="H658" s="22" t="str">
        <f>IF(OR(Query27[[#This Row],[Weekday]]=1, Query27[[#This Row],[Weekday]]=2, Query27[[#This Row],[Weekday]]=3, Query27[[#This Row],[Weekday]]=4, Query27[[#This Row],[Weekday]]=5), "Weekday", "Weekend")</f>
        <v>Weekend</v>
      </c>
      <c r="I658" s="22">
        <v>0</v>
      </c>
      <c r="J658" s="22">
        <v>1</v>
      </c>
      <c r="K658" s="22" t="str">
        <f>INDEX(Table2[Description],MATCH(J658,Table2[Weathersit],0))</f>
        <v>Clear</v>
      </c>
      <c r="L658" s="22">
        <v>0.3</v>
      </c>
      <c r="M658" s="22">
        <v>0.33329999999999999</v>
      </c>
      <c r="N658" s="22">
        <v>0.56000000000000005</v>
      </c>
      <c r="O658" s="22">
        <v>0</v>
      </c>
      <c r="P658" s="22">
        <v>19</v>
      </c>
      <c r="Q658" s="22">
        <v>104</v>
      </c>
      <c r="R658" s="22" t="str">
        <f t="shared" si="10"/>
        <v>High Usage</v>
      </c>
      <c r="S658" s="22">
        <v>123</v>
      </c>
    </row>
    <row r="659" spans="1:19" x14ac:dyDescent="0.25">
      <c r="A659" s="22">
        <v>658</v>
      </c>
      <c r="B659" s="5">
        <v>40573</v>
      </c>
      <c r="C659" s="22">
        <v>1</v>
      </c>
      <c r="D659" s="22">
        <v>0</v>
      </c>
      <c r="E659" s="22">
        <v>1</v>
      </c>
      <c r="F659" s="22">
        <v>17</v>
      </c>
      <c r="G659" s="22" t="b">
        <v>0</v>
      </c>
      <c r="H659" s="22" t="str">
        <f>IF(OR(Query27[[#This Row],[Weekday]]=1, Query27[[#This Row],[Weekday]]=2, Query27[[#This Row],[Weekday]]=3, Query27[[#This Row],[Weekday]]=4, Query27[[#This Row],[Weekday]]=5), "Weekday", "Weekend")</f>
        <v>Weekend</v>
      </c>
      <c r="I659" s="22">
        <v>0</v>
      </c>
      <c r="J659" s="22">
        <v>1</v>
      </c>
      <c r="K659" s="22" t="str">
        <f>INDEX(Table2[Description],MATCH(J659,Table2[Weathersit],0))</f>
        <v>Clear</v>
      </c>
      <c r="L659" s="22">
        <v>0.3</v>
      </c>
      <c r="M659" s="22">
        <v>0.28789999999999999</v>
      </c>
      <c r="N659" s="22">
        <v>0.56000000000000005</v>
      </c>
      <c r="O659" s="22">
        <v>0.19400000000000001</v>
      </c>
      <c r="P659" s="22">
        <v>6</v>
      </c>
      <c r="Q659" s="22">
        <v>71</v>
      </c>
      <c r="R659" s="22" t="str">
        <f t="shared" si="10"/>
        <v>High Usage</v>
      </c>
      <c r="S659" s="22">
        <v>77</v>
      </c>
    </row>
    <row r="660" spans="1:19" x14ac:dyDescent="0.25">
      <c r="A660" s="22">
        <v>659</v>
      </c>
      <c r="B660" s="5">
        <v>40573</v>
      </c>
      <c r="C660" s="22">
        <v>1</v>
      </c>
      <c r="D660" s="22">
        <v>0</v>
      </c>
      <c r="E660" s="22">
        <v>1</v>
      </c>
      <c r="F660" s="22">
        <v>18</v>
      </c>
      <c r="G660" s="22" t="b">
        <v>0</v>
      </c>
      <c r="H660" s="22" t="str">
        <f>IF(OR(Query27[[#This Row],[Weekday]]=1, Query27[[#This Row],[Weekday]]=2, Query27[[#This Row],[Weekday]]=3, Query27[[#This Row],[Weekday]]=4, Query27[[#This Row],[Weekday]]=5), "Weekday", "Weekend")</f>
        <v>Weekend</v>
      </c>
      <c r="I660" s="22">
        <v>0</v>
      </c>
      <c r="J660" s="22">
        <v>1</v>
      </c>
      <c r="K660" s="22" t="str">
        <f>INDEX(Table2[Description],MATCH(J660,Table2[Weathersit],0))</f>
        <v>Clear</v>
      </c>
      <c r="L660" s="22">
        <v>0.26</v>
      </c>
      <c r="M660" s="22">
        <v>0.2576</v>
      </c>
      <c r="N660" s="22">
        <v>0.65</v>
      </c>
      <c r="O660" s="22">
        <v>0.16420000000000001</v>
      </c>
      <c r="P660" s="22">
        <v>8</v>
      </c>
      <c r="Q660" s="22">
        <v>57</v>
      </c>
      <c r="R660" s="22" t="str">
        <f t="shared" si="10"/>
        <v>High Usage</v>
      </c>
      <c r="S660" s="22">
        <v>65</v>
      </c>
    </row>
    <row r="661" spans="1:19" x14ac:dyDescent="0.25">
      <c r="A661" s="22">
        <v>660</v>
      </c>
      <c r="B661" s="5">
        <v>40573</v>
      </c>
      <c r="C661" s="22">
        <v>1</v>
      </c>
      <c r="D661" s="22">
        <v>0</v>
      </c>
      <c r="E661" s="22">
        <v>1</v>
      </c>
      <c r="F661" s="22">
        <v>19</v>
      </c>
      <c r="G661" s="22" t="b">
        <v>0</v>
      </c>
      <c r="H661" s="22" t="str">
        <f>IF(OR(Query27[[#This Row],[Weekday]]=1, Query27[[#This Row],[Weekday]]=2, Query27[[#This Row],[Weekday]]=3, Query27[[#This Row],[Weekday]]=4, Query27[[#This Row],[Weekday]]=5), "Weekday", "Weekend")</f>
        <v>Weekend</v>
      </c>
      <c r="I661" s="22">
        <v>0</v>
      </c>
      <c r="J661" s="22">
        <v>1</v>
      </c>
      <c r="K661" s="22" t="str">
        <f>INDEX(Table2[Description],MATCH(J661,Table2[Weathersit],0))</f>
        <v>Clear</v>
      </c>
      <c r="L661" s="22">
        <v>0.26</v>
      </c>
      <c r="M661" s="22">
        <v>0.2576</v>
      </c>
      <c r="N661" s="22">
        <v>0.65</v>
      </c>
      <c r="O661" s="22">
        <v>0.19400000000000001</v>
      </c>
      <c r="P661" s="22">
        <v>9</v>
      </c>
      <c r="Q661" s="22">
        <v>46</v>
      </c>
      <c r="R661" s="22" t="str">
        <f t="shared" si="10"/>
        <v>High Usage</v>
      </c>
      <c r="S661" s="22">
        <v>55</v>
      </c>
    </row>
    <row r="662" spans="1:19" x14ac:dyDescent="0.25">
      <c r="A662" s="22">
        <v>661</v>
      </c>
      <c r="B662" s="5">
        <v>40573</v>
      </c>
      <c r="C662" s="22">
        <v>1</v>
      </c>
      <c r="D662" s="22">
        <v>0</v>
      </c>
      <c r="E662" s="22">
        <v>1</v>
      </c>
      <c r="F662" s="22">
        <v>20</v>
      </c>
      <c r="G662" s="22" t="b">
        <v>0</v>
      </c>
      <c r="H662" s="22" t="str">
        <f>IF(OR(Query27[[#This Row],[Weekday]]=1, Query27[[#This Row],[Weekday]]=2, Query27[[#This Row],[Weekday]]=3, Query27[[#This Row],[Weekday]]=4, Query27[[#This Row],[Weekday]]=5), "Weekday", "Weekend")</f>
        <v>Weekend</v>
      </c>
      <c r="I662" s="22">
        <v>0</v>
      </c>
      <c r="J662" s="22">
        <v>2</v>
      </c>
      <c r="K662" s="22" t="str">
        <f>INDEX(Table2[Description],MATCH(J662,Table2[Weathersit],0))</f>
        <v>Mist + Cloudy</v>
      </c>
      <c r="L662" s="22">
        <v>0.26</v>
      </c>
      <c r="M662" s="22">
        <v>0.2727</v>
      </c>
      <c r="N662" s="22">
        <v>0.65</v>
      </c>
      <c r="O662" s="22">
        <v>0.1045</v>
      </c>
      <c r="P662" s="22">
        <v>3</v>
      </c>
      <c r="Q662" s="22">
        <v>30</v>
      </c>
      <c r="R662" s="22" t="str">
        <f t="shared" si="10"/>
        <v>High Usage</v>
      </c>
      <c r="S662" s="22">
        <v>33</v>
      </c>
    </row>
    <row r="663" spans="1:19" x14ac:dyDescent="0.25">
      <c r="A663" s="22">
        <v>662</v>
      </c>
      <c r="B663" s="5">
        <v>40573</v>
      </c>
      <c r="C663" s="22">
        <v>1</v>
      </c>
      <c r="D663" s="22">
        <v>0</v>
      </c>
      <c r="E663" s="22">
        <v>1</v>
      </c>
      <c r="F663" s="22">
        <v>21</v>
      </c>
      <c r="G663" s="22" t="b">
        <v>0</v>
      </c>
      <c r="H663" s="22" t="str">
        <f>IF(OR(Query27[[#This Row],[Weekday]]=1, Query27[[#This Row],[Weekday]]=2, Query27[[#This Row],[Weekday]]=3, Query27[[#This Row],[Weekday]]=4, Query27[[#This Row],[Weekday]]=5), "Weekday", "Weekend")</f>
        <v>Weekend</v>
      </c>
      <c r="I663" s="22">
        <v>0</v>
      </c>
      <c r="J663" s="22">
        <v>2</v>
      </c>
      <c r="K663" s="22" t="str">
        <f>INDEX(Table2[Description],MATCH(J663,Table2[Weathersit],0))</f>
        <v>Mist + Cloudy</v>
      </c>
      <c r="L663" s="22">
        <v>0.24</v>
      </c>
      <c r="M663" s="22">
        <v>0.2424</v>
      </c>
      <c r="N663" s="22">
        <v>0.7</v>
      </c>
      <c r="O663" s="22">
        <v>0.16420000000000001</v>
      </c>
      <c r="P663" s="22">
        <v>3</v>
      </c>
      <c r="Q663" s="22">
        <v>25</v>
      </c>
      <c r="R663" s="22" t="str">
        <f t="shared" si="10"/>
        <v>Normal</v>
      </c>
      <c r="S663" s="22">
        <v>28</v>
      </c>
    </row>
    <row r="664" spans="1:19" x14ac:dyDescent="0.25">
      <c r="A664" s="22">
        <v>663</v>
      </c>
      <c r="B664" s="5">
        <v>40573</v>
      </c>
      <c r="C664" s="22">
        <v>1</v>
      </c>
      <c r="D664" s="22">
        <v>0</v>
      </c>
      <c r="E664" s="22">
        <v>1</v>
      </c>
      <c r="F664" s="22">
        <v>22</v>
      </c>
      <c r="G664" s="22" t="b">
        <v>0</v>
      </c>
      <c r="H664" s="22" t="str">
        <f>IF(OR(Query27[[#This Row],[Weekday]]=1, Query27[[#This Row],[Weekday]]=2, Query27[[#This Row],[Weekday]]=3, Query27[[#This Row],[Weekday]]=4, Query27[[#This Row],[Weekday]]=5), "Weekday", "Weekend")</f>
        <v>Weekend</v>
      </c>
      <c r="I664" s="22">
        <v>0</v>
      </c>
      <c r="J664" s="22">
        <v>2</v>
      </c>
      <c r="K664" s="22" t="str">
        <f>INDEX(Table2[Description],MATCH(J664,Table2[Weathersit],0))</f>
        <v>Mist + Cloudy</v>
      </c>
      <c r="L664" s="22">
        <v>0.24</v>
      </c>
      <c r="M664" s="22">
        <v>0.2273</v>
      </c>
      <c r="N664" s="22">
        <v>0.7</v>
      </c>
      <c r="O664" s="22">
        <v>0.19400000000000001</v>
      </c>
      <c r="P664" s="22">
        <v>2</v>
      </c>
      <c r="Q664" s="22">
        <v>19</v>
      </c>
      <c r="R664" s="22" t="str">
        <f t="shared" si="10"/>
        <v>Normal</v>
      </c>
      <c r="S664" s="22">
        <v>21</v>
      </c>
    </row>
    <row r="665" spans="1:19" x14ac:dyDescent="0.25">
      <c r="A665" s="22">
        <v>664</v>
      </c>
      <c r="B665" s="5">
        <v>40573</v>
      </c>
      <c r="C665" s="22">
        <v>1</v>
      </c>
      <c r="D665" s="22">
        <v>0</v>
      </c>
      <c r="E665" s="22">
        <v>1</v>
      </c>
      <c r="F665" s="22">
        <v>23</v>
      </c>
      <c r="G665" s="22" t="b">
        <v>0</v>
      </c>
      <c r="H665" s="22" t="str">
        <f>IF(OR(Query27[[#This Row],[Weekday]]=1, Query27[[#This Row],[Weekday]]=2, Query27[[#This Row],[Weekday]]=3, Query27[[#This Row],[Weekday]]=4, Query27[[#This Row],[Weekday]]=5), "Weekday", "Weekend")</f>
        <v>Weekend</v>
      </c>
      <c r="I665" s="22">
        <v>0</v>
      </c>
      <c r="J665" s="22">
        <v>2</v>
      </c>
      <c r="K665" s="22" t="str">
        <f>INDEX(Table2[Description],MATCH(J665,Table2[Weathersit],0))</f>
        <v>Mist + Cloudy</v>
      </c>
      <c r="L665" s="22">
        <v>0.24</v>
      </c>
      <c r="M665" s="22">
        <v>0.21210000000000001</v>
      </c>
      <c r="N665" s="22">
        <v>0.65</v>
      </c>
      <c r="O665" s="22">
        <v>0.28360000000000002</v>
      </c>
      <c r="P665" s="22">
        <v>5</v>
      </c>
      <c r="Q665" s="22">
        <v>16</v>
      </c>
      <c r="R665" s="22" t="str">
        <f t="shared" si="10"/>
        <v>Normal</v>
      </c>
      <c r="S665" s="22">
        <v>21</v>
      </c>
    </row>
    <row r="666" spans="1:19" x14ac:dyDescent="0.25">
      <c r="A666" s="22">
        <v>665</v>
      </c>
      <c r="B666" s="5">
        <v>40574</v>
      </c>
      <c r="C666" s="22">
        <v>1</v>
      </c>
      <c r="D666" s="22">
        <v>0</v>
      </c>
      <c r="E666" s="22">
        <v>1</v>
      </c>
      <c r="F666" s="22">
        <v>0</v>
      </c>
      <c r="G666" s="22" t="b">
        <v>0</v>
      </c>
      <c r="H666" s="22" t="str">
        <f>IF(OR(Query27[[#This Row],[Weekday]]=1, Query27[[#This Row],[Weekday]]=2, Query27[[#This Row],[Weekday]]=3, Query27[[#This Row],[Weekday]]=4, Query27[[#This Row],[Weekday]]=5), "Weekday", "Weekend")</f>
        <v>Weekday</v>
      </c>
      <c r="I666" s="22">
        <v>1</v>
      </c>
      <c r="J666" s="22">
        <v>2</v>
      </c>
      <c r="K666" s="22" t="str">
        <f>INDEX(Table2[Description],MATCH(J666,Table2[Weathersit],0))</f>
        <v>Mist + Cloudy</v>
      </c>
      <c r="L666" s="22">
        <v>0.24</v>
      </c>
      <c r="M666" s="22">
        <v>0.2273</v>
      </c>
      <c r="N666" s="22">
        <v>0.65</v>
      </c>
      <c r="O666" s="22">
        <v>0.22389999999999999</v>
      </c>
      <c r="P666" s="22">
        <v>1</v>
      </c>
      <c r="Q666" s="22">
        <v>6</v>
      </c>
      <c r="R666" s="22" t="str">
        <f t="shared" si="10"/>
        <v>Normal</v>
      </c>
      <c r="S666" s="22">
        <v>7</v>
      </c>
    </row>
    <row r="667" spans="1:19" x14ac:dyDescent="0.25">
      <c r="A667" s="22">
        <v>666</v>
      </c>
      <c r="B667" s="5">
        <v>40574</v>
      </c>
      <c r="C667" s="22">
        <v>1</v>
      </c>
      <c r="D667" s="22">
        <v>0</v>
      </c>
      <c r="E667" s="22">
        <v>1</v>
      </c>
      <c r="F667" s="22">
        <v>1</v>
      </c>
      <c r="G667" s="22" t="b">
        <v>0</v>
      </c>
      <c r="H667" s="22" t="str">
        <f>IF(OR(Query27[[#This Row],[Weekday]]=1, Query27[[#This Row],[Weekday]]=2, Query27[[#This Row],[Weekday]]=3, Query27[[#This Row],[Weekday]]=4, Query27[[#This Row],[Weekday]]=5), "Weekday", "Weekend")</f>
        <v>Weekday</v>
      </c>
      <c r="I667" s="22">
        <v>1</v>
      </c>
      <c r="J667" s="22">
        <v>1</v>
      </c>
      <c r="K667" s="22" t="str">
        <f>INDEX(Table2[Description],MATCH(J667,Table2[Weathersit],0))</f>
        <v>Clear</v>
      </c>
      <c r="L667" s="22">
        <v>0.22</v>
      </c>
      <c r="M667" s="22">
        <v>0.21210000000000001</v>
      </c>
      <c r="N667" s="22">
        <v>0.64</v>
      </c>
      <c r="O667" s="22">
        <v>0.25369999999999998</v>
      </c>
      <c r="P667" s="22">
        <v>2</v>
      </c>
      <c r="Q667" s="22">
        <v>5</v>
      </c>
      <c r="R667" s="22" t="str">
        <f t="shared" si="10"/>
        <v>Normal</v>
      </c>
      <c r="S667" s="22">
        <v>7</v>
      </c>
    </row>
    <row r="668" spans="1:19" x14ac:dyDescent="0.25">
      <c r="A668" s="22">
        <v>667</v>
      </c>
      <c r="B668" s="5">
        <v>40574</v>
      </c>
      <c r="C668" s="22">
        <v>1</v>
      </c>
      <c r="D668" s="22">
        <v>0</v>
      </c>
      <c r="E668" s="22">
        <v>1</v>
      </c>
      <c r="F668" s="22">
        <v>2</v>
      </c>
      <c r="G668" s="22" t="b">
        <v>0</v>
      </c>
      <c r="H668" s="22" t="str">
        <f>IF(OR(Query27[[#This Row],[Weekday]]=1, Query27[[#This Row],[Weekday]]=2, Query27[[#This Row],[Weekday]]=3, Query27[[#This Row],[Weekday]]=4, Query27[[#This Row],[Weekday]]=5), "Weekday", "Weekend")</f>
        <v>Weekday</v>
      </c>
      <c r="I668" s="22">
        <v>1</v>
      </c>
      <c r="J668" s="22">
        <v>1</v>
      </c>
      <c r="K668" s="22" t="str">
        <f>INDEX(Table2[Description],MATCH(J668,Table2[Weathersit],0))</f>
        <v>Clear</v>
      </c>
      <c r="L668" s="22">
        <v>0.22</v>
      </c>
      <c r="M668" s="22">
        <v>0.2273</v>
      </c>
      <c r="N668" s="22">
        <v>0.64</v>
      </c>
      <c r="O668" s="22">
        <v>0.19400000000000001</v>
      </c>
      <c r="P668" s="22">
        <v>0</v>
      </c>
      <c r="Q668" s="22">
        <v>1</v>
      </c>
      <c r="R668" s="22" t="str">
        <f t="shared" si="10"/>
        <v>Normal</v>
      </c>
      <c r="S668" s="22">
        <v>1</v>
      </c>
    </row>
    <row r="669" spans="1:19" x14ac:dyDescent="0.25">
      <c r="A669" s="22">
        <v>668</v>
      </c>
      <c r="B669" s="5">
        <v>40574</v>
      </c>
      <c r="C669" s="22">
        <v>1</v>
      </c>
      <c r="D669" s="22">
        <v>0</v>
      </c>
      <c r="E669" s="22">
        <v>1</v>
      </c>
      <c r="F669" s="22">
        <v>3</v>
      </c>
      <c r="G669" s="22" t="b">
        <v>0</v>
      </c>
      <c r="H669" s="22" t="str">
        <f>IF(OR(Query27[[#This Row],[Weekday]]=1, Query27[[#This Row],[Weekday]]=2, Query27[[#This Row],[Weekday]]=3, Query27[[#This Row],[Weekday]]=4, Query27[[#This Row],[Weekday]]=5), "Weekday", "Weekend")</f>
        <v>Weekday</v>
      </c>
      <c r="I669" s="22">
        <v>1</v>
      </c>
      <c r="J669" s="22">
        <v>1</v>
      </c>
      <c r="K669" s="22" t="str">
        <f>INDEX(Table2[Description],MATCH(J669,Table2[Weathersit],0))</f>
        <v>Clear</v>
      </c>
      <c r="L669" s="22">
        <v>0.22</v>
      </c>
      <c r="M669" s="22">
        <v>0.2273</v>
      </c>
      <c r="N669" s="22">
        <v>0.64</v>
      </c>
      <c r="O669" s="22">
        <v>0.19400000000000001</v>
      </c>
      <c r="P669" s="22">
        <v>0</v>
      </c>
      <c r="Q669" s="22">
        <v>2</v>
      </c>
      <c r="R669" s="22" t="str">
        <f t="shared" si="10"/>
        <v>Normal</v>
      </c>
      <c r="S669" s="22">
        <v>2</v>
      </c>
    </row>
    <row r="670" spans="1:19" x14ac:dyDescent="0.25">
      <c r="A670" s="22">
        <v>669</v>
      </c>
      <c r="B670" s="5">
        <v>40574</v>
      </c>
      <c r="C670" s="22">
        <v>1</v>
      </c>
      <c r="D670" s="22">
        <v>0</v>
      </c>
      <c r="E670" s="22">
        <v>1</v>
      </c>
      <c r="F670" s="22">
        <v>4</v>
      </c>
      <c r="G670" s="22" t="b">
        <v>0</v>
      </c>
      <c r="H670" s="22" t="str">
        <f>IF(OR(Query27[[#This Row],[Weekday]]=1, Query27[[#This Row],[Weekday]]=2, Query27[[#This Row],[Weekday]]=3, Query27[[#This Row],[Weekday]]=4, Query27[[#This Row],[Weekday]]=5), "Weekday", "Weekend")</f>
        <v>Weekday</v>
      </c>
      <c r="I670" s="22">
        <v>1</v>
      </c>
      <c r="J670" s="22">
        <v>1</v>
      </c>
      <c r="K670" s="22" t="str">
        <f>INDEX(Table2[Description],MATCH(J670,Table2[Weathersit],0))</f>
        <v>Clear</v>
      </c>
      <c r="L670" s="22">
        <v>0.2</v>
      </c>
      <c r="M670" s="22">
        <v>0.19700000000000001</v>
      </c>
      <c r="N670" s="22">
        <v>0.59</v>
      </c>
      <c r="O670" s="22">
        <v>0.22389999999999999</v>
      </c>
      <c r="P670" s="22">
        <v>0</v>
      </c>
      <c r="Q670" s="22">
        <v>2</v>
      </c>
      <c r="R670" s="22" t="str">
        <f t="shared" si="10"/>
        <v>Normal</v>
      </c>
      <c r="S670" s="22">
        <v>2</v>
      </c>
    </row>
    <row r="671" spans="1:19" x14ac:dyDescent="0.25">
      <c r="A671" s="22">
        <v>670</v>
      </c>
      <c r="B671" s="5">
        <v>40574</v>
      </c>
      <c r="C671" s="22">
        <v>1</v>
      </c>
      <c r="D671" s="22">
        <v>0</v>
      </c>
      <c r="E671" s="22">
        <v>1</v>
      </c>
      <c r="F671" s="22">
        <v>5</v>
      </c>
      <c r="G671" s="22" t="b">
        <v>0</v>
      </c>
      <c r="H671" s="22" t="str">
        <f>IF(OR(Query27[[#This Row],[Weekday]]=1, Query27[[#This Row],[Weekday]]=2, Query27[[#This Row],[Weekday]]=3, Query27[[#This Row],[Weekday]]=4, Query27[[#This Row],[Weekday]]=5), "Weekday", "Weekend")</f>
        <v>Weekday</v>
      </c>
      <c r="I671" s="22">
        <v>1</v>
      </c>
      <c r="J671" s="22">
        <v>1</v>
      </c>
      <c r="K671" s="22" t="str">
        <f>INDEX(Table2[Description],MATCH(J671,Table2[Weathersit],0))</f>
        <v>Clear</v>
      </c>
      <c r="L671" s="22">
        <v>0.18</v>
      </c>
      <c r="M671" s="22">
        <v>0.16669999999999999</v>
      </c>
      <c r="N671" s="22">
        <v>0.64</v>
      </c>
      <c r="O671" s="22">
        <v>0.28360000000000002</v>
      </c>
      <c r="P671" s="22">
        <v>0</v>
      </c>
      <c r="Q671" s="22">
        <v>8</v>
      </c>
      <c r="R671" s="22" t="str">
        <f t="shared" si="10"/>
        <v>Normal</v>
      </c>
      <c r="S671" s="22">
        <v>8</v>
      </c>
    </row>
    <row r="672" spans="1:19" x14ac:dyDescent="0.25">
      <c r="A672" s="22">
        <v>671</v>
      </c>
      <c r="B672" s="5">
        <v>40574</v>
      </c>
      <c r="C672" s="22">
        <v>1</v>
      </c>
      <c r="D672" s="22">
        <v>0</v>
      </c>
      <c r="E672" s="22">
        <v>1</v>
      </c>
      <c r="F672" s="22">
        <v>6</v>
      </c>
      <c r="G672" s="22" t="b">
        <v>0</v>
      </c>
      <c r="H672" s="22" t="str">
        <f>IF(OR(Query27[[#This Row],[Weekday]]=1, Query27[[#This Row],[Weekday]]=2, Query27[[#This Row],[Weekday]]=3, Query27[[#This Row],[Weekday]]=4, Query27[[#This Row],[Weekday]]=5), "Weekday", "Weekend")</f>
        <v>Weekday</v>
      </c>
      <c r="I672" s="22">
        <v>1</v>
      </c>
      <c r="J672" s="22">
        <v>1</v>
      </c>
      <c r="K672" s="22" t="str">
        <f>INDEX(Table2[Description],MATCH(J672,Table2[Weathersit],0))</f>
        <v>Clear</v>
      </c>
      <c r="L672" s="22">
        <v>0.16</v>
      </c>
      <c r="M672" s="22">
        <v>0.13639999999999999</v>
      </c>
      <c r="N672" s="22">
        <v>0.69</v>
      </c>
      <c r="O672" s="22">
        <v>0.32840000000000003</v>
      </c>
      <c r="P672" s="22">
        <v>0</v>
      </c>
      <c r="Q672" s="22">
        <v>37</v>
      </c>
      <c r="R672" s="22" t="str">
        <f t="shared" si="10"/>
        <v>High Usage</v>
      </c>
      <c r="S672" s="22">
        <v>37</v>
      </c>
    </row>
    <row r="673" spans="1:19" x14ac:dyDescent="0.25">
      <c r="A673" s="22">
        <v>672</v>
      </c>
      <c r="B673" s="5">
        <v>40574</v>
      </c>
      <c r="C673" s="22">
        <v>1</v>
      </c>
      <c r="D673" s="22">
        <v>0</v>
      </c>
      <c r="E673" s="22">
        <v>1</v>
      </c>
      <c r="F673" s="22">
        <v>7</v>
      </c>
      <c r="G673" s="22" t="b">
        <v>0</v>
      </c>
      <c r="H673" s="22" t="str">
        <f>IF(OR(Query27[[#This Row],[Weekday]]=1, Query27[[#This Row],[Weekday]]=2, Query27[[#This Row],[Weekday]]=3, Query27[[#This Row],[Weekday]]=4, Query27[[#This Row],[Weekday]]=5), "Weekday", "Weekend")</f>
        <v>Weekday</v>
      </c>
      <c r="I673" s="22">
        <v>1</v>
      </c>
      <c r="J673" s="22">
        <v>2</v>
      </c>
      <c r="K673" s="22" t="str">
        <f>INDEX(Table2[Description],MATCH(J673,Table2[Weathersit],0))</f>
        <v>Mist + Cloudy</v>
      </c>
      <c r="L673" s="22">
        <v>0.16</v>
      </c>
      <c r="M673" s="22">
        <v>0.13639999999999999</v>
      </c>
      <c r="N673" s="22">
        <v>0.64</v>
      </c>
      <c r="O673" s="22">
        <v>0.28360000000000002</v>
      </c>
      <c r="P673" s="22">
        <v>1</v>
      </c>
      <c r="Q673" s="22">
        <v>71</v>
      </c>
      <c r="R673" s="22" t="str">
        <f t="shared" si="10"/>
        <v>High Usage</v>
      </c>
      <c r="S673" s="22">
        <v>72</v>
      </c>
    </row>
    <row r="674" spans="1:19" x14ac:dyDescent="0.25">
      <c r="A674" s="22">
        <v>673</v>
      </c>
      <c r="B674" s="5">
        <v>40574</v>
      </c>
      <c r="C674" s="22">
        <v>1</v>
      </c>
      <c r="D674" s="22">
        <v>0</v>
      </c>
      <c r="E674" s="22">
        <v>1</v>
      </c>
      <c r="F674" s="22">
        <v>8</v>
      </c>
      <c r="G674" s="22" t="b">
        <v>0</v>
      </c>
      <c r="H674" s="22" t="str">
        <f>IF(OR(Query27[[#This Row],[Weekday]]=1, Query27[[#This Row],[Weekday]]=2, Query27[[#This Row],[Weekday]]=3, Query27[[#This Row],[Weekday]]=4, Query27[[#This Row],[Weekday]]=5), "Weekday", "Weekend")</f>
        <v>Weekday</v>
      </c>
      <c r="I674" s="22">
        <v>1</v>
      </c>
      <c r="J674" s="22">
        <v>2</v>
      </c>
      <c r="K674" s="22" t="str">
        <f>INDEX(Table2[Description],MATCH(J674,Table2[Weathersit],0))</f>
        <v>Mist + Cloudy</v>
      </c>
      <c r="L674" s="22">
        <v>0.16</v>
      </c>
      <c r="M674" s="22">
        <v>0.13639999999999999</v>
      </c>
      <c r="N674" s="22">
        <v>0.59</v>
      </c>
      <c r="O674" s="22">
        <v>0.28360000000000002</v>
      </c>
      <c r="P674" s="22">
        <v>3</v>
      </c>
      <c r="Q674" s="22">
        <v>182</v>
      </c>
      <c r="R674" s="22" t="str">
        <f t="shared" si="10"/>
        <v>High Usage</v>
      </c>
      <c r="S674" s="22">
        <v>185</v>
      </c>
    </row>
    <row r="675" spans="1:19" x14ac:dyDescent="0.25">
      <c r="A675" s="22">
        <v>674</v>
      </c>
      <c r="B675" s="5">
        <v>40574</v>
      </c>
      <c r="C675" s="22">
        <v>1</v>
      </c>
      <c r="D675" s="22">
        <v>0</v>
      </c>
      <c r="E675" s="22">
        <v>1</v>
      </c>
      <c r="F675" s="22">
        <v>9</v>
      </c>
      <c r="G675" s="22" t="b">
        <v>0</v>
      </c>
      <c r="H675" s="22" t="str">
        <f>IF(OR(Query27[[#This Row],[Weekday]]=1, Query27[[#This Row],[Weekday]]=2, Query27[[#This Row],[Weekday]]=3, Query27[[#This Row],[Weekday]]=4, Query27[[#This Row],[Weekday]]=5), "Weekday", "Weekend")</f>
        <v>Weekday</v>
      </c>
      <c r="I675" s="22">
        <v>1</v>
      </c>
      <c r="J675" s="22">
        <v>2</v>
      </c>
      <c r="K675" s="22" t="str">
        <f>INDEX(Table2[Description],MATCH(J675,Table2[Weathersit],0))</f>
        <v>Mist + Cloudy</v>
      </c>
      <c r="L675" s="22">
        <v>0.16</v>
      </c>
      <c r="M675" s="22">
        <v>0.13639999999999999</v>
      </c>
      <c r="N675" s="22">
        <v>0.59</v>
      </c>
      <c r="O675" s="22">
        <v>0.29849999999999999</v>
      </c>
      <c r="P675" s="22">
        <v>0</v>
      </c>
      <c r="Q675" s="22">
        <v>112</v>
      </c>
      <c r="R675" s="22" t="str">
        <f t="shared" si="10"/>
        <v>High Usage</v>
      </c>
      <c r="S675" s="22">
        <v>112</v>
      </c>
    </row>
    <row r="676" spans="1:19" x14ac:dyDescent="0.25">
      <c r="A676" s="22">
        <v>675</v>
      </c>
      <c r="B676" s="5">
        <v>40574</v>
      </c>
      <c r="C676" s="22">
        <v>1</v>
      </c>
      <c r="D676" s="22">
        <v>0</v>
      </c>
      <c r="E676" s="22">
        <v>1</v>
      </c>
      <c r="F676" s="22">
        <v>10</v>
      </c>
      <c r="G676" s="22" t="b">
        <v>0</v>
      </c>
      <c r="H676" s="22" t="str">
        <f>IF(OR(Query27[[#This Row],[Weekday]]=1, Query27[[#This Row],[Weekday]]=2, Query27[[#This Row],[Weekday]]=3, Query27[[#This Row],[Weekday]]=4, Query27[[#This Row],[Weekday]]=5), "Weekday", "Weekend")</f>
        <v>Weekday</v>
      </c>
      <c r="I676" s="22">
        <v>1</v>
      </c>
      <c r="J676" s="22">
        <v>2</v>
      </c>
      <c r="K676" s="22" t="str">
        <f>INDEX(Table2[Description],MATCH(J676,Table2[Weathersit],0))</f>
        <v>Mist + Cloudy</v>
      </c>
      <c r="L676" s="22">
        <v>0.16</v>
      </c>
      <c r="M676" s="22">
        <v>0.1515</v>
      </c>
      <c r="N676" s="22">
        <v>0.59</v>
      </c>
      <c r="O676" s="22">
        <v>0.19400000000000001</v>
      </c>
      <c r="P676" s="22">
        <v>1</v>
      </c>
      <c r="Q676" s="22">
        <v>68</v>
      </c>
      <c r="R676" s="22" t="str">
        <f t="shared" si="10"/>
        <v>High Usage</v>
      </c>
      <c r="S676" s="22">
        <v>69</v>
      </c>
    </row>
    <row r="677" spans="1:19" x14ac:dyDescent="0.25">
      <c r="A677" s="22">
        <v>676</v>
      </c>
      <c r="B677" s="5">
        <v>40574</v>
      </c>
      <c r="C677" s="22">
        <v>1</v>
      </c>
      <c r="D677" s="22">
        <v>0</v>
      </c>
      <c r="E677" s="22">
        <v>1</v>
      </c>
      <c r="F677" s="22">
        <v>11</v>
      </c>
      <c r="G677" s="22" t="b">
        <v>0</v>
      </c>
      <c r="H677" s="22" t="str">
        <f>IF(OR(Query27[[#This Row],[Weekday]]=1, Query27[[#This Row],[Weekday]]=2, Query27[[#This Row],[Weekday]]=3, Query27[[#This Row],[Weekday]]=4, Query27[[#This Row],[Weekday]]=5), "Weekday", "Weekend")</f>
        <v>Weekday</v>
      </c>
      <c r="I677" s="22">
        <v>1</v>
      </c>
      <c r="J677" s="22">
        <v>2</v>
      </c>
      <c r="K677" s="22" t="str">
        <f>INDEX(Table2[Description],MATCH(J677,Table2[Weathersit],0))</f>
        <v>Mist + Cloudy</v>
      </c>
      <c r="L677" s="22">
        <v>0.16</v>
      </c>
      <c r="M677" s="22">
        <v>0.1515</v>
      </c>
      <c r="N677" s="22">
        <v>0.59</v>
      </c>
      <c r="O677" s="22">
        <v>0.19400000000000001</v>
      </c>
      <c r="P677" s="22">
        <v>2</v>
      </c>
      <c r="Q677" s="22">
        <v>46</v>
      </c>
      <c r="R677" s="22" t="str">
        <f t="shared" si="10"/>
        <v>High Usage</v>
      </c>
      <c r="S677" s="22">
        <v>48</v>
      </c>
    </row>
    <row r="678" spans="1:19" x14ac:dyDescent="0.25">
      <c r="A678" s="22">
        <v>677</v>
      </c>
      <c r="B678" s="5">
        <v>40574</v>
      </c>
      <c r="C678" s="22">
        <v>1</v>
      </c>
      <c r="D678" s="22">
        <v>0</v>
      </c>
      <c r="E678" s="22">
        <v>1</v>
      </c>
      <c r="F678" s="22">
        <v>12</v>
      </c>
      <c r="G678" s="22" t="b">
        <v>0</v>
      </c>
      <c r="H678" s="22" t="str">
        <f>IF(OR(Query27[[#This Row],[Weekday]]=1, Query27[[#This Row],[Weekday]]=2, Query27[[#This Row],[Weekday]]=3, Query27[[#This Row],[Weekday]]=4, Query27[[#This Row],[Weekday]]=5), "Weekday", "Weekend")</f>
        <v>Weekday</v>
      </c>
      <c r="I678" s="22">
        <v>1</v>
      </c>
      <c r="J678" s="22">
        <v>2</v>
      </c>
      <c r="K678" s="22" t="str">
        <f>INDEX(Table2[Description],MATCH(J678,Table2[Weathersit],0))</f>
        <v>Mist + Cloudy</v>
      </c>
      <c r="L678" s="22">
        <v>0.18</v>
      </c>
      <c r="M678" s="22">
        <v>0.21210000000000001</v>
      </c>
      <c r="N678" s="22">
        <v>0.55000000000000004</v>
      </c>
      <c r="O678" s="22">
        <v>0.1045</v>
      </c>
      <c r="P678" s="22">
        <v>6</v>
      </c>
      <c r="Q678" s="22">
        <v>62</v>
      </c>
      <c r="R678" s="22" t="str">
        <f t="shared" si="10"/>
        <v>High Usage</v>
      </c>
      <c r="S678" s="22">
        <v>68</v>
      </c>
    </row>
    <row r="679" spans="1:19" x14ac:dyDescent="0.25">
      <c r="A679" s="22">
        <v>678</v>
      </c>
      <c r="B679" s="5">
        <v>40574</v>
      </c>
      <c r="C679" s="22">
        <v>1</v>
      </c>
      <c r="D679" s="22">
        <v>0</v>
      </c>
      <c r="E679" s="22">
        <v>1</v>
      </c>
      <c r="F679" s="22">
        <v>13</v>
      </c>
      <c r="G679" s="22" t="b">
        <v>0</v>
      </c>
      <c r="H679" s="22" t="str">
        <f>IF(OR(Query27[[#This Row],[Weekday]]=1, Query27[[#This Row],[Weekday]]=2, Query27[[#This Row],[Weekday]]=3, Query27[[#This Row],[Weekday]]=4, Query27[[#This Row],[Weekday]]=5), "Weekday", "Weekend")</f>
        <v>Weekday</v>
      </c>
      <c r="I679" s="22">
        <v>1</v>
      </c>
      <c r="J679" s="22">
        <v>2</v>
      </c>
      <c r="K679" s="22" t="str">
        <f>INDEX(Table2[Description],MATCH(J679,Table2[Weathersit],0))</f>
        <v>Mist + Cloudy</v>
      </c>
      <c r="L679" s="22">
        <v>0.16</v>
      </c>
      <c r="M679" s="22">
        <v>0.2273</v>
      </c>
      <c r="N679" s="22">
        <v>0.59</v>
      </c>
      <c r="O679" s="22">
        <v>0</v>
      </c>
      <c r="P679" s="22">
        <v>2</v>
      </c>
      <c r="Q679" s="22">
        <v>52</v>
      </c>
      <c r="R679" s="22" t="str">
        <f t="shared" si="10"/>
        <v>High Usage</v>
      </c>
      <c r="S679" s="22">
        <v>54</v>
      </c>
    </row>
    <row r="680" spans="1:19" x14ac:dyDescent="0.25">
      <c r="A680" s="22">
        <v>679</v>
      </c>
      <c r="B680" s="5">
        <v>40574</v>
      </c>
      <c r="C680" s="22">
        <v>1</v>
      </c>
      <c r="D680" s="22">
        <v>0</v>
      </c>
      <c r="E680" s="22">
        <v>1</v>
      </c>
      <c r="F680" s="22">
        <v>14</v>
      </c>
      <c r="G680" s="22" t="b">
        <v>0</v>
      </c>
      <c r="H680" s="22" t="str">
        <f>IF(OR(Query27[[#This Row],[Weekday]]=1, Query27[[#This Row],[Weekday]]=2, Query27[[#This Row],[Weekday]]=3, Query27[[#This Row],[Weekday]]=4, Query27[[#This Row],[Weekday]]=5), "Weekday", "Weekend")</f>
        <v>Weekday</v>
      </c>
      <c r="I680" s="22">
        <v>1</v>
      </c>
      <c r="J680" s="22">
        <v>2</v>
      </c>
      <c r="K680" s="22" t="str">
        <f>INDEX(Table2[Description],MATCH(J680,Table2[Weathersit],0))</f>
        <v>Mist + Cloudy</v>
      </c>
      <c r="L680" s="22">
        <v>0.18</v>
      </c>
      <c r="M680" s="22">
        <v>0.19700000000000001</v>
      </c>
      <c r="N680" s="22">
        <v>0.55000000000000004</v>
      </c>
      <c r="O680" s="22">
        <v>0.1343</v>
      </c>
      <c r="P680" s="22">
        <v>1</v>
      </c>
      <c r="Q680" s="22">
        <v>85</v>
      </c>
      <c r="R680" s="22" t="str">
        <f t="shared" si="10"/>
        <v>High Usage</v>
      </c>
      <c r="S680" s="22">
        <v>86</v>
      </c>
    </row>
    <row r="681" spans="1:19" x14ac:dyDescent="0.25">
      <c r="A681" s="22">
        <v>680</v>
      </c>
      <c r="B681" s="5">
        <v>40574</v>
      </c>
      <c r="C681" s="22">
        <v>1</v>
      </c>
      <c r="D681" s="22">
        <v>0</v>
      </c>
      <c r="E681" s="22">
        <v>1</v>
      </c>
      <c r="F681" s="22">
        <v>15</v>
      </c>
      <c r="G681" s="22" t="b">
        <v>0</v>
      </c>
      <c r="H681" s="22" t="str">
        <f>IF(OR(Query27[[#This Row],[Weekday]]=1, Query27[[#This Row],[Weekday]]=2, Query27[[#This Row],[Weekday]]=3, Query27[[#This Row],[Weekday]]=4, Query27[[#This Row],[Weekday]]=5), "Weekday", "Weekend")</f>
        <v>Weekday</v>
      </c>
      <c r="I681" s="22">
        <v>1</v>
      </c>
      <c r="J681" s="22">
        <v>2</v>
      </c>
      <c r="K681" s="22" t="str">
        <f>INDEX(Table2[Description],MATCH(J681,Table2[Weathersit],0))</f>
        <v>Mist + Cloudy</v>
      </c>
      <c r="L681" s="22">
        <v>0.16</v>
      </c>
      <c r="M681" s="22">
        <v>0.18179999999999999</v>
      </c>
      <c r="N681" s="22">
        <v>0.59</v>
      </c>
      <c r="O681" s="22">
        <v>0.1343</v>
      </c>
      <c r="P681" s="22">
        <v>3</v>
      </c>
      <c r="Q681" s="22">
        <v>41</v>
      </c>
      <c r="R681" s="22" t="str">
        <f t="shared" si="10"/>
        <v>High Usage</v>
      </c>
      <c r="S681" s="22">
        <v>44</v>
      </c>
    </row>
    <row r="682" spans="1:19" x14ac:dyDescent="0.25">
      <c r="A682" s="22">
        <v>681</v>
      </c>
      <c r="B682" s="5">
        <v>40574</v>
      </c>
      <c r="C682" s="22">
        <v>1</v>
      </c>
      <c r="D682" s="22">
        <v>0</v>
      </c>
      <c r="E682" s="22">
        <v>1</v>
      </c>
      <c r="F682" s="22">
        <v>16</v>
      </c>
      <c r="G682" s="22" t="b">
        <v>0</v>
      </c>
      <c r="H682" s="22" t="str">
        <f>IF(OR(Query27[[#This Row],[Weekday]]=1, Query27[[#This Row],[Weekday]]=2, Query27[[#This Row],[Weekday]]=3, Query27[[#This Row],[Weekday]]=4, Query27[[#This Row],[Weekday]]=5), "Weekday", "Weekend")</f>
        <v>Weekday</v>
      </c>
      <c r="I682" s="22">
        <v>1</v>
      </c>
      <c r="J682" s="22">
        <v>2</v>
      </c>
      <c r="K682" s="22" t="str">
        <f>INDEX(Table2[Description],MATCH(J682,Table2[Weathersit],0))</f>
        <v>Mist + Cloudy</v>
      </c>
      <c r="L682" s="22">
        <v>0.16</v>
      </c>
      <c r="M682" s="22">
        <v>0.18179999999999999</v>
      </c>
      <c r="N682" s="22">
        <v>0.56000000000000005</v>
      </c>
      <c r="O682" s="22">
        <v>0.19400000000000001</v>
      </c>
      <c r="P682" s="22">
        <v>3</v>
      </c>
      <c r="Q682" s="22">
        <v>83</v>
      </c>
      <c r="R682" s="22" t="str">
        <f t="shared" si="10"/>
        <v>High Usage</v>
      </c>
      <c r="S682" s="22">
        <v>86</v>
      </c>
    </row>
    <row r="683" spans="1:19" x14ac:dyDescent="0.25">
      <c r="A683" s="22">
        <v>682</v>
      </c>
      <c r="B683" s="5">
        <v>40574</v>
      </c>
      <c r="C683" s="22">
        <v>1</v>
      </c>
      <c r="D683" s="22">
        <v>0</v>
      </c>
      <c r="E683" s="22">
        <v>1</v>
      </c>
      <c r="F683" s="22">
        <v>17</v>
      </c>
      <c r="G683" s="22" t="b">
        <v>0</v>
      </c>
      <c r="H683" s="22" t="str">
        <f>IF(OR(Query27[[#This Row],[Weekday]]=1, Query27[[#This Row],[Weekday]]=2, Query27[[#This Row],[Weekday]]=3, Query27[[#This Row],[Weekday]]=4, Query27[[#This Row],[Weekday]]=5), "Weekday", "Weekend")</f>
        <v>Weekday</v>
      </c>
      <c r="I683" s="22">
        <v>1</v>
      </c>
      <c r="J683" s="22">
        <v>2</v>
      </c>
      <c r="K683" s="22" t="str">
        <f>INDEX(Table2[Description],MATCH(J683,Table2[Weathersit],0))</f>
        <v>Mist + Cloudy</v>
      </c>
      <c r="L683" s="22">
        <v>0.16</v>
      </c>
      <c r="M683" s="22">
        <v>0.1515</v>
      </c>
      <c r="N683" s="22">
        <v>0.59</v>
      </c>
      <c r="O683" s="22">
        <v>0.19400000000000001</v>
      </c>
      <c r="P683" s="22">
        <v>6</v>
      </c>
      <c r="Q683" s="22">
        <v>155</v>
      </c>
      <c r="R683" s="22" t="str">
        <f t="shared" si="10"/>
        <v>High Usage</v>
      </c>
      <c r="S683" s="22">
        <v>161</v>
      </c>
    </row>
    <row r="684" spans="1:19" x14ac:dyDescent="0.25">
      <c r="A684" s="22">
        <v>683</v>
      </c>
      <c r="B684" s="5">
        <v>40574</v>
      </c>
      <c r="C684" s="22">
        <v>1</v>
      </c>
      <c r="D684" s="22">
        <v>0</v>
      </c>
      <c r="E684" s="22">
        <v>1</v>
      </c>
      <c r="F684" s="22">
        <v>18</v>
      </c>
      <c r="G684" s="22" t="b">
        <v>0</v>
      </c>
      <c r="H684" s="22" t="str">
        <f>IF(OR(Query27[[#This Row],[Weekday]]=1, Query27[[#This Row],[Weekday]]=2, Query27[[#This Row],[Weekday]]=3, Query27[[#This Row],[Weekday]]=4, Query27[[#This Row],[Weekday]]=5), "Weekday", "Weekend")</f>
        <v>Weekday</v>
      </c>
      <c r="I684" s="22">
        <v>1</v>
      </c>
      <c r="J684" s="22">
        <v>2</v>
      </c>
      <c r="K684" s="22" t="str">
        <f>INDEX(Table2[Description],MATCH(J684,Table2[Weathersit],0))</f>
        <v>Mist + Cloudy</v>
      </c>
      <c r="L684" s="22">
        <v>0.16</v>
      </c>
      <c r="M684" s="22">
        <v>0.1515</v>
      </c>
      <c r="N684" s="22">
        <v>0.55000000000000004</v>
      </c>
      <c r="O684" s="22">
        <v>0.22389999999999999</v>
      </c>
      <c r="P684" s="22">
        <v>3</v>
      </c>
      <c r="Q684" s="22">
        <v>153</v>
      </c>
      <c r="R684" s="22" t="str">
        <f t="shared" si="10"/>
        <v>High Usage</v>
      </c>
      <c r="S684" s="22">
        <v>156</v>
      </c>
    </row>
    <row r="685" spans="1:19" x14ac:dyDescent="0.25">
      <c r="A685" s="22">
        <v>684</v>
      </c>
      <c r="B685" s="5">
        <v>40574</v>
      </c>
      <c r="C685" s="22">
        <v>1</v>
      </c>
      <c r="D685" s="22">
        <v>0</v>
      </c>
      <c r="E685" s="22">
        <v>1</v>
      </c>
      <c r="F685" s="22">
        <v>19</v>
      </c>
      <c r="G685" s="22" t="b">
        <v>0</v>
      </c>
      <c r="H685" s="22" t="str">
        <f>IF(OR(Query27[[#This Row],[Weekday]]=1, Query27[[#This Row],[Weekday]]=2, Query27[[#This Row],[Weekday]]=3, Query27[[#This Row],[Weekday]]=4, Query27[[#This Row],[Weekday]]=5), "Weekday", "Weekend")</f>
        <v>Weekday</v>
      </c>
      <c r="I685" s="22">
        <v>1</v>
      </c>
      <c r="J685" s="22">
        <v>1</v>
      </c>
      <c r="K685" s="22" t="str">
        <f>INDEX(Table2[Description],MATCH(J685,Table2[Weathersit],0))</f>
        <v>Clear</v>
      </c>
      <c r="L685" s="22">
        <v>0.3</v>
      </c>
      <c r="M685" s="22">
        <v>0.31819999999999998</v>
      </c>
      <c r="N685" s="22">
        <v>0.61</v>
      </c>
      <c r="O685" s="22">
        <v>0.1045</v>
      </c>
      <c r="P685" s="22">
        <v>3</v>
      </c>
      <c r="Q685" s="22">
        <v>108</v>
      </c>
      <c r="R685" s="22" t="str">
        <f t="shared" si="10"/>
        <v>High Usage</v>
      </c>
      <c r="S685" s="22">
        <v>111</v>
      </c>
    </row>
    <row r="686" spans="1:19" x14ac:dyDescent="0.25">
      <c r="A686" s="22">
        <v>685</v>
      </c>
      <c r="B686" s="5">
        <v>40574</v>
      </c>
      <c r="C686" s="22">
        <v>1</v>
      </c>
      <c r="D686" s="22">
        <v>0</v>
      </c>
      <c r="E686" s="22">
        <v>1</v>
      </c>
      <c r="F686" s="22">
        <v>20</v>
      </c>
      <c r="G686" s="22" t="b">
        <v>0</v>
      </c>
      <c r="H686" s="22" t="str">
        <f>IF(OR(Query27[[#This Row],[Weekday]]=1, Query27[[#This Row],[Weekday]]=2, Query27[[#This Row],[Weekday]]=3, Query27[[#This Row],[Weekday]]=4, Query27[[#This Row],[Weekday]]=5), "Weekday", "Weekend")</f>
        <v>Weekday</v>
      </c>
      <c r="I686" s="22">
        <v>1</v>
      </c>
      <c r="J686" s="22">
        <v>3</v>
      </c>
      <c r="K686" s="22" t="str">
        <f>INDEX(Table2[Description],MATCH(J686,Table2[Weathersit],0))</f>
        <v>Light Snow/Rain</v>
      </c>
      <c r="L686" s="22">
        <v>0.16</v>
      </c>
      <c r="M686" s="22">
        <v>0.16669999999999999</v>
      </c>
      <c r="N686" s="22">
        <v>0.59</v>
      </c>
      <c r="O686" s="22">
        <v>0.16420000000000001</v>
      </c>
      <c r="P686" s="22">
        <v>0</v>
      </c>
      <c r="Q686" s="22">
        <v>78</v>
      </c>
      <c r="R686" s="22" t="str">
        <f t="shared" si="10"/>
        <v>High Usage</v>
      </c>
      <c r="S686" s="22">
        <v>78</v>
      </c>
    </row>
    <row r="687" spans="1:19" x14ac:dyDescent="0.25">
      <c r="A687" s="22">
        <v>686</v>
      </c>
      <c r="B687" s="5">
        <v>40574</v>
      </c>
      <c r="C687" s="22">
        <v>1</v>
      </c>
      <c r="D687" s="22">
        <v>0</v>
      </c>
      <c r="E687" s="22">
        <v>1</v>
      </c>
      <c r="F687" s="22">
        <v>21</v>
      </c>
      <c r="G687" s="22" t="b">
        <v>0</v>
      </c>
      <c r="H687" s="22" t="str">
        <f>IF(OR(Query27[[#This Row],[Weekday]]=1, Query27[[#This Row],[Weekday]]=2, Query27[[#This Row],[Weekday]]=3, Query27[[#This Row],[Weekday]]=4, Query27[[#This Row],[Weekday]]=5), "Weekday", "Weekend")</f>
        <v>Weekday</v>
      </c>
      <c r="I687" s="22">
        <v>1</v>
      </c>
      <c r="J687" s="22">
        <v>3</v>
      </c>
      <c r="K687" s="22" t="str">
        <f>INDEX(Table2[Description],MATCH(J687,Table2[Weathersit],0))</f>
        <v>Light Snow/Rain</v>
      </c>
      <c r="L687" s="22">
        <v>0.16</v>
      </c>
      <c r="M687" s="22">
        <v>0.19700000000000001</v>
      </c>
      <c r="N687" s="22">
        <v>0.59</v>
      </c>
      <c r="O687" s="22">
        <v>8.9599999999999999E-2</v>
      </c>
      <c r="P687" s="22">
        <v>3</v>
      </c>
      <c r="Q687" s="22">
        <v>53</v>
      </c>
      <c r="R687" s="22" t="str">
        <f t="shared" si="10"/>
        <v>High Usage</v>
      </c>
      <c r="S687" s="22">
        <v>56</v>
      </c>
    </row>
    <row r="688" spans="1:19" x14ac:dyDescent="0.25">
      <c r="A688" s="22">
        <v>687</v>
      </c>
      <c r="B688" s="5">
        <v>40574</v>
      </c>
      <c r="C688" s="22">
        <v>1</v>
      </c>
      <c r="D688" s="22">
        <v>0</v>
      </c>
      <c r="E688" s="22">
        <v>1</v>
      </c>
      <c r="F688" s="22">
        <v>22</v>
      </c>
      <c r="G688" s="22" t="b">
        <v>0</v>
      </c>
      <c r="H688" s="22" t="str">
        <f>IF(OR(Query27[[#This Row],[Weekday]]=1, Query27[[#This Row],[Weekday]]=2, Query27[[#This Row],[Weekday]]=3, Query27[[#This Row],[Weekday]]=4, Query27[[#This Row],[Weekday]]=5), "Weekday", "Weekend")</f>
        <v>Weekday</v>
      </c>
      <c r="I688" s="22">
        <v>1</v>
      </c>
      <c r="J688" s="22">
        <v>2</v>
      </c>
      <c r="K688" s="22" t="str">
        <f>INDEX(Table2[Description],MATCH(J688,Table2[Weathersit],0))</f>
        <v>Mist + Cloudy</v>
      </c>
      <c r="L688" s="22">
        <v>0.16</v>
      </c>
      <c r="M688" s="22">
        <v>0.18179999999999999</v>
      </c>
      <c r="N688" s="22">
        <v>0.59</v>
      </c>
      <c r="O688" s="22">
        <v>0.1045</v>
      </c>
      <c r="P688" s="22">
        <v>0</v>
      </c>
      <c r="Q688" s="22">
        <v>34</v>
      </c>
      <c r="R688" s="22" t="str">
        <f t="shared" si="10"/>
        <v>High Usage</v>
      </c>
      <c r="S688" s="22">
        <v>34</v>
      </c>
    </row>
    <row r="689" spans="1:19" x14ac:dyDescent="0.25">
      <c r="A689" s="22">
        <v>688</v>
      </c>
      <c r="B689" s="5">
        <v>40574</v>
      </c>
      <c r="C689" s="22">
        <v>1</v>
      </c>
      <c r="D689" s="22">
        <v>0</v>
      </c>
      <c r="E689" s="22">
        <v>1</v>
      </c>
      <c r="F689" s="22">
        <v>23</v>
      </c>
      <c r="G689" s="22" t="b">
        <v>0</v>
      </c>
      <c r="H689" s="22" t="str">
        <f>IF(OR(Query27[[#This Row],[Weekday]]=1, Query27[[#This Row],[Weekday]]=2, Query27[[#This Row],[Weekday]]=3, Query27[[#This Row],[Weekday]]=4, Query27[[#This Row],[Weekday]]=5), "Weekday", "Weekend")</f>
        <v>Weekday</v>
      </c>
      <c r="I689" s="22">
        <v>1</v>
      </c>
      <c r="J689" s="22">
        <v>2</v>
      </c>
      <c r="K689" s="22" t="str">
        <f>INDEX(Table2[Description],MATCH(J689,Table2[Weathersit],0))</f>
        <v>Mist + Cloudy</v>
      </c>
      <c r="L689" s="22">
        <v>0.16</v>
      </c>
      <c r="M689" s="22">
        <v>0.19700000000000001</v>
      </c>
      <c r="N689" s="22">
        <v>0.64</v>
      </c>
      <c r="O689" s="22">
        <v>8.9599999999999999E-2</v>
      </c>
      <c r="P689" s="22">
        <v>2</v>
      </c>
      <c r="Q689" s="22">
        <v>15</v>
      </c>
      <c r="R689" s="22" t="str">
        <f t="shared" si="10"/>
        <v>Normal</v>
      </c>
      <c r="S689" s="22">
        <v>17</v>
      </c>
    </row>
    <row r="690" spans="1:19" x14ac:dyDescent="0.25">
      <c r="A690" s="22">
        <v>689</v>
      </c>
      <c r="B690" s="5">
        <v>40575</v>
      </c>
      <c r="C690" s="22">
        <v>1</v>
      </c>
      <c r="D690" s="22">
        <v>0</v>
      </c>
      <c r="E690" s="22">
        <v>2</v>
      </c>
      <c r="F690" s="22">
        <v>0</v>
      </c>
      <c r="G690" s="22" t="b">
        <v>0</v>
      </c>
      <c r="H690" s="22" t="str">
        <f>IF(OR(Query27[[#This Row],[Weekday]]=1, Query27[[#This Row],[Weekday]]=2, Query27[[#This Row],[Weekday]]=3, Query27[[#This Row],[Weekday]]=4, Query27[[#This Row],[Weekday]]=5), "Weekday", "Weekend")</f>
        <v>Weekday</v>
      </c>
      <c r="I690" s="22">
        <v>2</v>
      </c>
      <c r="J690" s="22">
        <v>2</v>
      </c>
      <c r="K690" s="22" t="str">
        <f>INDEX(Table2[Description],MATCH(J690,Table2[Weathersit],0))</f>
        <v>Mist + Cloudy</v>
      </c>
      <c r="L690" s="22">
        <v>0.16</v>
      </c>
      <c r="M690" s="22">
        <v>0.18179999999999999</v>
      </c>
      <c r="N690" s="22">
        <v>0.64</v>
      </c>
      <c r="O690" s="22">
        <v>0.1045</v>
      </c>
      <c r="P690" s="22">
        <v>2</v>
      </c>
      <c r="Q690" s="22">
        <v>6</v>
      </c>
      <c r="R690" s="22" t="str">
        <f t="shared" si="10"/>
        <v>Normal</v>
      </c>
      <c r="S690" s="22">
        <v>8</v>
      </c>
    </row>
    <row r="691" spans="1:19" x14ac:dyDescent="0.25">
      <c r="A691" s="22">
        <v>690</v>
      </c>
      <c r="B691" s="5">
        <v>40575</v>
      </c>
      <c r="C691" s="22">
        <v>1</v>
      </c>
      <c r="D691" s="22">
        <v>0</v>
      </c>
      <c r="E691" s="22">
        <v>2</v>
      </c>
      <c r="F691" s="22">
        <v>1</v>
      </c>
      <c r="G691" s="22" t="b">
        <v>0</v>
      </c>
      <c r="H691" s="22" t="str">
        <f>IF(OR(Query27[[#This Row],[Weekday]]=1, Query27[[#This Row],[Weekday]]=2, Query27[[#This Row],[Weekday]]=3, Query27[[#This Row],[Weekday]]=4, Query27[[#This Row],[Weekday]]=5), "Weekday", "Weekend")</f>
        <v>Weekday</v>
      </c>
      <c r="I691" s="22">
        <v>2</v>
      </c>
      <c r="J691" s="22">
        <v>2</v>
      </c>
      <c r="K691" s="22" t="str">
        <f>INDEX(Table2[Description],MATCH(J691,Table2[Weathersit],0))</f>
        <v>Mist + Cloudy</v>
      </c>
      <c r="L691" s="22">
        <v>0.16</v>
      </c>
      <c r="M691" s="22">
        <v>0.18179999999999999</v>
      </c>
      <c r="N691" s="22">
        <v>0.69</v>
      </c>
      <c r="O691" s="22">
        <v>0.1045</v>
      </c>
      <c r="P691" s="22">
        <v>0</v>
      </c>
      <c r="Q691" s="22">
        <v>3</v>
      </c>
      <c r="R691" s="22" t="str">
        <f t="shared" si="10"/>
        <v>Normal</v>
      </c>
      <c r="S691" s="22">
        <v>3</v>
      </c>
    </row>
    <row r="692" spans="1:19" x14ac:dyDescent="0.25">
      <c r="A692" s="22">
        <v>691</v>
      </c>
      <c r="B692" s="5">
        <v>40575</v>
      </c>
      <c r="C692" s="22">
        <v>1</v>
      </c>
      <c r="D692" s="22">
        <v>0</v>
      </c>
      <c r="E692" s="22">
        <v>2</v>
      </c>
      <c r="F692" s="22">
        <v>2</v>
      </c>
      <c r="G692" s="22" t="b">
        <v>0</v>
      </c>
      <c r="H692" s="22" t="str">
        <f>IF(OR(Query27[[#This Row],[Weekday]]=1, Query27[[#This Row],[Weekday]]=2, Query27[[#This Row],[Weekday]]=3, Query27[[#This Row],[Weekday]]=4, Query27[[#This Row],[Weekday]]=5), "Weekday", "Weekend")</f>
        <v>Weekday</v>
      </c>
      <c r="I692" s="22">
        <v>2</v>
      </c>
      <c r="J692" s="22">
        <v>2</v>
      </c>
      <c r="K692" s="22" t="str">
        <f>INDEX(Table2[Description],MATCH(J692,Table2[Weathersit],0))</f>
        <v>Mist + Cloudy</v>
      </c>
      <c r="L692" s="22">
        <v>0.16</v>
      </c>
      <c r="M692" s="22">
        <v>0.2273</v>
      </c>
      <c r="N692" s="22">
        <v>0.69</v>
      </c>
      <c r="O692" s="22">
        <v>0</v>
      </c>
      <c r="P692" s="22">
        <v>0</v>
      </c>
      <c r="Q692" s="22">
        <v>2</v>
      </c>
      <c r="R692" s="22" t="str">
        <f t="shared" si="10"/>
        <v>Normal</v>
      </c>
      <c r="S692" s="22">
        <v>2</v>
      </c>
    </row>
    <row r="693" spans="1:19" x14ac:dyDescent="0.25">
      <c r="A693" s="22">
        <v>692</v>
      </c>
      <c r="B693" s="5">
        <v>40575</v>
      </c>
      <c r="C693" s="22">
        <v>1</v>
      </c>
      <c r="D693" s="22">
        <v>0</v>
      </c>
      <c r="E693" s="22">
        <v>2</v>
      </c>
      <c r="F693" s="22">
        <v>3</v>
      </c>
      <c r="G693" s="22" t="b">
        <v>0</v>
      </c>
      <c r="H693" s="22" t="str">
        <f>IF(OR(Query27[[#This Row],[Weekday]]=1, Query27[[#This Row],[Weekday]]=2, Query27[[#This Row],[Weekday]]=3, Query27[[#This Row],[Weekday]]=4, Query27[[#This Row],[Weekday]]=5), "Weekday", "Weekend")</f>
        <v>Weekday</v>
      </c>
      <c r="I693" s="22">
        <v>2</v>
      </c>
      <c r="J693" s="22">
        <v>2</v>
      </c>
      <c r="K693" s="22" t="str">
        <f>INDEX(Table2[Description],MATCH(J693,Table2[Weathersit],0))</f>
        <v>Mist + Cloudy</v>
      </c>
      <c r="L693" s="22">
        <v>0.16</v>
      </c>
      <c r="M693" s="22">
        <v>0.2273</v>
      </c>
      <c r="N693" s="22">
        <v>0.69</v>
      </c>
      <c r="O693" s="22">
        <v>0</v>
      </c>
      <c r="P693" s="22">
        <v>0</v>
      </c>
      <c r="Q693" s="22">
        <v>2</v>
      </c>
      <c r="R693" s="22" t="str">
        <f t="shared" si="10"/>
        <v>Normal</v>
      </c>
      <c r="S693" s="22">
        <v>2</v>
      </c>
    </row>
    <row r="694" spans="1:19" x14ac:dyDescent="0.25">
      <c r="A694" s="22">
        <v>693</v>
      </c>
      <c r="B694" s="5">
        <v>40575</v>
      </c>
      <c r="C694" s="22">
        <v>1</v>
      </c>
      <c r="D694" s="22">
        <v>0</v>
      </c>
      <c r="E694" s="22">
        <v>2</v>
      </c>
      <c r="F694" s="22">
        <v>5</v>
      </c>
      <c r="G694" s="22" t="b">
        <v>0</v>
      </c>
      <c r="H694" s="22" t="str">
        <f>IF(OR(Query27[[#This Row],[Weekday]]=1, Query27[[#This Row],[Weekday]]=2, Query27[[#This Row],[Weekday]]=3, Query27[[#This Row],[Weekday]]=4, Query27[[#This Row],[Weekday]]=5), "Weekday", "Weekend")</f>
        <v>Weekday</v>
      </c>
      <c r="I694" s="22">
        <v>2</v>
      </c>
      <c r="J694" s="22">
        <v>3</v>
      </c>
      <c r="K694" s="22" t="str">
        <f>INDEX(Table2[Description],MATCH(J694,Table2[Weathersit],0))</f>
        <v>Light Snow/Rain</v>
      </c>
      <c r="L694" s="22">
        <v>0.14000000000000001</v>
      </c>
      <c r="M694" s="22">
        <v>0.21210000000000001</v>
      </c>
      <c r="N694" s="22">
        <v>0.93</v>
      </c>
      <c r="O694" s="22">
        <v>0</v>
      </c>
      <c r="P694" s="22">
        <v>0</v>
      </c>
      <c r="Q694" s="22">
        <v>3</v>
      </c>
      <c r="R694" s="22" t="str">
        <f t="shared" si="10"/>
        <v>Normal</v>
      </c>
      <c r="S694" s="22">
        <v>3</v>
      </c>
    </row>
    <row r="695" spans="1:19" x14ac:dyDescent="0.25">
      <c r="A695" s="22">
        <v>694</v>
      </c>
      <c r="B695" s="5">
        <v>40575</v>
      </c>
      <c r="C695" s="22">
        <v>1</v>
      </c>
      <c r="D695" s="22">
        <v>0</v>
      </c>
      <c r="E695" s="22">
        <v>2</v>
      </c>
      <c r="F695" s="22">
        <v>6</v>
      </c>
      <c r="G695" s="22" t="b">
        <v>0</v>
      </c>
      <c r="H695" s="22" t="str">
        <f>IF(OR(Query27[[#This Row],[Weekday]]=1, Query27[[#This Row],[Weekday]]=2, Query27[[#This Row],[Weekday]]=3, Query27[[#This Row],[Weekday]]=4, Query27[[#This Row],[Weekday]]=5), "Weekday", "Weekend")</f>
        <v>Weekday</v>
      </c>
      <c r="I695" s="22">
        <v>2</v>
      </c>
      <c r="J695" s="22">
        <v>3</v>
      </c>
      <c r="K695" s="22" t="str">
        <f>INDEX(Table2[Description],MATCH(J695,Table2[Weathersit],0))</f>
        <v>Light Snow/Rain</v>
      </c>
      <c r="L695" s="22">
        <v>0.14000000000000001</v>
      </c>
      <c r="M695" s="22">
        <v>0.21210000000000001</v>
      </c>
      <c r="N695" s="22">
        <v>0.93</v>
      </c>
      <c r="O695" s="22">
        <v>0</v>
      </c>
      <c r="P695" s="22">
        <v>0</v>
      </c>
      <c r="Q695" s="22">
        <v>22</v>
      </c>
      <c r="R695" s="22" t="str">
        <f t="shared" si="10"/>
        <v>Normal</v>
      </c>
      <c r="S695" s="22">
        <v>22</v>
      </c>
    </row>
    <row r="696" spans="1:19" x14ac:dyDescent="0.25">
      <c r="A696" s="22">
        <v>695</v>
      </c>
      <c r="B696" s="5">
        <v>40575</v>
      </c>
      <c r="C696" s="22">
        <v>1</v>
      </c>
      <c r="D696" s="22">
        <v>0</v>
      </c>
      <c r="E696" s="22">
        <v>2</v>
      </c>
      <c r="F696" s="22">
        <v>7</v>
      </c>
      <c r="G696" s="22" t="b">
        <v>0</v>
      </c>
      <c r="H696" s="22" t="str">
        <f>IF(OR(Query27[[#This Row],[Weekday]]=1, Query27[[#This Row],[Weekday]]=2, Query27[[#This Row],[Weekday]]=3, Query27[[#This Row],[Weekday]]=4, Query27[[#This Row],[Weekday]]=5), "Weekday", "Weekend")</f>
        <v>Weekday</v>
      </c>
      <c r="I696" s="22">
        <v>2</v>
      </c>
      <c r="J696" s="22">
        <v>3</v>
      </c>
      <c r="K696" s="22" t="str">
        <f>INDEX(Table2[Description],MATCH(J696,Table2[Weathersit],0))</f>
        <v>Light Snow/Rain</v>
      </c>
      <c r="L696" s="22">
        <v>0.16</v>
      </c>
      <c r="M696" s="22">
        <v>0.2273</v>
      </c>
      <c r="N696" s="22">
        <v>0.93</v>
      </c>
      <c r="O696" s="22">
        <v>0</v>
      </c>
      <c r="P696" s="22">
        <v>0</v>
      </c>
      <c r="Q696" s="22">
        <v>52</v>
      </c>
      <c r="R696" s="22" t="str">
        <f t="shared" si="10"/>
        <v>High Usage</v>
      </c>
      <c r="S696" s="22">
        <v>52</v>
      </c>
    </row>
    <row r="697" spans="1:19" x14ac:dyDescent="0.25">
      <c r="A697" s="22">
        <v>696</v>
      </c>
      <c r="B697" s="5">
        <v>40575</v>
      </c>
      <c r="C697" s="22">
        <v>1</v>
      </c>
      <c r="D697" s="22">
        <v>0</v>
      </c>
      <c r="E697" s="22">
        <v>2</v>
      </c>
      <c r="F697" s="22">
        <v>8</v>
      </c>
      <c r="G697" s="22" t="b">
        <v>0</v>
      </c>
      <c r="H697" s="22" t="str">
        <f>IF(OR(Query27[[#This Row],[Weekday]]=1, Query27[[#This Row],[Weekday]]=2, Query27[[#This Row],[Weekday]]=3, Query27[[#This Row],[Weekday]]=4, Query27[[#This Row],[Weekday]]=5), "Weekday", "Weekend")</f>
        <v>Weekday</v>
      </c>
      <c r="I697" s="22">
        <v>2</v>
      </c>
      <c r="J697" s="22">
        <v>3</v>
      </c>
      <c r="K697" s="22" t="str">
        <f>INDEX(Table2[Description],MATCH(J697,Table2[Weathersit],0))</f>
        <v>Light Snow/Rain</v>
      </c>
      <c r="L697" s="22">
        <v>0.16</v>
      </c>
      <c r="M697" s="22">
        <v>0.2273</v>
      </c>
      <c r="N697" s="22">
        <v>0.93</v>
      </c>
      <c r="O697" s="22">
        <v>0</v>
      </c>
      <c r="P697" s="22">
        <v>3</v>
      </c>
      <c r="Q697" s="22">
        <v>132</v>
      </c>
      <c r="R697" s="22" t="str">
        <f t="shared" si="10"/>
        <v>High Usage</v>
      </c>
      <c r="S697" s="22">
        <v>135</v>
      </c>
    </row>
    <row r="698" spans="1:19" x14ac:dyDescent="0.25">
      <c r="A698" s="22">
        <v>697</v>
      </c>
      <c r="B698" s="5">
        <v>40575</v>
      </c>
      <c r="C698" s="22">
        <v>1</v>
      </c>
      <c r="D698" s="22">
        <v>0</v>
      </c>
      <c r="E698" s="22">
        <v>2</v>
      </c>
      <c r="F698" s="22">
        <v>9</v>
      </c>
      <c r="G698" s="22" t="b">
        <v>0</v>
      </c>
      <c r="H698" s="22" t="str">
        <f>IF(OR(Query27[[#This Row],[Weekday]]=1, Query27[[#This Row],[Weekday]]=2, Query27[[#This Row],[Weekday]]=3, Query27[[#This Row],[Weekday]]=4, Query27[[#This Row],[Weekday]]=5), "Weekday", "Weekend")</f>
        <v>Weekday</v>
      </c>
      <c r="I698" s="22">
        <v>2</v>
      </c>
      <c r="J698" s="22">
        <v>2</v>
      </c>
      <c r="K698" s="22" t="str">
        <f>INDEX(Table2[Description],MATCH(J698,Table2[Weathersit],0))</f>
        <v>Mist + Cloudy</v>
      </c>
      <c r="L698" s="22">
        <v>0.16</v>
      </c>
      <c r="M698" s="22">
        <v>0.2273</v>
      </c>
      <c r="N698" s="22">
        <v>0.93</v>
      </c>
      <c r="O698" s="22">
        <v>0</v>
      </c>
      <c r="P698" s="22">
        <v>2</v>
      </c>
      <c r="Q698" s="22">
        <v>114</v>
      </c>
      <c r="R698" s="22" t="str">
        <f t="shared" si="10"/>
        <v>High Usage</v>
      </c>
      <c r="S698" s="22">
        <v>116</v>
      </c>
    </row>
    <row r="699" spans="1:19" x14ac:dyDescent="0.25">
      <c r="A699" s="22">
        <v>698</v>
      </c>
      <c r="B699" s="5">
        <v>40575</v>
      </c>
      <c r="C699" s="22">
        <v>1</v>
      </c>
      <c r="D699" s="22">
        <v>0</v>
      </c>
      <c r="E699" s="22">
        <v>2</v>
      </c>
      <c r="F699" s="22">
        <v>10</v>
      </c>
      <c r="G699" s="22" t="b">
        <v>0</v>
      </c>
      <c r="H699" s="22" t="str">
        <f>IF(OR(Query27[[#This Row],[Weekday]]=1, Query27[[#This Row],[Weekday]]=2, Query27[[#This Row],[Weekday]]=3, Query27[[#This Row],[Weekday]]=4, Query27[[#This Row],[Weekday]]=5), "Weekday", "Weekend")</f>
        <v>Weekday</v>
      </c>
      <c r="I699" s="22">
        <v>2</v>
      </c>
      <c r="J699" s="22">
        <v>2</v>
      </c>
      <c r="K699" s="22" t="str">
        <f>INDEX(Table2[Description],MATCH(J699,Table2[Weathersit],0))</f>
        <v>Mist + Cloudy</v>
      </c>
      <c r="L699" s="22">
        <v>0.16</v>
      </c>
      <c r="M699" s="22">
        <v>0.2273</v>
      </c>
      <c r="N699" s="22">
        <v>0.93</v>
      </c>
      <c r="O699" s="22">
        <v>0</v>
      </c>
      <c r="P699" s="22">
        <v>0</v>
      </c>
      <c r="Q699" s="22">
        <v>47</v>
      </c>
      <c r="R699" s="22" t="str">
        <f t="shared" si="10"/>
        <v>High Usage</v>
      </c>
      <c r="S699" s="22">
        <v>47</v>
      </c>
    </row>
    <row r="700" spans="1:19" x14ac:dyDescent="0.25">
      <c r="A700" s="22">
        <v>699</v>
      </c>
      <c r="B700" s="5">
        <v>40575</v>
      </c>
      <c r="C700" s="22">
        <v>1</v>
      </c>
      <c r="D700" s="22">
        <v>0</v>
      </c>
      <c r="E700" s="22">
        <v>2</v>
      </c>
      <c r="F700" s="22">
        <v>11</v>
      </c>
      <c r="G700" s="22" t="b">
        <v>0</v>
      </c>
      <c r="H700" s="22" t="str">
        <f>IF(OR(Query27[[#This Row],[Weekday]]=1, Query27[[#This Row],[Weekday]]=2, Query27[[#This Row],[Weekday]]=3, Query27[[#This Row],[Weekday]]=4, Query27[[#This Row],[Weekday]]=5), "Weekday", "Weekend")</f>
        <v>Weekday</v>
      </c>
      <c r="I700" s="22">
        <v>2</v>
      </c>
      <c r="J700" s="22">
        <v>2</v>
      </c>
      <c r="K700" s="22" t="str">
        <f>INDEX(Table2[Description],MATCH(J700,Table2[Weathersit],0))</f>
        <v>Mist + Cloudy</v>
      </c>
      <c r="L700" s="22">
        <v>0.18</v>
      </c>
      <c r="M700" s="22">
        <v>0.2424</v>
      </c>
      <c r="N700" s="22">
        <v>0.86</v>
      </c>
      <c r="O700" s="22">
        <v>0</v>
      </c>
      <c r="P700" s="22">
        <v>2</v>
      </c>
      <c r="Q700" s="22">
        <v>49</v>
      </c>
      <c r="R700" s="22" t="str">
        <f t="shared" si="10"/>
        <v>High Usage</v>
      </c>
      <c r="S700" s="22">
        <v>51</v>
      </c>
    </row>
    <row r="701" spans="1:19" x14ac:dyDescent="0.25">
      <c r="A701" s="22">
        <v>700</v>
      </c>
      <c r="B701" s="5">
        <v>40575</v>
      </c>
      <c r="C701" s="22">
        <v>1</v>
      </c>
      <c r="D701" s="22">
        <v>0</v>
      </c>
      <c r="E701" s="22">
        <v>2</v>
      </c>
      <c r="F701" s="22">
        <v>12</v>
      </c>
      <c r="G701" s="22" t="b">
        <v>0</v>
      </c>
      <c r="H701" s="22" t="str">
        <f>IF(OR(Query27[[#This Row],[Weekday]]=1, Query27[[#This Row],[Weekday]]=2, Query27[[#This Row],[Weekday]]=3, Query27[[#This Row],[Weekday]]=4, Query27[[#This Row],[Weekday]]=5), "Weekday", "Weekend")</f>
        <v>Weekday</v>
      </c>
      <c r="I701" s="22">
        <v>2</v>
      </c>
      <c r="J701" s="22">
        <v>2</v>
      </c>
      <c r="K701" s="22" t="str">
        <f>INDEX(Table2[Description],MATCH(J701,Table2[Weathersit],0))</f>
        <v>Mist + Cloudy</v>
      </c>
      <c r="L701" s="22">
        <v>0.2</v>
      </c>
      <c r="M701" s="22">
        <v>0.2576</v>
      </c>
      <c r="N701" s="22">
        <v>0.86</v>
      </c>
      <c r="O701" s="22">
        <v>0</v>
      </c>
      <c r="P701" s="22">
        <v>2</v>
      </c>
      <c r="Q701" s="22">
        <v>53</v>
      </c>
      <c r="R701" s="22" t="str">
        <f t="shared" si="10"/>
        <v>High Usage</v>
      </c>
      <c r="S701" s="22">
        <v>55</v>
      </c>
    </row>
    <row r="702" spans="1:19" x14ac:dyDescent="0.25">
      <c r="A702" s="22">
        <v>701</v>
      </c>
      <c r="B702" s="5">
        <v>40575</v>
      </c>
      <c r="C702" s="22">
        <v>1</v>
      </c>
      <c r="D702" s="22">
        <v>0</v>
      </c>
      <c r="E702" s="22">
        <v>2</v>
      </c>
      <c r="F702" s="22">
        <v>13</v>
      </c>
      <c r="G702" s="22" t="b">
        <v>0</v>
      </c>
      <c r="H702" s="22" t="str">
        <f>IF(OR(Query27[[#This Row],[Weekday]]=1, Query27[[#This Row],[Weekday]]=2, Query27[[#This Row],[Weekday]]=3, Query27[[#This Row],[Weekday]]=4, Query27[[#This Row],[Weekday]]=5), "Weekday", "Weekend")</f>
        <v>Weekday</v>
      </c>
      <c r="I702" s="22">
        <v>2</v>
      </c>
      <c r="J702" s="22">
        <v>2</v>
      </c>
      <c r="K702" s="22" t="str">
        <f>INDEX(Table2[Description],MATCH(J702,Table2[Weathersit],0))</f>
        <v>Mist + Cloudy</v>
      </c>
      <c r="L702" s="22">
        <v>0.2</v>
      </c>
      <c r="M702" s="22">
        <v>0.2576</v>
      </c>
      <c r="N702" s="22">
        <v>0.86</v>
      </c>
      <c r="O702" s="22">
        <v>0</v>
      </c>
      <c r="P702" s="22">
        <v>3</v>
      </c>
      <c r="Q702" s="22">
        <v>49</v>
      </c>
      <c r="R702" s="22" t="str">
        <f t="shared" si="10"/>
        <v>High Usage</v>
      </c>
      <c r="S702" s="22">
        <v>52</v>
      </c>
    </row>
    <row r="703" spans="1:19" x14ac:dyDescent="0.25">
      <c r="A703" s="22">
        <v>702</v>
      </c>
      <c r="B703" s="5">
        <v>40575</v>
      </c>
      <c r="C703" s="22">
        <v>1</v>
      </c>
      <c r="D703" s="22">
        <v>0</v>
      </c>
      <c r="E703" s="22">
        <v>2</v>
      </c>
      <c r="F703" s="22">
        <v>14</v>
      </c>
      <c r="G703" s="22" t="b">
        <v>0</v>
      </c>
      <c r="H703" s="22" t="str">
        <f>IF(OR(Query27[[#This Row],[Weekday]]=1, Query27[[#This Row],[Weekday]]=2, Query27[[#This Row],[Weekday]]=3, Query27[[#This Row],[Weekday]]=4, Query27[[#This Row],[Weekday]]=5), "Weekday", "Weekend")</f>
        <v>Weekday</v>
      </c>
      <c r="I703" s="22">
        <v>2</v>
      </c>
      <c r="J703" s="22">
        <v>2</v>
      </c>
      <c r="K703" s="22" t="str">
        <f>INDEX(Table2[Description],MATCH(J703,Table2[Weathersit],0))</f>
        <v>Mist + Cloudy</v>
      </c>
      <c r="L703" s="22">
        <v>0.22</v>
      </c>
      <c r="M703" s="22">
        <v>0.2576</v>
      </c>
      <c r="N703" s="22">
        <v>0.8</v>
      </c>
      <c r="O703" s="22">
        <v>8.9599999999999999E-2</v>
      </c>
      <c r="P703" s="22">
        <v>5</v>
      </c>
      <c r="Q703" s="22">
        <v>49</v>
      </c>
      <c r="R703" s="22" t="str">
        <f t="shared" si="10"/>
        <v>High Usage</v>
      </c>
      <c r="S703" s="22">
        <v>54</v>
      </c>
    </row>
    <row r="704" spans="1:19" x14ac:dyDescent="0.25">
      <c r="A704" s="22">
        <v>703</v>
      </c>
      <c r="B704" s="5">
        <v>40575</v>
      </c>
      <c r="C704" s="22">
        <v>1</v>
      </c>
      <c r="D704" s="22">
        <v>0</v>
      </c>
      <c r="E704" s="22">
        <v>2</v>
      </c>
      <c r="F704" s="22">
        <v>15</v>
      </c>
      <c r="G704" s="22" t="b">
        <v>0</v>
      </c>
      <c r="H704" s="22" t="str">
        <f>IF(OR(Query27[[#This Row],[Weekday]]=1, Query27[[#This Row],[Weekday]]=2, Query27[[#This Row],[Weekday]]=3, Query27[[#This Row],[Weekday]]=4, Query27[[#This Row],[Weekday]]=5), "Weekday", "Weekend")</f>
        <v>Weekday</v>
      </c>
      <c r="I704" s="22">
        <v>2</v>
      </c>
      <c r="J704" s="22">
        <v>2</v>
      </c>
      <c r="K704" s="22" t="str">
        <f>INDEX(Table2[Description],MATCH(J704,Table2[Weathersit],0))</f>
        <v>Mist + Cloudy</v>
      </c>
      <c r="L704" s="22">
        <v>0.24</v>
      </c>
      <c r="M704" s="22">
        <v>0.28789999999999999</v>
      </c>
      <c r="N704" s="22">
        <v>0.75</v>
      </c>
      <c r="O704" s="22">
        <v>0</v>
      </c>
      <c r="P704" s="22">
        <v>7</v>
      </c>
      <c r="Q704" s="22">
        <v>45</v>
      </c>
      <c r="R704" s="22" t="str">
        <f t="shared" si="10"/>
        <v>High Usage</v>
      </c>
      <c r="S704" s="22">
        <v>52</v>
      </c>
    </row>
    <row r="705" spans="1:19" x14ac:dyDescent="0.25">
      <c r="A705" s="22">
        <v>704</v>
      </c>
      <c r="B705" s="5">
        <v>40575</v>
      </c>
      <c r="C705" s="22">
        <v>1</v>
      </c>
      <c r="D705" s="22">
        <v>0</v>
      </c>
      <c r="E705" s="22">
        <v>2</v>
      </c>
      <c r="F705" s="22">
        <v>16</v>
      </c>
      <c r="G705" s="22" t="b">
        <v>0</v>
      </c>
      <c r="H705" s="22" t="str">
        <f>IF(OR(Query27[[#This Row],[Weekday]]=1, Query27[[#This Row],[Weekday]]=2, Query27[[#This Row],[Weekday]]=3, Query27[[#This Row],[Weekday]]=4, Query27[[#This Row],[Weekday]]=5), "Weekday", "Weekend")</f>
        <v>Weekday</v>
      </c>
      <c r="I705" s="22">
        <v>2</v>
      </c>
      <c r="J705" s="22">
        <v>2</v>
      </c>
      <c r="K705" s="22" t="str">
        <f>INDEX(Table2[Description],MATCH(J705,Table2[Weathersit],0))</f>
        <v>Mist + Cloudy</v>
      </c>
      <c r="L705" s="22">
        <v>0.24</v>
      </c>
      <c r="M705" s="22">
        <v>0.2424</v>
      </c>
      <c r="N705" s="22">
        <v>0.75</v>
      </c>
      <c r="O705" s="22">
        <v>0.1343</v>
      </c>
      <c r="P705" s="22">
        <v>3</v>
      </c>
      <c r="Q705" s="22">
        <v>61</v>
      </c>
      <c r="R705" s="22" t="str">
        <f t="shared" si="10"/>
        <v>High Usage</v>
      </c>
      <c r="S705" s="22">
        <v>64</v>
      </c>
    </row>
    <row r="706" spans="1:19" x14ac:dyDescent="0.25">
      <c r="A706" s="22">
        <v>705</v>
      </c>
      <c r="B706" s="5">
        <v>40575</v>
      </c>
      <c r="C706" s="22">
        <v>1</v>
      </c>
      <c r="D706" s="22">
        <v>0</v>
      </c>
      <c r="E706" s="22">
        <v>2</v>
      </c>
      <c r="F706" s="22">
        <v>17</v>
      </c>
      <c r="G706" s="22" t="b">
        <v>0</v>
      </c>
      <c r="H706" s="22" t="str">
        <f>IF(OR(Query27[[#This Row],[Weekday]]=1, Query27[[#This Row],[Weekday]]=2, Query27[[#This Row],[Weekday]]=3, Query27[[#This Row],[Weekday]]=4, Query27[[#This Row],[Weekday]]=5), "Weekday", "Weekend")</f>
        <v>Weekday</v>
      </c>
      <c r="I706" s="22">
        <v>2</v>
      </c>
      <c r="J706" s="22">
        <v>2</v>
      </c>
      <c r="K706" s="22" t="str">
        <f>INDEX(Table2[Description],MATCH(J706,Table2[Weathersit],0))</f>
        <v>Mist + Cloudy</v>
      </c>
      <c r="L706" s="22">
        <v>0.24</v>
      </c>
      <c r="M706" s="22">
        <v>0.28789999999999999</v>
      </c>
      <c r="N706" s="22">
        <v>0.75</v>
      </c>
      <c r="O706" s="22">
        <v>0</v>
      </c>
      <c r="P706" s="22">
        <v>4</v>
      </c>
      <c r="Q706" s="22">
        <v>172</v>
      </c>
      <c r="R706" s="22" t="str">
        <f t="shared" ref="R706:R769" si="11">IF(S706&gt;30, "High Usage", "Normal")</f>
        <v>High Usage</v>
      </c>
      <c r="S706" s="22">
        <v>176</v>
      </c>
    </row>
    <row r="707" spans="1:19" x14ac:dyDescent="0.25">
      <c r="A707" s="22">
        <v>706</v>
      </c>
      <c r="B707" s="5">
        <v>40575</v>
      </c>
      <c r="C707" s="22">
        <v>1</v>
      </c>
      <c r="D707" s="22">
        <v>0</v>
      </c>
      <c r="E707" s="22">
        <v>2</v>
      </c>
      <c r="F707" s="22">
        <v>18</v>
      </c>
      <c r="G707" s="22" t="b">
        <v>0</v>
      </c>
      <c r="H707" s="22" t="str">
        <f>IF(OR(Query27[[#This Row],[Weekday]]=1, Query27[[#This Row],[Weekday]]=2, Query27[[#This Row],[Weekday]]=3, Query27[[#This Row],[Weekday]]=4, Query27[[#This Row],[Weekday]]=5), "Weekday", "Weekend")</f>
        <v>Weekday</v>
      </c>
      <c r="I707" s="22">
        <v>2</v>
      </c>
      <c r="J707" s="22">
        <v>2</v>
      </c>
      <c r="K707" s="22" t="str">
        <f>INDEX(Table2[Description],MATCH(J707,Table2[Weathersit],0))</f>
        <v>Mist + Cloudy</v>
      </c>
      <c r="L707" s="22">
        <v>0.24</v>
      </c>
      <c r="M707" s="22">
        <v>0.2576</v>
      </c>
      <c r="N707" s="22">
        <v>0.81</v>
      </c>
      <c r="O707" s="22">
        <v>0.1045</v>
      </c>
      <c r="P707" s="22">
        <v>3</v>
      </c>
      <c r="Q707" s="22">
        <v>165</v>
      </c>
      <c r="R707" s="22" t="str">
        <f t="shared" si="11"/>
        <v>High Usage</v>
      </c>
      <c r="S707" s="22">
        <v>168</v>
      </c>
    </row>
    <row r="708" spans="1:19" x14ac:dyDescent="0.25">
      <c r="A708" s="22">
        <v>707</v>
      </c>
      <c r="B708" s="5">
        <v>40575</v>
      </c>
      <c r="C708" s="22">
        <v>1</v>
      </c>
      <c r="D708" s="22">
        <v>0</v>
      </c>
      <c r="E708" s="22">
        <v>2</v>
      </c>
      <c r="F708" s="22">
        <v>19</v>
      </c>
      <c r="G708" s="22" t="b">
        <v>0</v>
      </c>
      <c r="H708" s="22" t="str">
        <f>IF(OR(Query27[[#This Row],[Weekday]]=1, Query27[[#This Row],[Weekday]]=2, Query27[[#This Row],[Weekday]]=3, Query27[[#This Row],[Weekday]]=4, Query27[[#This Row],[Weekday]]=5), "Weekday", "Weekend")</f>
        <v>Weekday</v>
      </c>
      <c r="I708" s="22">
        <v>2</v>
      </c>
      <c r="J708" s="22">
        <v>2</v>
      </c>
      <c r="K708" s="22" t="str">
        <f>INDEX(Table2[Description],MATCH(J708,Table2[Weathersit],0))</f>
        <v>Mist + Cloudy</v>
      </c>
      <c r="L708" s="22">
        <v>0.24</v>
      </c>
      <c r="M708" s="22">
        <v>0.2424</v>
      </c>
      <c r="N708" s="22">
        <v>0.81</v>
      </c>
      <c r="O708" s="22">
        <v>0.1343</v>
      </c>
      <c r="P708" s="22">
        <v>3</v>
      </c>
      <c r="Q708" s="22">
        <v>105</v>
      </c>
      <c r="R708" s="22" t="str">
        <f t="shared" si="11"/>
        <v>High Usage</v>
      </c>
      <c r="S708" s="22">
        <v>108</v>
      </c>
    </row>
    <row r="709" spans="1:19" x14ac:dyDescent="0.25">
      <c r="A709" s="22">
        <v>708</v>
      </c>
      <c r="B709" s="5">
        <v>40575</v>
      </c>
      <c r="C709" s="22">
        <v>1</v>
      </c>
      <c r="D709" s="22">
        <v>0</v>
      </c>
      <c r="E709" s="22">
        <v>2</v>
      </c>
      <c r="F709" s="22">
        <v>20</v>
      </c>
      <c r="G709" s="22" t="b">
        <v>0</v>
      </c>
      <c r="H709" s="22" t="str">
        <f>IF(OR(Query27[[#This Row],[Weekday]]=1, Query27[[#This Row],[Weekday]]=2, Query27[[#This Row],[Weekday]]=3, Query27[[#This Row],[Weekday]]=4, Query27[[#This Row],[Weekday]]=5), "Weekday", "Weekend")</f>
        <v>Weekday</v>
      </c>
      <c r="I709" s="22">
        <v>2</v>
      </c>
      <c r="J709" s="22">
        <v>2</v>
      </c>
      <c r="K709" s="22" t="str">
        <f>INDEX(Table2[Description],MATCH(J709,Table2[Weathersit],0))</f>
        <v>Mist + Cloudy</v>
      </c>
      <c r="L709" s="22">
        <v>0.22</v>
      </c>
      <c r="M709" s="22">
        <v>0.2273</v>
      </c>
      <c r="N709" s="22">
        <v>0.87</v>
      </c>
      <c r="O709" s="22">
        <v>0.1343</v>
      </c>
      <c r="P709" s="22">
        <v>5</v>
      </c>
      <c r="Q709" s="22">
        <v>69</v>
      </c>
      <c r="R709" s="22" t="str">
        <f t="shared" si="11"/>
        <v>High Usage</v>
      </c>
      <c r="S709" s="22">
        <v>74</v>
      </c>
    </row>
    <row r="710" spans="1:19" x14ac:dyDescent="0.25">
      <c r="A710" s="22">
        <v>709</v>
      </c>
      <c r="B710" s="5">
        <v>40575</v>
      </c>
      <c r="C710" s="22">
        <v>1</v>
      </c>
      <c r="D710" s="22">
        <v>0</v>
      </c>
      <c r="E710" s="22">
        <v>2</v>
      </c>
      <c r="F710" s="22">
        <v>21</v>
      </c>
      <c r="G710" s="22" t="b">
        <v>0</v>
      </c>
      <c r="H710" s="22" t="str">
        <f>IF(OR(Query27[[#This Row],[Weekday]]=1, Query27[[#This Row],[Weekday]]=2, Query27[[#This Row],[Weekday]]=3, Query27[[#This Row],[Weekday]]=4, Query27[[#This Row],[Weekday]]=5), "Weekday", "Weekend")</f>
        <v>Weekday</v>
      </c>
      <c r="I710" s="22">
        <v>2</v>
      </c>
      <c r="J710" s="22">
        <v>2</v>
      </c>
      <c r="K710" s="22" t="str">
        <f>INDEX(Table2[Description],MATCH(J710,Table2[Weathersit],0))</f>
        <v>Mist + Cloudy</v>
      </c>
      <c r="L710" s="22">
        <v>0.22</v>
      </c>
      <c r="M710" s="22">
        <v>0.2273</v>
      </c>
      <c r="N710" s="22">
        <v>0.87</v>
      </c>
      <c r="O710" s="22">
        <v>0.1343</v>
      </c>
      <c r="P710" s="22">
        <v>0</v>
      </c>
      <c r="Q710" s="22">
        <v>64</v>
      </c>
      <c r="R710" s="22" t="str">
        <f t="shared" si="11"/>
        <v>High Usage</v>
      </c>
      <c r="S710" s="22">
        <v>64</v>
      </c>
    </row>
    <row r="711" spans="1:19" x14ac:dyDescent="0.25">
      <c r="A711" s="22">
        <v>710</v>
      </c>
      <c r="B711" s="5">
        <v>40575</v>
      </c>
      <c r="C711" s="22">
        <v>1</v>
      </c>
      <c r="D711" s="22">
        <v>0</v>
      </c>
      <c r="E711" s="22">
        <v>2</v>
      </c>
      <c r="F711" s="22">
        <v>22</v>
      </c>
      <c r="G711" s="22" t="b">
        <v>0</v>
      </c>
      <c r="H711" s="22" t="str">
        <f>IF(OR(Query27[[#This Row],[Weekday]]=1, Query27[[#This Row],[Weekday]]=2, Query27[[#This Row],[Weekday]]=3, Query27[[#This Row],[Weekday]]=4, Query27[[#This Row],[Weekday]]=5), "Weekday", "Weekend")</f>
        <v>Weekday</v>
      </c>
      <c r="I711" s="22">
        <v>2</v>
      </c>
      <c r="J711" s="22">
        <v>2</v>
      </c>
      <c r="K711" s="22" t="str">
        <f>INDEX(Table2[Description],MATCH(J711,Table2[Weathersit],0))</f>
        <v>Mist + Cloudy</v>
      </c>
      <c r="L711" s="22">
        <v>0.22</v>
      </c>
      <c r="M711" s="22">
        <v>0.2576</v>
      </c>
      <c r="N711" s="22">
        <v>0.87</v>
      </c>
      <c r="O711" s="22">
        <v>8.9599999999999999E-2</v>
      </c>
      <c r="P711" s="22">
        <v>2</v>
      </c>
      <c r="Q711" s="22">
        <v>34</v>
      </c>
      <c r="R711" s="22" t="str">
        <f t="shared" si="11"/>
        <v>High Usage</v>
      </c>
      <c r="S711" s="22">
        <v>36</v>
      </c>
    </row>
    <row r="712" spans="1:19" x14ac:dyDescent="0.25">
      <c r="A712" s="22">
        <v>711</v>
      </c>
      <c r="B712" s="5">
        <v>40575</v>
      </c>
      <c r="C712" s="22">
        <v>1</v>
      </c>
      <c r="D712" s="22">
        <v>0</v>
      </c>
      <c r="E712" s="22">
        <v>2</v>
      </c>
      <c r="F712" s="22">
        <v>23</v>
      </c>
      <c r="G712" s="22" t="b">
        <v>0</v>
      </c>
      <c r="H712" s="22" t="str">
        <f>IF(OR(Query27[[#This Row],[Weekday]]=1, Query27[[#This Row],[Weekday]]=2, Query27[[#This Row],[Weekday]]=3, Query27[[#This Row],[Weekday]]=4, Query27[[#This Row],[Weekday]]=5), "Weekday", "Weekend")</f>
        <v>Weekday</v>
      </c>
      <c r="I712" s="22">
        <v>2</v>
      </c>
      <c r="J712" s="22">
        <v>3</v>
      </c>
      <c r="K712" s="22" t="str">
        <f>INDEX(Table2[Description],MATCH(J712,Table2[Weathersit],0))</f>
        <v>Light Snow/Rain</v>
      </c>
      <c r="L712" s="22">
        <v>0.2</v>
      </c>
      <c r="M712" s="22">
        <v>0.19700000000000001</v>
      </c>
      <c r="N712" s="22">
        <v>0.93</v>
      </c>
      <c r="O712" s="22">
        <v>0.19400000000000001</v>
      </c>
      <c r="P712" s="22">
        <v>1</v>
      </c>
      <c r="Q712" s="22">
        <v>15</v>
      </c>
      <c r="R712" s="22" t="str">
        <f t="shared" si="11"/>
        <v>Normal</v>
      </c>
      <c r="S712" s="22">
        <v>16</v>
      </c>
    </row>
    <row r="713" spans="1:19" x14ac:dyDescent="0.25">
      <c r="A713" s="22">
        <v>712</v>
      </c>
      <c r="B713" s="5">
        <v>40576</v>
      </c>
      <c r="C713" s="22">
        <v>1</v>
      </c>
      <c r="D713" s="22">
        <v>0</v>
      </c>
      <c r="E713" s="22">
        <v>2</v>
      </c>
      <c r="F713" s="22">
        <v>0</v>
      </c>
      <c r="G713" s="22" t="b">
        <v>0</v>
      </c>
      <c r="H713" s="22" t="str">
        <f>IF(OR(Query27[[#This Row],[Weekday]]=1, Query27[[#This Row],[Weekday]]=2, Query27[[#This Row],[Weekday]]=3, Query27[[#This Row],[Weekday]]=4, Query27[[#This Row],[Weekday]]=5), "Weekday", "Weekend")</f>
        <v>Weekday</v>
      </c>
      <c r="I713" s="22">
        <v>3</v>
      </c>
      <c r="J713" s="22">
        <v>3</v>
      </c>
      <c r="K713" s="22" t="str">
        <f>INDEX(Table2[Description],MATCH(J713,Table2[Weathersit],0))</f>
        <v>Light Snow/Rain</v>
      </c>
      <c r="L713" s="22">
        <v>0.22</v>
      </c>
      <c r="M713" s="22">
        <v>0.2424</v>
      </c>
      <c r="N713" s="22">
        <v>0.93</v>
      </c>
      <c r="O713" s="22">
        <v>0.1045</v>
      </c>
      <c r="P713" s="22">
        <v>0</v>
      </c>
      <c r="Q713" s="22">
        <v>2</v>
      </c>
      <c r="R713" s="22" t="str">
        <f t="shared" si="11"/>
        <v>Normal</v>
      </c>
      <c r="S713" s="22">
        <v>2</v>
      </c>
    </row>
    <row r="714" spans="1:19" x14ac:dyDescent="0.25">
      <c r="A714" s="22">
        <v>713</v>
      </c>
      <c r="B714" s="5">
        <v>40576</v>
      </c>
      <c r="C714" s="22">
        <v>1</v>
      </c>
      <c r="D714" s="22">
        <v>0</v>
      </c>
      <c r="E714" s="22">
        <v>2</v>
      </c>
      <c r="F714" s="22">
        <v>1</v>
      </c>
      <c r="G714" s="22" t="b">
        <v>0</v>
      </c>
      <c r="H714" s="22" t="str">
        <f>IF(OR(Query27[[#This Row],[Weekday]]=1, Query27[[#This Row],[Weekday]]=2, Query27[[#This Row],[Weekday]]=3, Query27[[#This Row],[Weekday]]=4, Query27[[#This Row],[Weekday]]=5), "Weekday", "Weekend")</f>
        <v>Weekday</v>
      </c>
      <c r="I714" s="22">
        <v>3</v>
      </c>
      <c r="J714" s="22">
        <v>3</v>
      </c>
      <c r="K714" s="22" t="str">
        <f>INDEX(Table2[Description],MATCH(J714,Table2[Weathersit],0))</f>
        <v>Light Snow/Rain</v>
      </c>
      <c r="L714" s="22">
        <v>0.22</v>
      </c>
      <c r="M714" s="22">
        <v>0.2273</v>
      </c>
      <c r="N714" s="22">
        <v>0.93</v>
      </c>
      <c r="O714" s="22">
        <v>0.19400000000000001</v>
      </c>
      <c r="P714" s="22">
        <v>0</v>
      </c>
      <c r="Q714" s="22">
        <v>3</v>
      </c>
      <c r="R714" s="22" t="str">
        <f t="shared" si="11"/>
        <v>Normal</v>
      </c>
      <c r="S714" s="22">
        <v>3</v>
      </c>
    </row>
    <row r="715" spans="1:19" x14ac:dyDescent="0.25">
      <c r="A715" s="22">
        <v>714</v>
      </c>
      <c r="B715" s="5">
        <v>40576</v>
      </c>
      <c r="C715" s="22">
        <v>1</v>
      </c>
      <c r="D715" s="22">
        <v>0</v>
      </c>
      <c r="E715" s="22">
        <v>2</v>
      </c>
      <c r="F715" s="22">
        <v>2</v>
      </c>
      <c r="G715" s="22" t="b">
        <v>0</v>
      </c>
      <c r="H715" s="22" t="str">
        <f>IF(OR(Query27[[#This Row],[Weekday]]=1, Query27[[#This Row],[Weekday]]=2, Query27[[#This Row],[Weekday]]=3, Query27[[#This Row],[Weekday]]=4, Query27[[#This Row],[Weekday]]=5), "Weekday", "Weekend")</f>
        <v>Weekday</v>
      </c>
      <c r="I715" s="22">
        <v>3</v>
      </c>
      <c r="J715" s="22">
        <v>3</v>
      </c>
      <c r="K715" s="22" t="str">
        <f>INDEX(Table2[Description],MATCH(J715,Table2[Weathersit],0))</f>
        <v>Light Snow/Rain</v>
      </c>
      <c r="L715" s="22">
        <v>0.22</v>
      </c>
      <c r="M715" s="22">
        <v>0.2273</v>
      </c>
      <c r="N715" s="22">
        <v>0.93</v>
      </c>
      <c r="O715" s="22">
        <v>0.1343</v>
      </c>
      <c r="P715" s="22">
        <v>4</v>
      </c>
      <c r="Q715" s="22">
        <v>0</v>
      </c>
      <c r="R715" s="22" t="str">
        <f t="shared" si="11"/>
        <v>Normal</v>
      </c>
      <c r="S715" s="22">
        <v>4</v>
      </c>
    </row>
    <row r="716" spans="1:19" x14ac:dyDescent="0.25">
      <c r="A716" s="22">
        <v>715</v>
      </c>
      <c r="B716" s="5">
        <v>40576</v>
      </c>
      <c r="C716" s="22">
        <v>1</v>
      </c>
      <c r="D716" s="22">
        <v>0</v>
      </c>
      <c r="E716" s="22">
        <v>2</v>
      </c>
      <c r="F716" s="22">
        <v>3</v>
      </c>
      <c r="G716" s="22" t="b">
        <v>0</v>
      </c>
      <c r="H716" s="22" t="str">
        <f>IF(OR(Query27[[#This Row],[Weekday]]=1, Query27[[#This Row],[Weekday]]=2, Query27[[#This Row],[Weekday]]=3, Query27[[#This Row],[Weekday]]=4, Query27[[#This Row],[Weekday]]=5), "Weekday", "Weekend")</f>
        <v>Weekday</v>
      </c>
      <c r="I716" s="22">
        <v>3</v>
      </c>
      <c r="J716" s="22">
        <v>3</v>
      </c>
      <c r="K716" s="22" t="str">
        <f>INDEX(Table2[Description],MATCH(J716,Table2[Weathersit],0))</f>
        <v>Light Snow/Rain</v>
      </c>
      <c r="L716" s="22">
        <v>0.22</v>
      </c>
      <c r="M716" s="22">
        <v>0.2273</v>
      </c>
      <c r="N716" s="22">
        <v>0.93</v>
      </c>
      <c r="O716" s="22">
        <v>0.1343</v>
      </c>
      <c r="P716" s="22">
        <v>0</v>
      </c>
      <c r="Q716" s="22">
        <v>1</v>
      </c>
      <c r="R716" s="22" t="str">
        <f t="shared" si="11"/>
        <v>Normal</v>
      </c>
      <c r="S716" s="22">
        <v>1</v>
      </c>
    </row>
    <row r="717" spans="1:19" x14ac:dyDescent="0.25">
      <c r="A717" s="22">
        <v>716</v>
      </c>
      <c r="B717" s="5">
        <v>40576</v>
      </c>
      <c r="C717" s="22">
        <v>1</v>
      </c>
      <c r="D717" s="22">
        <v>0</v>
      </c>
      <c r="E717" s="22">
        <v>2</v>
      </c>
      <c r="F717" s="22">
        <v>4</v>
      </c>
      <c r="G717" s="22" t="b">
        <v>0</v>
      </c>
      <c r="H717" s="22" t="str">
        <f>IF(OR(Query27[[#This Row],[Weekday]]=1, Query27[[#This Row],[Weekday]]=2, Query27[[#This Row],[Weekday]]=3, Query27[[#This Row],[Weekday]]=4, Query27[[#This Row],[Weekday]]=5), "Weekday", "Weekend")</f>
        <v>Weekday</v>
      </c>
      <c r="I717" s="22">
        <v>3</v>
      </c>
      <c r="J717" s="22">
        <v>3</v>
      </c>
      <c r="K717" s="22" t="str">
        <f>INDEX(Table2[Description],MATCH(J717,Table2[Weathersit],0))</f>
        <v>Light Snow/Rain</v>
      </c>
      <c r="L717" s="22">
        <v>0.22</v>
      </c>
      <c r="M717" s="22">
        <v>0.21210000000000001</v>
      </c>
      <c r="N717" s="22">
        <v>0.93</v>
      </c>
      <c r="O717" s="22">
        <v>0.28360000000000002</v>
      </c>
      <c r="P717" s="22">
        <v>0</v>
      </c>
      <c r="Q717" s="22">
        <v>1</v>
      </c>
      <c r="R717" s="22" t="str">
        <f t="shared" si="11"/>
        <v>Normal</v>
      </c>
      <c r="S717" s="22">
        <v>1</v>
      </c>
    </row>
    <row r="718" spans="1:19" x14ac:dyDescent="0.25">
      <c r="A718" s="22">
        <v>717</v>
      </c>
      <c r="B718" s="5">
        <v>40576</v>
      </c>
      <c r="C718" s="22">
        <v>1</v>
      </c>
      <c r="D718" s="22">
        <v>0</v>
      </c>
      <c r="E718" s="22">
        <v>2</v>
      </c>
      <c r="F718" s="22">
        <v>5</v>
      </c>
      <c r="G718" s="22" t="b">
        <v>0</v>
      </c>
      <c r="H718" s="22" t="str">
        <f>IF(OR(Query27[[#This Row],[Weekday]]=1, Query27[[#This Row],[Weekday]]=2, Query27[[#This Row],[Weekday]]=3, Query27[[#This Row],[Weekday]]=4, Query27[[#This Row],[Weekday]]=5), "Weekday", "Weekend")</f>
        <v>Weekday</v>
      </c>
      <c r="I718" s="22">
        <v>3</v>
      </c>
      <c r="J718" s="22">
        <v>3</v>
      </c>
      <c r="K718" s="22" t="str">
        <f>INDEX(Table2[Description],MATCH(J718,Table2[Weathersit],0))</f>
        <v>Light Snow/Rain</v>
      </c>
      <c r="L718" s="22">
        <v>0.22</v>
      </c>
      <c r="M718" s="22">
        <v>0.2424</v>
      </c>
      <c r="N718" s="22">
        <v>0.93</v>
      </c>
      <c r="O718" s="22">
        <v>0.1045</v>
      </c>
      <c r="P718" s="22">
        <v>0</v>
      </c>
      <c r="Q718" s="22">
        <v>3</v>
      </c>
      <c r="R718" s="22" t="str">
        <f t="shared" si="11"/>
        <v>Normal</v>
      </c>
      <c r="S718" s="22">
        <v>3</v>
      </c>
    </row>
    <row r="719" spans="1:19" x14ac:dyDescent="0.25">
      <c r="A719" s="22">
        <v>718</v>
      </c>
      <c r="B719" s="5">
        <v>40576</v>
      </c>
      <c r="C719" s="22">
        <v>1</v>
      </c>
      <c r="D719" s="22">
        <v>0</v>
      </c>
      <c r="E719" s="22">
        <v>2</v>
      </c>
      <c r="F719" s="22">
        <v>6</v>
      </c>
      <c r="G719" s="22" t="b">
        <v>0</v>
      </c>
      <c r="H719" s="22" t="str">
        <f>IF(OR(Query27[[#This Row],[Weekday]]=1, Query27[[#This Row],[Weekday]]=2, Query27[[#This Row],[Weekday]]=3, Query27[[#This Row],[Weekday]]=4, Query27[[#This Row],[Weekday]]=5), "Weekday", "Weekend")</f>
        <v>Weekday</v>
      </c>
      <c r="I719" s="22">
        <v>3</v>
      </c>
      <c r="J719" s="22">
        <v>3</v>
      </c>
      <c r="K719" s="22" t="str">
        <f>INDEX(Table2[Description],MATCH(J719,Table2[Weathersit],0))</f>
        <v>Light Snow/Rain</v>
      </c>
      <c r="L719" s="22">
        <v>0.22</v>
      </c>
      <c r="M719" s="22">
        <v>0.2424</v>
      </c>
      <c r="N719" s="22">
        <v>0.93</v>
      </c>
      <c r="O719" s="22">
        <v>0.1045</v>
      </c>
      <c r="P719" s="22">
        <v>1</v>
      </c>
      <c r="Q719" s="22">
        <v>17</v>
      </c>
      <c r="R719" s="22" t="str">
        <f t="shared" si="11"/>
        <v>Normal</v>
      </c>
      <c r="S719" s="22">
        <v>18</v>
      </c>
    </row>
    <row r="720" spans="1:19" x14ac:dyDescent="0.25">
      <c r="A720" s="22">
        <v>719</v>
      </c>
      <c r="B720" s="5">
        <v>40576</v>
      </c>
      <c r="C720" s="22">
        <v>1</v>
      </c>
      <c r="D720" s="22">
        <v>0</v>
      </c>
      <c r="E720" s="22">
        <v>2</v>
      </c>
      <c r="F720" s="22">
        <v>7</v>
      </c>
      <c r="G720" s="22" t="b">
        <v>0</v>
      </c>
      <c r="H720" s="22" t="str">
        <f>IF(OR(Query27[[#This Row],[Weekday]]=1, Query27[[#This Row],[Weekday]]=2, Query27[[#This Row],[Weekday]]=3, Query27[[#This Row],[Weekday]]=4, Query27[[#This Row],[Weekday]]=5), "Weekday", "Weekend")</f>
        <v>Weekday</v>
      </c>
      <c r="I720" s="22">
        <v>3</v>
      </c>
      <c r="J720" s="22">
        <v>3</v>
      </c>
      <c r="K720" s="22" t="str">
        <f>INDEX(Table2[Description],MATCH(J720,Table2[Weathersit],0))</f>
        <v>Light Snow/Rain</v>
      </c>
      <c r="L720" s="22">
        <v>0.22</v>
      </c>
      <c r="M720" s="22">
        <v>0.21210000000000001</v>
      </c>
      <c r="N720" s="22">
        <v>0.93</v>
      </c>
      <c r="O720" s="22">
        <v>0.22389999999999999</v>
      </c>
      <c r="P720" s="22">
        <v>1</v>
      </c>
      <c r="Q720" s="22">
        <v>48</v>
      </c>
      <c r="R720" s="22" t="str">
        <f t="shared" si="11"/>
        <v>High Usage</v>
      </c>
      <c r="S720" s="22">
        <v>49</v>
      </c>
    </row>
    <row r="721" spans="1:19" x14ac:dyDescent="0.25">
      <c r="A721" s="22">
        <v>720</v>
      </c>
      <c r="B721" s="5">
        <v>40576</v>
      </c>
      <c r="C721" s="22">
        <v>1</v>
      </c>
      <c r="D721" s="22">
        <v>0</v>
      </c>
      <c r="E721" s="22">
        <v>2</v>
      </c>
      <c r="F721" s="22">
        <v>8</v>
      </c>
      <c r="G721" s="22" t="b">
        <v>0</v>
      </c>
      <c r="H721" s="22" t="str">
        <f>IF(OR(Query27[[#This Row],[Weekday]]=1, Query27[[#This Row],[Weekday]]=2, Query27[[#This Row],[Weekday]]=3, Query27[[#This Row],[Weekday]]=4, Query27[[#This Row],[Weekday]]=5), "Weekday", "Weekend")</f>
        <v>Weekday</v>
      </c>
      <c r="I721" s="22">
        <v>3</v>
      </c>
      <c r="J721" s="22">
        <v>3</v>
      </c>
      <c r="K721" s="22" t="str">
        <f>INDEX(Table2[Description],MATCH(J721,Table2[Weathersit],0))</f>
        <v>Light Snow/Rain</v>
      </c>
      <c r="L721" s="22">
        <v>0.22</v>
      </c>
      <c r="M721" s="22">
        <v>0.21210000000000001</v>
      </c>
      <c r="N721" s="22">
        <v>0.93</v>
      </c>
      <c r="O721" s="22">
        <v>0.22389999999999999</v>
      </c>
      <c r="P721" s="22">
        <v>1</v>
      </c>
      <c r="Q721" s="22">
        <v>154</v>
      </c>
      <c r="R721" s="22" t="str">
        <f t="shared" si="11"/>
        <v>High Usage</v>
      </c>
      <c r="S721" s="22">
        <v>155</v>
      </c>
    </row>
    <row r="722" spans="1:19" x14ac:dyDescent="0.25">
      <c r="A722" s="22">
        <v>721</v>
      </c>
      <c r="B722" s="5">
        <v>40576</v>
      </c>
      <c r="C722" s="22">
        <v>1</v>
      </c>
      <c r="D722" s="22">
        <v>0</v>
      </c>
      <c r="E722" s="22">
        <v>2</v>
      </c>
      <c r="F722" s="22">
        <v>9</v>
      </c>
      <c r="G722" s="22" t="b">
        <v>0</v>
      </c>
      <c r="H722" s="22" t="str">
        <f>IF(OR(Query27[[#This Row],[Weekday]]=1, Query27[[#This Row],[Weekday]]=2, Query27[[#This Row],[Weekday]]=3, Query27[[#This Row],[Weekday]]=4, Query27[[#This Row],[Weekday]]=5), "Weekday", "Weekend")</f>
        <v>Weekday</v>
      </c>
      <c r="I722" s="22">
        <v>3</v>
      </c>
      <c r="J722" s="22">
        <v>2</v>
      </c>
      <c r="K722" s="22" t="str">
        <f>INDEX(Table2[Description],MATCH(J722,Table2[Weathersit],0))</f>
        <v>Mist + Cloudy</v>
      </c>
      <c r="L722" s="22">
        <v>0.24</v>
      </c>
      <c r="M722" s="22">
        <v>0.2576</v>
      </c>
      <c r="N722" s="22">
        <v>0.93</v>
      </c>
      <c r="O722" s="22">
        <v>8.9599999999999999E-2</v>
      </c>
      <c r="P722" s="22">
        <v>4</v>
      </c>
      <c r="Q722" s="22">
        <v>119</v>
      </c>
      <c r="R722" s="22" t="str">
        <f t="shared" si="11"/>
        <v>High Usage</v>
      </c>
      <c r="S722" s="22">
        <v>123</v>
      </c>
    </row>
    <row r="723" spans="1:19" x14ac:dyDescent="0.25">
      <c r="A723" s="22">
        <v>722</v>
      </c>
      <c r="B723" s="5">
        <v>40576</v>
      </c>
      <c r="C723" s="22">
        <v>1</v>
      </c>
      <c r="D723" s="22">
        <v>0</v>
      </c>
      <c r="E723" s="22">
        <v>2</v>
      </c>
      <c r="F723" s="22">
        <v>10</v>
      </c>
      <c r="G723" s="22" t="b">
        <v>0</v>
      </c>
      <c r="H723" s="22" t="str">
        <f>IF(OR(Query27[[#This Row],[Weekday]]=1, Query27[[#This Row],[Weekday]]=2, Query27[[#This Row],[Weekday]]=3, Query27[[#This Row],[Weekday]]=4, Query27[[#This Row],[Weekday]]=5), "Weekday", "Weekend")</f>
        <v>Weekday</v>
      </c>
      <c r="I723" s="22">
        <v>3</v>
      </c>
      <c r="J723" s="22">
        <v>2</v>
      </c>
      <c r="K723" s="22" t="str">
        <f>INDEX(Table2[Description],MATCH(J723,Table2[Weathersit],0))</f>
        <v>Mist + Cloudy</v>
      </c>
      <c r="L723" s="22">
        <v>0.22</v>
      </c>
      <c r="M723" s="22">
        <v>0.2727</v>
      </c>
      <c r="N723" s="22">
        <v>1</v>
      </c>
      <c r="O723" s="22">
        <v>0</v>
      </c>
      <c r="P723" s="22">
        <v>2</v>
      </c>
      <c r="Q723" s="22">
        <v>59</v>
      </c>
      <c r="R723" s="22" t="str">
        <f t="shared" si="11"/>
        <v>High Usage</v>
      </c>
      <c r="S723" s="22">
        <v>61</v>
      </c>
    </row>
    <row r="724" spans="1:19" x14ac:dyDescent="0.25">
      <c r="A724" s="22">
        <v>723</v>
      </c>
      <c r="B724" s="5">
        <v>40576</v>
      </c>
      <c r="C724" s="22">
        <v>1</v>
      </c>
      <c r="D724" s="22">
        <v>0</v>
      </c>
      <c r="E724" s="22">
        <v>2</v>
      </c>
      <c r="F724" s="22">
        <v>11</v>
      </c>
      <c r="G724" s="22" t="b">
        <v>0</v>
      </c>
      <c r="H724" s="22" t="str">
        <f>IF(OR(Query27[[#This Row],[Weekday]]=1, Query27[[#This Row],[Weekday]]=2, Query27[[#This Row],[Weekday]]=3, Query27[[#This Row],[Weekday]]=4, Query27[[#This Row],[Weekday]]=5), "Weekday", "Weekend")</f>
        <v>Weekday</v>
      </c>
      <c r="I724" s="22">
        <v>3</v>
      </c>
      <c r="J724" s="22">
        <v>2</v>
      </c>
      <c r="K724" s="22" t="str">
        <f>INDEX(Table2[Description],MATCH(J724,Table2[Weathersit],0))</f>
        <v>Mist + Cloudy</v>
      </c>
      <c r="L724" s="22">
        <v>0.24</v>
      </c>
      <c r="M724" s="22">
        <v>0.2273</v>
      </c>
      <c r="N724" s="22">
        <v>0.93</v>
      </c>
      <c r="O724" s="22">
        <v>0.19400000000000001</v>
      </c>
      <c r="P724" s="22">
        <v>5</v>
      </c>
      <c r="Q724" s="22">
        <v>47</v>
      </c>
      <c r="R724" s="22" t="str">
        <f t="shared" si="11"/>
        <v>High Usage</v>
      </c>
      <c r="S724" s="22">
        <v>52</v>
      </c>
    </row>
    <row r="725" spans="1:19" x14ac:dyDescent="0.25">
      <c r="A725" s="22">
        <v>724</v>
      </c>
      <c r="B725" s="5">
        <v>40576</v>
      </c>
      <c r="C725" s="22">
        <v>1</v>
      </c>
      <c r="D725" s="22">
        <v>0</v>
      </c>
      <c r="E725" s="22">
        <v>2</v>
      </c>
      <c r="F725" s="22">
        <v>12</v>
      </c>
      <c r="G725" s="22" t="b">
        <v>0</v>
      </c>
      <c r="H725" s="22" t="str">
        <f>IF(OR(Query27[[#This Row],[Weekday]]=1, Query27[[#This Row],[Weekday]]=2, Query27[[#This Row],[Weekday]]=3, Query27[[#This Row],[Weekday]]=4, Query27[[#This Row],[Weekday]]=5), "Weekday", "Weekend")</f>
        <v>Weekday</v>
      </c>
      <c r="I725" s="22">
        <v>3</v>
      </c>
      <c r="J725" s="22">
        <v>2</v>
      </c>
      <c r="K725" s="22" t="str">
        <f>INDEX(Table2[Description],MATCH(J725,Table2[Weathersit],0))</f>
        <v>Mist + Cloudy</v>
      </c>
      <c r="L725" s="22">
        <v>0.24</v>
      </c>
      <c r="M725" s="22">
        <v>0.2273</v>
      </c>
      <c r="N725" s="22">
        <v>0.93</v>
      </c>
      <c r="O725" s="22">
        <v>0.22389999999999999</v>
      </c>
      <c r="P725" s="22">
        <v>3</v>
      </c>
      <c r="Q725" s="22">
        <v>61</v>
      </c>
      <c r="R725" s="22" t="str">
        <f t="shared" si="11"/>
        <v>High Usage</v>
      </c>
      <c r="S725" s="22">
        <v>64</v>
      </c>
    </row>
    <row r="726" spans="1:19" x14ac:dyDescent="0.25">
      <c r="A726" s="22">
        <v>725</v>
      </c>
      <c r="B726" s="5">
        <v>40576</v>
      </c>
      <c r="C726" s="22">
        <v>1</v>
      </c>
      <c r="D726" s="22">
        <v>0</v>
      </c>
      <c r="E726" s="22">
        <v>2</v>
      </c>
      <c r="F726" s="22">
        <v>13</v>
      </c>
      <c r="G726" s="22" t="b">
        <v>0</v>
      </c>
      <c r="H726" s="22" t="str">
        <f>IF(OR(Query27[[#This Row],[Weekday]]=1, Query27[[#This Row],[Weekday]]=2, Query27[[#This Row],[Weekday]]=3, Query27[[#This Row],[Weekday]]=4, Query27[[#This Row],[Weekday]]=5), "Weekday", "Weekend")</f>
        <v>Weekday</v>
      </c>
      <c r="I726" s="22">
        <v>3</v>
      </c>
      <c r="J726" s="22">
        <v>1</v>
      </c>
      <c r="K726" s="22" t="str">
        <f>INDEX(Table2[Description],MATCH(J726,Table2[Weathersit],0))</f>
        <v>Clear</v>
      </c>
      <c r="L726" s="22">
        <v>0.34</v>
      </c>
      <c r="M726" s="22">
        <v>0.33329999999999999</v>
      </c>
      <c r="N726" s="22">
        <v>0.93</v>
      </c>
      <c r="O726" s="22">
        <v>0.16420000000000001</v>
      </c>
      <c r="P726" s="22">
        <v>1</v>
      </c>
      <c r="Q726" s="22">
        <v>74</v>
      </c>
      <c r="R726" s="22" t="str">
        <f t="shared" si="11"/>
        <v>High Usage</v>
      </c>
      <c r="S726" s="22">
        <v>75</v>
      </c>
    </row>
    <row r="727" spans="1:19" x14ac:dyDescent="0.25">
      <c r="A727" s="22">
        <v>726</v>
      </c>
      <c r="B727" s="5">
        <v>40576</v>
      </c>
      <c r="C727" s="22">
        <v>1</v>
      </c>
      <c r="D727" s="22">
        <v>0</v>
      </c>
      <c r="E727" s="22">
        <v>2</v>
      </c>
      <c r="F727" s="22">
        <v>14</v>
      </c>
      <c r="G727" s="22" t="b">
        <v>0</v>
      </c>
      <c r="H727" s="22" t="str">
        <f>IF(OR(Query27[[#This Row],[Weekday]]=1, Query27[[#This Row],[Weekday]]=2, Query27[[#This Row],[Weekday]]=3, Query27[[#This Row],[Weekday]]=4, Query27[[#This Row],[Weekday]]=5), "Weekday", "Weekend")</f>
        <v>Weekday</v>
      </c>
      <c r="I727" s="22">
        <v>3</v>
      </c>
      <c r="J727" s="22">
        <v>1</v>
      </c>
      <c r="K727" s="22" t="str">
        <f>INDEX(Table2[Description],MATCH(J727,Table2[Weathersit],0))</f>
        <v>Clear</v>
      </c>
      <c r="L727" s="22">
        <v>0.38</v>
      </c>
      <c r="M727" s="22">
        <v>0.39389999999999997</v>
      </c>
      <c r="N727" s="22">
        <v>0.82</v>
      </c>
      <c r="O727" s="22">
        <v>0.3881</v>
      </c>
      <c r="P727" s="22">
        <v>2</v>
      </c>
      <c r="Q727" s="22">
        <v>61</v>
      </c>
      <c r="R727" s="22" t="str">
        <f t="shared" si="11"/>
        <v>High Usage</v>
      </c>
      <c r="S727" s="22">
        <v>63</v>
      </c>
    </row>
    <row r="728" spans="1:19" x14ac:dyDescent="0.25">
      <c r="A728" s="22">
        <v>727</v>
      </c>
      <c r="B728" s="5">
        <v>40576</v>
      </c>
      <c r="C728" s="22">
        <v>1</v>
      </c>
      <c r="D728" s="22">
        <v>0</v>
      </c>
      <c r="E728" s="22">
        <v>2</v>
      </c>
      <c r="F728" s="22">
        <v>15</v>
      </c>
      <c r="G728" s="22" t="b">
        <v>0</v>
      </c>
      <c r="H728" s="22" t="str">
        <f>IF(OR(Query27[[#This Row],[Weekday]]=1, Query27[[#This Row],[Weekday]]=2, Query27[[#This Row],[Weekday]]=3, Query27[[#This Row],[Weekday]]=4, Query27[[#This Row],[Weekday]]=5), "Weekday", "Weekend")</f>
        <v>Weekday</v>
      </c>
      <c r="I728" s="22">
        <v>3</v>
      </c>
      <c r="J728" s="22">
        <v>1</v>
      </c>
      <c r="K728" s="22" t="str">
        <f>INDEX(Table2[Description],MATCH(J728,Table2[Weathersit],0))</f>
        <v>Clear</v>
      </c>
      <c r="L728" s="22">
        <v>0.38</v>
      </c>
      <c r="M728" s="22">
        <v>0.39389999999999997</v>
      </c>
      <c r="N728" s="22">
        <v>0.76</v>
      </c>
      <c r="O728" s="22">
        <v>0.32840000000000003</v>
      </c>
      <c r="P728" s="22">
        <v>10</v>
      </c>
      <c r="Q728" s="22">
        <v>66</v>
      </c>
      <c r="R728" s="22" t="str">
        <f t="shared" si="11"/>
        <v>High Usage</v>
      </c>
      <c r="S728" s="22">
        <v>76</v>
      </c>
    </row>
    <row r="729" spans="1:19" x14ac:dyDescent="0.25">
      <c r="A729" s="22">
        <v>728</v>
      </c>
      <c r="B729" s="5">
        <v>40576</v>
      </c>
      <c r="C729" s="22">
        <v>1</v>
      </c>
      <c r="D729" s="22">
        <v>0</v>
      </c>
      <c r="E729" s="22">
        <v>2</v>
      </c>
      <c r="F729" s="22">
        <v>16</v>
      </c>
      <c r="G729" s="22" t="b">
        <v>0</v>
      </c>
      <c r="H729" s="22" t="str">
        <f>IF(OR(Query27[[#This Row],[Weekday]]=1, Query27[[#This Row],[Weekday]]=2, Query27[[#This Row],[Weekday]]=3, Query27[[#This Row],[Weekday]]=4, Query27[[#This Row],[Weekday]]=5), "Weekday", "Weekend")</f>
        <v>Weekday</v>
      </c>
      <c r="I729" s="22">
        <v>3</v>
      </c>
      <c r="J729" s="22">
        <v>1</v>
      </c>
      <c r="K729" s="22" t="str">
        <f>INDEX(Table2[Description],MATCH(J729,Table2[Weathersit],0))</f>
        <v>Clear</v>
      </c>
      <c r="L729" s="22">
        <v>0.36</v>
      </c>
      <c r="M729" s="22">
        <v>0.33329999999999999</v>
      </c>
      <c r="N729" s="22">
        <v>0.71</v>
      </c>
      <c r="O729" s="22">
        <v>0.29849999999999999</v>
      </c>
      <c r="P729" s="22">
        <v>8</v>
      </c>
      <c r="Q729" s="22">
        <v>95</v>
      </c>
      <c r="R729" s="22" t="str">
        <f t="shared" si="11"/>
        <v>High Usage</v>
      </c>
      <c r="S729" s="22">
        <v>103</v>
      </c>
    </row>
    <row r="730" spans="1:19" x14ac:dyDescent="0.25">
      <c r="A730" s="22">
        <v>729</v>
      </c>
      <c r="B730" s="5">
        <v>40576</v>
      </c>
      <c r="C730" s="22">
        <v>1</v>
      </c>
      <c r="D730" s="22">
        <v>0</v>
      </c>
      <c r="E730" s="22">
        <v>2</v>
      </c>
      <c r="F730" s="22">
        <v>17</v>
      </c>
      <c r="G730" s="22" t="b">
        <v>0</v>
      </c>
      <c r="H730" s="22" t="str">
        <f>IF(OR(Query27[[#This Row],[Weekday]]=1, Query27[[#This Row],[Weekday]]=2, Query27[[#This Row],[Weekday]]=3, Query27[[#This Row],[Weekday]]=4, Query27[[#This Row],[Weekday]]=5), "Weekday", "Weekend")</f>
        <v>Weekday</v>
      </c>
      <c r="I730" s="22">
        <v>3</v>
      </c>
      <c r="J730" s="22">
        <v>1</v>
      </c>
      <c r="K730" s="22" t="str">
        <f>INDEX(Table2[Description],MATCH(J730,Table2[Weathersit],0))</f>
        <v>Clear</v>
      </c>
      <c r="L730" s="22">
        <v>0.36</v>
      </c>
      <c r="M730" s="22">
        <v>0.31819999999999998</v>
      </c>
      <c r="N730" s="22">
        <v>0.53</v>
      </c>
      <c r="O730" s="22">
        <v>0.52239999999999998</v>
      </c>
      <c r="P730" s="22">
        <v>7</v>
      </c>
      <c r="Q730" s="22">
        <v>183</v>
      </c>
      <c r="R730" s="22" t="str">
        <f t="shared" si="11"/>
        <v>High Usage</v>
      </c>
      <c r="S730" s="22">
        <v>190</v>
      </c>
    </row>
    <row r="731" spans="1:19" x14ac:dyDescent="0.25">
      <c r="A731" s="22">
        <v>730</v>
      </c>
      <c r="B731" s="5">
        <v>40576</v>
      </c>
      <c r="C731" s="22">
        <v>1</v>
      </c>
      <c r="D731" s="22">
        <v>0</v>
      </c>
      <c r="E731" s="22">
        <v>2</v>
      </c>
      <c r="F731" s="22">
        <v>18</v>
      </c>
      <c r="G731" s="22" t="b">
        <v>0</v>
      </c>
      <c r="H731" s="22" t="str">
        <f>IF(OR(Query27[[#This Row],[Weekday]]=1, Query27[[#This Row],[Weekday]]=2, Query27[[#This Row],[Weekday]]=3, Query27[[#This Row],[Weekday]]=4, Query27[[#This Row],[Weekday]]=5), "Weekday", "Weekend")</f>
        <v>Weekday</v>
      </c>
      <c r="I731" s="22">
        <v>3</v>
      </c>
      <c r="J731" s="22">
        <v>1</v>
      </c>
      <c r="K731" s="22" t="str">
        <f>INDEX(Table2[Description],MATCH(J731,Table2[Weathersit],0))</f>
        <v>Clear</v>
      </c>
      <c r="L731" s="22">
        <v>0.34</v>
      </c>
      <c r="M731" s="22">
        <v>0.28789999999999999</v>
      </c>
      <c r="N731" s="22">
        <v>0.42</v>
      </c>
      <c r="O731" s="22">
        <v>0.55220000000000002</v>
      </c>
      <c r="P731" s="22">
        <v>7</v>
      </c>
      <c r="Q731" s="22">
        <v>175</v>
      </c>
      <c r="R731" s="22" t="str">
        <f t="shared" si="11"/>
        <v>High Usage</v>
      </c>
      <c r="S731" s="22">
        <v>182</v>
      </c>
    </row>
    <row r="732" spans="1:19" x14ac:dyDescent="0.25">
      <c r="A732" s="22">
        <v>731</v>
      </c>
      <c r="B732" s="5">
        <v>40576</v>
      </c>
      <c r="C732" s="22">
        <v>1</v>
      </c>
      <c r="D732" s="22">
        <v>0</v>
      </c>
      <c r="E732" s="22">
        <v>2</v>
      </c>
      <c r="F732" s="22">
        <v>19</v>
      </c>
      <c r="G732" s="22" t="b">
        <v>0</v>
      </c>
      <c r="H732" s="22" t="str">
        <f>IF(OR(Query27[[#This Row],[Weekday]]=1, Query27[[#This Row],[Weekday]]=2, Query27[[#This Row],[Weekday]]=3, Query27[[#This Row],[Weekday]]=4, Query27[[#This Row],[Weekday]]=5), "Weekday", "Weekend")</f>
        <v>Weekday</v>
      </c>
      <c r="I732" s="22">
        <v>3</v>
      </c>
      <c r="J732" s="22">
        <v>1</v>
      </c>
      <c r="K732" s="22" t="str">
        <f>INDEX(Table2[Description],MATCH(J732,Table2[Weathersit],0))</f>
        <v>Clear</v>
      </c>
      <c r="L732" s="22">
        <v>0.28000000000000003</v>
      </c>
      <c r="M732" s="22">
        <v>0.2424</v>
      </c>
      <c r="N732" s="22">
        <v>0.45</v>
      </c>
      <c r="O732" s="22">
        <v>0.49249999999999999</v>
      </c>
      <c r="P732" s="22">
        <v>3</v>
      </c>
      <c r="Q732" s="22">
        <v>88</v>
      </c>
      <c r="R732" s="22" t="str">
        <f t="shared" si="11"/>
        <v>High Usage</v>
      </c>
      <c r="S732" s="22">
        <v>91</v>
      </c>
    </row>
    <row r="733" spans="1:19" x14ac:dyDescent="0.25">
      <c r="A733" s="22">
        <v>732</v>
      </c>
      <c r="B733" s="5">
        <v>40576</v>
      </c>
      <c r="C733" s="22">
        <v>1</v>
      </c>
      <c r="D733" s="22">
        <v>0</v>
      </c>
      <c r="E733" s="22">
        <v>2</v>
      </c>
      <c r="F733" s="22">
        <v>20</v>
      </c>
      <c r="G733" s="22" t="b">
        <v>0</v>
      </c>
      <c r="H733" s="22" t="str">
        <f>IF(OR(Query27[[#This Row],[Weekday]]=1, Query27[[#This Row],[Weekday]]=2, Query27[[#This Row],[Weekday]]=3, Query27[[#This Row],[Weekday]]=4, Query27[[#This Row],[Weekday]]=5), "Weekday", "Weekend")</f>
        <v>Weekday</v>
      </c>
      <c r="I733" s="22">
        <v>3</v>
      </c>
      <c r="J733" s="22">
        <v>1</v>
      </c>
      <c r="K733" s="22" t="str">
        <f>INDEX(Table2[Description],MATCH(J733,Table2[Weathersit],0))</f>
        <v>Clear</v>
      </c>
      <c r="L733" s="22">
        <v>0.24</v>
      </c>
      <c r="M733" s="22">
        <v>0.19700000000000001</v>
      </c>
      <c r="N733" s="22">
        <v>0.48</v>
      </c>
      <c r="O733" s="22">
        <v>0.55220000000000002</v>
      </c>
      <c r="P733" s="22">
        <v>4</v>
      </c>
      <c r="Q733" s="22">
        <v>71</v>
      </c>
      <c r="R733" s="22" t="str">
        <f t="shared" si="11"/>
        <v>High Usage</v>
      </c>
      <c r="S733" s="22">
        <v>75</v>
      </c>
    </row>
    <row r="734" spans="1:19" x14ac:dyDescent="0.25">
      <c r="A734" s="22">
        <v>733</v>
      </c>
      <c r="B734" s="5">
        <v>40576</v>
      </c>
      <c r="C734" s="22">
        <v>1</v>
      </c>
      <c r="D734" s="22">
        <v>0</v>
      </c>
      <c r="E734" s="22">
        <v>2</v>
      </c>
      <c r="F734" s="22">
        <v>21</v>
      </c>
      <c r="G734" s="22" t="b">
        <v>0</v>
      </c>
      <c r="H734" s="22" t="str">
        <f>IF(OR(Query27[[#This Row],[Weekday]]=1, Query27[[#This Row],[Weekday]]=2, Query27[[#This Row],[Weekday]]=3, Query27[[#This Row],[Weekday]]=4, Query27[[#This Row],[Weekday]]=5), "Weekday", "Weekend")</f>
        <v>Weekday</v>
      </c>
      <c r="I734" s="22">
        <v>3</v>
      </c>
      <c r="J734" s="22">
        <v>1</v>
      </c>
      <c r="K734" s="22" t="str">
        <f>INDEX(Table2[Description],MATCH(J734,Table2[Weathersit],0))</f>
        <v>Clear</v>
      </c>
      <c r="L734" s="22">
        <v>0.22</v>
      </c>
      <c r="M734" s="22">
        <v>0.19700000000000001</v>
      </c>
      <c r="N734" s="22">
        <v>0.47</v>
      </c>
      <c r="O734" s="22">
        <v>0.32840000000000003</v>
      </c>
      <c r="P734" s="22">
        <v>1</v>
      </c>
      <c r="Q734" s="22">
        <v>62</v>
      </c>
      <c r="R734" s="22" t="str">
        <f t="shared" si="11"/>
        <v>High Usage</v>
      </c>
      <c r="S734" s="22">
        <v>63</v>
      </c>
    </row>
    <row r="735" spans="1:19" x14ac:dyDescent="0.25">
      <c r="A735" s="22">
        <v>734</v>
      </c>
      <c r="B735" s="5">
        <v>40576</v>
      </c>
      <c r="C735" s="22">
        <v>1</v>
      </c>
      <c r="D735" s="22">
        <v>0</v>
      </c>
      <c r="E735" s="22">
        <v>2</v>
      </c>
      <c r="F735" s="22">
        <v>22</v>
      </c>
      <c r="G735" s="22" t="b">
        <v>0</v>
      </c>
      <c r="H735" s="22" t="str">
        <f>IF(OR(Query27[[#This Row],[Weekday]]=1, Query27[[#This Row],[Weekday]]=2, Query27[[#This Row],[Weekday]]=3, Query27[[#This Row],[Weekday]]=4, Query27[[#This Row],[Weekday]]=5), "Weekday", "Weekend")</f>
        <v>Weekday</v>
      </c>
      <c r="I735" s="22">
        <v>3</v>
      </c>
      <c r="J735" s="22">
        <v>1</v>
      </c>
      <c r="K735" s="22" t="str">
        <f>INDEX(Table2[Description],MATCH(J735,Table2[Weathersit],0))</f>
        <v>Clear</v>
      </c>
      <c r="L735" s="22">
        <v>0.22</v>
      </c>
      <c r="M735" s="22">
        <v>0.21210000000000001</v>
      </c>
      <c r="N735" s="22">
        <v>0.44</v>
      </c>
      <c r="O735" s="22">
        <v>0.25369999999999998</v>
      </c>
      <c r="P735" s="22">
        <v>5</v>
      </c>
      <c r="Q735" s="22">
        <v>35</v>
      </c>
      <c r="R735" s="22" t="str">
        <f t="shared" si="11"/>
        <v>High Usage</v>
      </c>
      <c r="S735" s="22">
        <v>40</v>
      </c>
    </row>
    <row r="736" spans="1:19" x14ac:dyDescent="0.25">
      <c r="A736" s="22">
        <v>735</v>
      </c>
      <c r="B736" s="5">
        <v>40576</v>
      </c>
      <c r="C736" s="22">
        <v>1</v>
      </c>
      <c r="D736" s="22">
        <v>0</v>
      </c>
      <c r="E736" s="22">
        <v>2</v>
      </c>
      <c r="F736" s="22">
        <v>23</v>
      </c>
      <c r="G736" s="22" t="b">
        <v>0</v>
      </c>
      <c r="H736" s="22" t="str">
        <f>IF(OR(Query27[[#This Row],[Weekday]]=1, Query27[[#This Row],[Weekday]]=2, Query27[[#This Row],[Weekday]]=3, Query27[[#This Row],[Weekday]]=4, Query27[[#This Row],[Weekday]]=5), "Weekday", "Weekend")</f>
        <v>Weekday</v>
      </c>
      <c r="I736" s="22">
        <v>3</v>
      </c>
      <c r="J736" s="22">
        <v>1</v>
      </c>
      <c r="K736" s="22" t="str">
        <f>INDEX(Table2[Description],MATCH(J736,Table2[Weathersit],0))</f>
        <v>Clear</v>
      </c>
      <c r="L736" s="22">
        <v>0.2</v>
      </c>
      <c r="M736" s="22">
        <v>0.16669999999999999</v>
      </c>
      <c r="N736" s="22">
        <v>0.44</v>
      </c>
      <c r="O736" s="22">
        <v>0.44779999999999998</v>
      </c>
      <c r="P736" s="22">
        <v>3</v>
      </c>
      <c r="Q736" s="22">
        <v>29</v>
      </c>
      <c r="R736" s="22" t="str">
        <f t="shared" si="11"/>
        <v>High Usage</v>
      </c>
      <c r="S736" s="22">
        <v>32</v>
      </c>
    </row>
    <row r="737" spans="1:19" x14ac:dyDescent="0.25">
      <c r="A737" s="22">
        <v>736</v>
      </c>
      <c r="B737" s="5">
        <v>40577</v>
      </c>
      <c r="C737" s="22">
        <v>1</v>
      </c>
      <c r="D737" s="22">
        <v>0</v>
      </c>
      <c r="E737" s="22">
        <v>2</v>
      </c>
      <c r="F737" s="22">
        <v>0</v>
      </c>
      <c r="G737" s="22" t="b">
        <v>0</v>
      </c>
      <c r="H737" s="22" t="str">
        <f>IF(OR(Query27[[#This Row],[Weekday]]=1, Query27[[#This Row],[Weekday]]=2, Query27[[#This Row],[Weekday]]=3, Query27[[#This Row],[Weekday]]=4, Query27[[#This Row],[Weekday]]=5), "Weekday", "Weekend")</f>
        <v>Weekday</v>
      </c>
      <c r="I737" s="22">
        <v>4</v>
      </c>
      <c r="J737" s="22">
        <v>1</v>
      </c>
      <c r="K737" s="22" t="str">
        <f>INDEX(Table2[Description],MATCH(J737,Table2[Weathersit],0))</f>
        <v>Clear</v>
      </c>
      <c r="L737" s="22">
        <v>0.2</v>
      </c>
      <c r="M737" s="22">
        <v>0.16669999999999999</v>
      </c>
      <c r="N737" s="22">
        <v>0.4</v>
      </c>
      <c r="O737" s="22">
        <v>0.44779999999999998</v>
      </c>
      <c r="P737" s="22">
        <v>1</v>
      </c>
      <c r="Q737" s="22">
        <v>11</v>
      </c>
      <c r="R737" s="22" t="str">
        <f t="shared" si="11"/>
        <v>Normal</v>
      </c>
      <c r="S737" s="22">
        <v>12</v>
      </c>
    </row>
    <row r="738" spans="1:19" x14ac:dyDescent="0.25">
      <c r="A738" s="22">
        <v>737</v>
      </c>
      <c r="B738" s="5">
        <v>40577</v>
      </c>
      <c r="C738" s="22">
        <v>1</v>
      </c>
      <c r="D738" s="22">
        <v>0</v>
      </c>
      <c r="E738" s="22">
        <v>2</v>
      </c>
      <c r="F738" s="22">
        <v>1</v>
      </c>
      <c r="G738" s="22" t="b">
        <v>0</v>
      </c>
      <c r="H738" s="22" t="str">
        <f>IF(OR(Query27[[#This Row],[Weekday]]=1, Query27[[#This Row],[Weekday]]=2, Query27[[#This Row],[Weekday]]=3, Query27[[#This Row],[Weekday]]=4, Query27[[#This Row],[Weekday]]=5), "Weekday", "Weekend")</f>
        <v>Weekday</v>
      </c>
      <c r="I738" s="22">
        <v>4</v>
      </c>
      <c r="J738" s="22">
        <v>1</v>
      </c>
      <c r="K738" s="22" t="str">
        <f>INDEX(Table2[Description],MATCH(J738,Table2[Weathersit],0))</f>
        <v>Clear</v>
      </c>
      <c r="L738" s="22">
        <v>0.2</v>
      </c>
      <c r="M738" s="22">
        <v>0.1515</v>
      </c>
      <c r="N738" s="22">
        <v>0.44</v>
      </c>
      <c r="O738" s="22">
        <v>0.52239999999999998</v>
      </c>
      <c r="P738" s="22">
        <v>0</v>
      </c>
      <c r="Q738" s="22">
        <v>5</v>
      </c>
      <c r="R738" s="22" t="str">
        <f t="shared" si="11"/>
        <v>Normal</v>
      </c>
      <c r="S738" s="22">
        <v>5</v>
      </c>
    </row>
    <row r="739" spans="1:19" x14ac:dyDescent="0.25">
      <c r="A739" s="22">
        <v>738</v>
      </c>
      <c r="B739" s="5">
        <v>40577</v>
      </c>
      <c r="C739" s="22">
        <v>1</v>
      </c>
      <c r="D739" s="22">
        <v>0</v>
      </c>
      <c r="E739" s="22">
        <v>2</v>
      </c>
      <c r="F739" s="22">
        <v>2</v>
      </c>
      <c r="G739" s="22" t="b">
        <v>0</v>
      </c>
      <c r="H739" s="22" t="str">
        <f>IF(OR(Query27[[#This Row],[Weekday]]=1, Query27[[#This Row],[Weekday]]=2, Query27[[#This Row],[Weekday]]=3, Query27[[#This Row],[Weekday]]=4, Query27[[#This Row],[Weekday]]=5), "Weekday", "Weekend")</f>
        <v>Weekday</v>
      </c>
      <c r="I739" s="22">
        <v>4</v>
      </c>
      <c r="J739" s="22">
        <v>1</v>
      </c>
      <c r="K739" s="22" t="str">
        <f>INDEX(Table2[Description],MATCH(J739,Table2[Weathersit],0))</f>
        <v>Clear</v>
      </c>
      <c r="L739" s="22">
        <v>0.18</v>
      </c>
      <c r="M739" s="22">
        <v>0.16669999999999999</v>
      </c>
      <c r="N739" s="22">
        <v>0.43</v>
      </c>
      <c r="O739" s="22">
        <v>0.25369999999999998</v>
      </c>
      <c r="P739" s="22">
        <v>0</v>
      </c>
      <c r="Q739" s="22">
        <v>2</v>
      </c>
      <c r="R739" s="22" t="str">
        <f t="shared" si="11"/>
        <v>Normal</v>
      </c>
      <c r="S739" s="22">
        <v>2</v>
      </c>
    </row>
    <row r="740" spans="1:19" x14ac:dyDescent="0.25">
      <c r="A740" s="22">
        <v>739</v>
      </c>
      <c r="B740" s="5">
        <v>40577</v>
      </c>
      <c r="C740" s="22">
        <v>1</v>
      </c>
      <c r="D740" s="22">
        <v>0</v>
      </c>
      <c r="E740" s="22">
        <v>2</v>
      </c>
      <c r="F740" s="22">
        <v>3</v>
      </c>
      <c r="G740" s="22" t="b">
        <v>0</v>
      </c>
      <c r="H740" s="22" t="str">
        <f>IF(OR(Query27[[#This Row],[Weekday]]=1, Query27[[#This Row],[Weekday]]=2, Query27[[#This Row],[Weekday]]=3, Query27[[#This Row],[Weekday]]=4, Query27[[#This Row],[Weekday]]=5), "Weekday", "Weekend")</f>
        <v>Weekday</v>
      </c>
      <c r="I740" s="22">
        <v>4</v>
      </c>
      <c r="J740" s="22">
        <v>1</v>
      </c>
      <c r="K740" s="22" t="str">
        <f>INDEX(Table2[Description],MATCH(J740,Table2[Weathersit],0))</f>
        <v>Clear</v>
      </c>
      <c r="L740" s="22">
        <v>0.18</v>
      </c>
      <c r="M740" s="22">
        <v>0.16669999999999999</v>
      </c>
      <c r="N740" s="22">
        <v>0.43</v>
      </c>
      <c r="O740" s="22">
        <v>0.25369999999999998</v>
      </c>
      <c r="P740" s="22">
        <v>0</v>
      </c>
      <c r="Q740" s="22">
        <v>1</v>
      </c>
      <c r="R740" s="22" t="str">
        <f t="shared" si="11"/>
        <v>Normal</v>
      </c>
      <c r="S740" s="22">
        <v>1</v>
      </c>
    </row>
    <row r="741" spans="1:19" x14ac:dyDescent="0.25">
      <c r="A741" s="22">
        <v>740</v>
      </c>
      <c r="B741" s="5">
        <v>40577</v>
      </c>
      <c r="C741" s="22">
        <v>1</v>
      </c>
      <c r="D741" s="22">
        <v>0</v>
      </c>
      <c r="E741" s="22">
        <v>2</v>
      </c>
      <c r="F741" s="22">
        <v>5</v>
      </c>
      <c r="G741" s="22" t="b">
        <v>0</v>
      </c>
      <c r="H741" s="22" t="str">
        <f>IF(OR(Query27[[#This Row],[Weekday]]=1, Query27[[#This Row],[Weekday]]=2, Query27[[#This Row],[Weekday]]=3, Query27[[#This Row],[Weekday]]=4, Query27[[#This Row],[Weekday]]=5), "Weekday", "Weekend")</f>
        <v>Weekday</v>
      </c>
      <c r="I741" s="22">
        <v>4</v>
      </c>
      <c r="J741" s="22">
        <v>1</v>
      </c>
      <c r="K741" s="22" t="str">
        <f>INDEX(Table2[Description],MATCH(J741,Table2[Weathersit],0))</f>
        <v>Clear</v>
      </c>
      <c r="L741" s="22">
        <v>0.16</v>
      </c>
      <c r="M741" s="22">
        <v>0.13639999999999999</v>
      </c>
      <c r="N741" s="22">
        <v>0.5</v>
      </c>
      <c r="O741" s="22">
        <v>0.29849999999999999</v>
      </c>
      <c r="P741" s="22">
        <v>0</v>
      </c>
      <c r="Q741" s="22">
        <v>2</v>
      </c>
      <c r="R741" s="22" t="str">
        <f t="shared" si="11"/>
        <v>Normal</v>
      </c>
      <c r="S741" s="22">
        <v>2</v>
      </c>
    </row>
    <row r="742" spans="1:19" x14ac:dyDescent="0.25">
      <c r="A742" s="22">
        <v>741</v>
      </c>
      <c r="B742" s="5">
        <v>40577</v>
      </c>
      <c r="C742" s="22">
        <v>1</v>
      </c>
      <c r="D742" s="22">
        <v>0</v>
      </c>
      <c r="E742" s="22">
        <v>2</v>
      </c>
      <c r="F742" s="22">
        <v>6</v>
      </c>
      <c r="G742" s="22" t="b">
        <v>0</v>
      </c>
      <c r="H742" s="22" t="str">
        <f>IF(OR(Query27[[#This Row],[Weekday]]=1, Query27[[#This Row],[Weekday]]=2, Query27[[#This Row],[Weekday]]=3, Query27[[#This Row],[Weekday]]=4, Query27[[#This Row],[Weekday]]=5), "Weekday", "Weekend")</f>
        <v>Weekday</v>
      </c>
      <c r="I742" s="22">
        <v>4</v>
      </c>
      <c r="J742" s="22">
        <v>1</v>
      </c>
      <c r="K742" s="22" t="str">
        <f>INDEX(Table2[Description],MATCH(J742,Table2[Weathersit],0))</f>
        <v>Clear</v>
      </c>
      <c r="L742" s="22">
        <v>0.16</v>
      </c>
      <c r="M742" s="22">
        <v>0.13639999999999999</v>
      </c>
      <c r="N742" s="22">
        <v>0.43</v>
      </c>
      <c r="O742" s="22">
        <v>0.35820000000000002</v>
      </c>
      <c r="P742" s="22">
        <v>0</v>
      </c>
      <c r="Q742" s="22">
        <v>39</v>
      </c>
      <c r="R742" s="22" t="str">
        <f t="shared" si="11"/>
        <v>High Usage</v>
      </c>
      <c r="S742" s="22">
        <v>39</v>
      </c>
    </row>
    <row r="743" spans="1:19" x14ac:dyDescent="0.25">
      <c r="A743" s="22">
        <v>742</v>
      </c>
      <c r="B743" s="5">
        <v>40577</v>
      </c>
      <c r="C743" s="22">
        <v>1</v>
      </c>
      <c r="D743" s="22">
        <v>0</v>
      </c>
      <c r="E743" s="22">
        <v>2</v>
      </c>
      <c r="F743" s="22">
        <v>7</v>
      </c>
      <c r="G743" s="22" t="b">
        <v>0</v>
      </c>
      <c r="H743" s="22" t="str">
        <f>IF(OR(Query27[[#This Row],[Weekday]]=1, Query27[[#This Row],[Weekday]]=2, Query27[[#This Row],[Weekday]]=3, Query27[[#This Row],[Weekday]]=4, Query27[[#This Row],[Weekday]]=5), "Weekday", "Weekend")</f>
        <v>Weekday</v>
      </c>
      <c r="I743" s="22">
        <v>4</v>
      </c>
      <c r="J743" s="22">
        <v>1</v>
      </c>
      <c r="K743" s="22" t="str">
        <f>INDEX(Table2[Description],MATCH(J743,Table2[Weathersit],0))</f>
        <v>Clear</v>
      </c>
      <c r="L743" s="22">
        <v>0.14000000000000001</v>
      </c>
      <c r="M743" s="22">
        <v>0.1212</v>
      </c>
      <c r="N743" s="22">
        <v>0.5</v>
      </c>
      <c r="O743" s="22">
        <v>0.32840000000000003</v>
      </c>
      <c r="P743" s="22">
        <v>1</v>
      </c>
      <c r="Q743" s="22">
        <v>86</v>
      </c>
      <c r="R743" s="22" t="str">
        <f t="shared" si="11"/>
        <v>High Usage</v>
      </c>
      <c r="S743" s="22">
        <v>87</v>
      </c>
    </row>
    <row r="744" spans="1:19" x14ac:dyDescent="0.25">
      <c r="A744" s="22">
        <v>743</v>
      </c>
      <c r="B744" s="5">
        <v>40577</v>
      </c>
      <c r="C744" s="22">
        <v>1</v>
      </c>
      <c r="D744" s="22">
        <v>0</v>
      </c>
      <c r="E744" s="22">
        <v>2</v>
      </c>
      <c r="F744" s="22">
        <v>8</v>
      </c>
      <c r="G744" s="22" t="b">
        <v>0</v>
      </c>
      <c r="H744" s="22" t="str">
        <f>IF(OR(Query27[[#This Row],[Weekday]]=1, Query27[[#This Row],[Weekday]]=2, Query27[[#This Row],[Weekday]]=3, Query27[[#This Row],[Weekday]]=4, Query27[[#This Row],[Weekday]]=5), "Weekday", "Weekend")</f>
        <v>Weekday</v>
      </c>
      <c r="I744" s="22">
        <v>4</v>
      </c>
      <c r="J744" s="22">
        <v>1</v>
      </c>
      <c r="K744" s="22" t="str">
        <f>INDEX(Table2[Description],MATCH(J744,Table2[Weathersit],0))</f>
        <v>Clear</v>
      </c>
      <c r="L744" s="22">
        <v>0.14000000000000001</v>
      </c>
      <c r="M744" s="22">
        <v>0.1212</v>
      </c>
      <c r="N744" s="22">
        <v>0.5</v>
      </c>
      <c r="O744" s="22">
        <v>0.35820000000000002</v>
      </c>
      <c r="P744" s="22">
        <v>4</v>
      </c>
      <c r="Q744" s="22">
        <v>184</v>
      </c>
      <c r="R744" s="22" t="str">
        <f t="shared" si="11"/>
        <v>High Usage</v>
      </c>
      <c r="S744" s="22">
        <v>188</v>
      </c>
    </row>
    <row r="745" spans="1:19" x14ac:dyDescent="0.25">
      <c r="A745" s="22">
        <v>744</v>
      </c>
      <c r="B745" s="5">
        <v>40577</v>
      </c>
      <c r="C745" s="22">
        <v>1</v>
      </c>
      <c r="D745" s="22">
        <v>0</v>
      </c>
      <c r="E745" s="22">
        <v>2</v>
      </c>
      <c r="F745" s="22">
        <v>9</v>
      </c>
      <c r="G745" s="22" t="b">
        <v>0</v>
      </c>
      <c r="H745" s="22" t="str">
        <f>IF(OR(Query27[[#This Row],[Weekday]]=1, Query27[[#This Row],[Weekday]]=2, Query27[[#This Row],[Weekday]]=3, Query27[[#This Row],[Weekday]]=4, Query27[[#This Row],[Weekday]]=5), "Weekday", "Weekend")</f>
        <v>Weekday</v>
      </c>
      <c r="I745" s="22">
        <v>4</v>
      </c>
      <c r="J745" s="22">
        <v>1</v>
      </c>
      <c r="K745" s="22" t="str">
        <f>INDEX(Table2[Description],MATCH(J745,Table2[Weathersit],0))</f>
        <v>Clear</v>
      </c>
      <c r="L745" s="22">
        <v>0.16</v>
      </c>
      <c r="M745" s="22">
        <v>0.13639999999999999</v>
      </c>
      <c r="N745" s="22">
        <v>0.47</v>
      </c>
      <c r="O745" s="22">
        <v>0.29849999999999999</v>
      </c>
      <c r="P745" s="22">
        <v>6</v>
      </c>
      <c r="Q745" s="22">
        <v>127</v>
      </c>
      <c r="R745" s="22" t="str">
        <f t="shared" si="11"/>
        <v>High Usage</v>
      </c>
      <c r="S745" s="22">
        <v>133</v>
      </c>
    </row>
    <row r="746" spans="1:19" x14ac:dyDescent="0.25">
      <c r="A746" s="22">
        <v>745</v>
      </c>
      <c r="B746" s="5">
        <v>40577</v>
      </c>
      <c r="C746" s="22">
        <v>1</v>
      </c>
      <c r="D746" s="22">
        <v>0</v>
      </c>
      <c r="E746" s="22">
        <v>2</v>
      </c>
      <c r="F746" s="22">
        <v>10</v>
      </c>
      <c r="G746" s="22" t="b">
        <v>0</v>
      </c>
      <c r="H746" s="22" t="str">
        <f>IF(OR(Query27[[#This Row],[Weekday]]=1, Query27[[#This Row],[Weekday]]=2, Query27[[#This Row],[Weekday]]=3, Query27[[#This Row],[Weekday]]=4, Query27[[#This Row],[Weekday]]=5), "Weekday", "Weekend")</f>
        <v>Weekday</v>
      </c>
      <c r="I746" s="22">
        <v>4</v>
      </c>
      <c r="J746" s="22">
        <v>1</v>
      </c>
      <c r="K746" s="22" t="str">
        <f>INDEX(Table2[Description],MATCH(J746,Table2[Weathersit],0))</f>
        <v>Clear</v>
      </c>
      <c r="L746" s="22">
        <v>0.18</v>
      </c>
      <c r="M746" s="22">
        <v>0.1515</v>
      </c>
      <c r="N746" s="22">
        <v>0.43</v>
      </c>
      <c r="O746" s="22">
        <v>0.32840000000000003</v>
      </c>
      <c r="P746" s="22">
        <v>2</v>
      </c>
      <c r="Q746" s="22">
        <v>50</v>
      </c>
      <c r="R746" s="22" t="str">
        <f t="shared" si="11"/>
        <v>High Usage</v>
      </c>
      <c r="S746" s="22">
        <v>52</v>
      </c>
    </row>
    <row r="747" spans="1:19" x14ac:dyDescent="0.25">
      <c r="A747" s="22">
        <v>746</v>
      </c>
      <c r="B747" s="5">
        <v>40577</v>
      </c>
      <c r="C747" s="22">
        <v>1</v>
      </c>
      <c r="D747" s="22">
        <v>0</v>
      </c>
      <c r="E747" s="22">
        <v>2</v>
      </c>
      <c r="F747" s="22">
        <v>11</v>
      </c>
      <c r="G747" s="22" t="b">
        <v>0</v>
      </c>
      <c r="H747" s="22" t="str">
        <f>IF(OR(Query27[[#This Row],[Weekday]]=1, Query27[[#This Row],[Weekday]]=2, Query27[[#This Row],[Weekday]]=3, Query27[[#This Row],[Weekday]]=4, Query27[[#This Row],[Weekday]]=5), "Weekday", "Weekend")</f>
        <v>Weekday</v>
      </c>
      <c r="I747" s="22">
        <v>4</v>
      </c>
      <c r="J747" s="22">
        <v>1</v>
      </c>
      <c r="K747" s="22" t="str">
        <f>INDEX(Table2[Description],MATCH(J747,Table2[Weathersit],0))</f>
        <v>Clear</v>
      </c>
      <c r="L747" s="22">
        <v>0.18</v>
      </c>
      <c r="M747" s="22">
        <v>0.13639999999999999</v>
      </c>
      <c r="N747" s="22">
        <v>0.43</v>
      </c>
      <c r="O747" s="22">
        <v>0.44779999999999998</v>
      </c>
      <c r="P747" s="22">
        <v>9</v>
      </c>
      <c r="Q747" s="22">
        <v>55</v>
      </c>
      <c r="R747" s="22" t="str">
        <f t="shared" si="11"/>
        <v>High Usage</v>
      </c>
      <c r="S747" s="22">
        <v>64</v>
      </c>
    </row>
    <row r="748" spans="1:19" x14ac:dyDescent="0.25">
      <c r="A748" s="22">
        <v>747</v>
      </c>
      <c r="B748" s="5">
        <v>40577</v>
      </c>
      <c r="C748" s="22">
        <v>1</v>
      </c>
      <c r="D748" s="22">
        <v>0</v>
      </c>
      <c r="E748" s="22">
        <v>2</v>
      </c>
      <c r="F748" s="22">
        <v>12</v>
      </c>
      <c r="G748" s="22" t="b">
        <v>0</v>
      </c>
      <c r="H748" s="22" t="str">
        <f>IF(OR(Query27[[#This Row],[Weekday]]=1, Query27[[#This Row],[Weekday]]=2, Query27[[#This Row],[Weekday]]=3, Query27[[#This Row],[Weekday]]=4, Query27[[#This Row],[Weekday]]=5), "Weekday", "Weekend")</f>
        <v>Weekday</v>
      </c>
      <c r="I748" s="22">
        <v>4</v>
      </c>
      <c r="J748" s="22">
        <v>1</v>
      </c>
      <c r="K748" s="22" t="str">
        <f>INDEX(Table2[Description],MATCH(J748,Table2[Weathersit],0))</f>
        <v>Clear</v>
      </c>
      <c r="L748" s="22">
        <v>0.2</v>
      </c>
      <c r="M748" s="22">
        <v>0.18179999999999999</v>
      </c>
      <c r="N748" s="22">
        <v>0.4</v>
      </c>
      <c r="O748" s="22">
        <v>0.35820000000000002</v>
      </c>
      <c r="P748" s="22">
        <v>2</v>
      </c>
      <c r="Q748" s="22">
        <v>67</v>
      </c>
      <c r="R748" s="22" t="str">
        <f t="shared" si="11"/>
        <v>High Usage</v>
      </c>
      <c r="S748" s="22">
        <v>69</v>
      </c>
    </row>
    <row r="749" spans="1:19" x14ac:dyDescent="0.25">
      <c r="A749" s="22">
        <v>748</v>
      </c>
      <c r="B749" s="5">
        <v>40577</v>
      </c>
      <c r="C749" s="22">
        <v>1</v>
      </c>
      <c r="D749" s="22">
        <v>0</v>
      </c>
      <c r="E749" s="22">
        <v>2</v>
      </c>
      <c r="F749" s="22">
        <v>13</v>
      </c>
      <c r="G749" s="22" t="b">
        <v>0</v>
      </c>
      <c r="H749" s="22" t="str">
        <f>IF(OR(Query27[[#This Row],[Weekday]]=1, Query27[[#This Row],[Weekday]]=2, Query27[[#This Row],[Weekday]]=3, Query27[[#This Row],[Weekday]]=4, Query27[[#This Row],[Weekday]]=5), "Weekday", "Weekend")</f>
        <v>Weekday</v>
      </c>
      <c r="I749" s="22">
        <v>4</v>
      </c>
      <c r="J749" s="22">
        <v>1</v>
      </c>
      <c r="K749" s="22" t="str">
        <f>INDEX(Table2[Description],MATCH(J749,Table2[Weathersit],0))</f>
        <v>Clear</v>
      </c>
      <c r="L749" s="22">
        <v>0.2</v>
      </c>
      <c r="M749" s="22">
        <v>0.16669999999999999</v>
      </c>
      <c r="N749" s="22">
        <v>0.4</v>
      </c>
      <c r="O749" s="22">
        <v>0.41789999999999999</v>
      </c>
      <c r="P749" s="22">
        <v>4</v>
      </c>
      <c r="Q749" s="22">
        <v>47</v>
      </c>
      <c r="R749" s="22" t="str">
        <f t="shared" si="11"/>
        <v>High Usage</v>
      </c>
      <c r="S749" s="22">
        <v>51</v>
      </c>
    </row>
    <row r="750" spans="1:19" x14ac:dyDescent="0.25">
      <c r="A750" s="22">
        <v>749</v>
      </c>
      <c r="B750" s="5">
        <v>40577</v>
      </c>
      <c r="C750" s="22">
        <v>1</v>
      </c>
      <c r="D750" s="22">
        <v>0</v>
      </c>
      <c r="E750" s="22">
        <v>2</v>
      </c>
      <c r="F750" s="22">
        <v>14</v>
      </c>
      <c r="G750" s="22" t="b">
        <v>0</v>
      </c>
      <c r="H750" s="22" t="str">
        <f>IF(OR(Query27[[#This Row],[Weekday]]=1, Query27[[#This Row],[Weekday]]=2, Query27[[#This Row],[Weekday]]=3, Query27[[#This Row],[Weekday]]=4, Query27[[#This Row],[Weekday]]=5), "Weekday", "Weekend")</f>
        <v>Weekday</v>
      </c>
      <c r="I750" s="22">
        <v>4</v>
      </c>
      <c r="J750" s="22">
        <v>1</v>
      </c>
      <c r="K750" s="22" t="str">
        <f>INDEX(Table2[Description],MATCH(J750,Table2[Weathersit],0))</f>
        <v>Clear</v>
      </c>
      <c r="L750" s="22">
        <v>0.22</v>
      </c>
      <c r="M750" s="22">
        <v>0.19700000000000001</v>
      </c>
      <c r="N750" s="22">
        <v>0.37</v>
      </c>
      <c r="O750" s="22">
        <v>0.3881</v>
      </c>
      <c r="P750" s="22">
        <v>4</v>
      </c>
      <c r="Q750" s="22">
        <v>43</v>
      </c>
      <c r="R750" s="22" t="str">
        <f t="shared" si="11"/>
        <v>High Usage</v>
      </c>
      <c r="S750" s="22">
        <v>47</v>
      </c>
    </row>
    <row r="751" spans="1:19" x14ac:dyDescent="0.25">
      <c r="A751" s="22">
        <v>750</v>
      </c>
      <c r="B751" s="5">
        <v>40577</v>
      </c>
      <c r="C751" s="22">
        <v>1</v>
      </c>
      <c r="D751" s="22">
        <v>0</v>
      </c>
      <c r="E751" s="22">
        <v>2</v>
      </c>
      <c r="F751" s="22">
        <v>15</v>
      </c>
      <c r="G751" s="22" t="b">
        <v>0</v>
      </c>
      <c r="H751" s="22" t="str">
        <f>IF(OR(Query27[[#This Row],[Weekday]]=1, Query27[[#This Row],[Weekday]]=2, Query27[[#This Row],[Weekday]]=3, Query27[[#This Row],[Weekday]]=4, Query27[[#This Row],[Weekday]]=5), "Weekday", "Weekend")</f>
        <v>Weekday</v>
      </c>
      <c r="I751" s="22">
        <v>4</v>
      </c>
      <c r="J751" s="22">
        <v>1</v>
      </c>
      <c r="K751" s="22" t="str">
        <f>INDEX(Table2[Description],MATCH(J751,Table2[Weathersit],0))</f>
        <v>Clear</v>
      </c>
      <c r="L751" s="22">
        <v>0.22</v>
      </c>
      <c r="M751" s="22">
        <v>0.19700000000000001</v>
      </c>
      <c r="N751" s="22">
        <v>0.37</v>
      </c>
      <c r="O751" s="22">
        <v>0.32840000000000003</v>
      </c>
      <c r="P751" s="22">
        <v>4</v>
      </c>
      <c r="Q751" s="22">
        <v>56</v>
      </c>
      <c r="R751" s="22" t="str">
        <f t="shared" si="11"/>
        <v>High Usage</v>
      </c>
      <c r="S751" s="22">
        <v>60</v>
      </c>
    </row>
    <row r="752" spans="1:19" x14ac:dyDescent="0.25">
      <c r="A752" s="22">
        <v>751</v>
      </c>
      <c r="B752" s="5">
        <v>40577</v>
      </c>
      <c r="C752" s="22">
        <v>1</v>
      </c>
      <c r="D752" s="22">
        <v>0</v>
      </c>
      <c r="E752" s="22">
        <v>2</v>
      </c>
      <c r="F752" s="22">
        <v>16</v>
      </c>
      <c r="G752" s="22" t="b">
        <v>0</v>
      </c>
      <c r="H752" s="22" t="str">
        <f>IF(OR(Query27[[#This Row],[Weekday]]=1, Query27[[#This Row],[Weekday]]=2, Query27[[#This Row],[Weekday]]=3, Query27[[#This Row],[Weekday]]=4, Query27[[#This Row],[Weekday]]=5), "Weekday", "Weekend")</f>
        <v>Weekday</v>
      </c>
      <c r="I752" s="22">
        <v>4</v>
      </c>
      <c r="J752" s="22">
        <v>1</v>
      </c>
      <c r="K752" s="22" t="str">
        <f>INDEX(Table2[Description],MATCH(J752,Table2[Weathersit],0))</f>
        <v>Clear</v>
      </c>
      <c r="L752" s="22">
        <v>0.22</v>
      </c>
      <c r="M752" s="22">
        <v>0.21210000000000001</v>
      </c>
      <c r="N752" s="22">
        <v>0.37</v>
      </c>
      <c r="O752" s="22">
        <v>0.25369999999999998</v>
      </c>
      <c r="P752" s="22">
        <v>5</v>
      </c>
      <c r="Q752" s="22">
        <v>73</v>
      </c>
      <c r="R752" s="22" t="str">
        <f t="shared" si="11"/>
        <v>High Usage</v>
      </c>
      <c r="S752" s="22">
        <v>78</v>
      </c>
    </row>
    <row r="753" spans="1:19" x14ac:dyDescent="0.25">
      <c r="A753" s="22">
        <v>752</v>
      </c>
      <c r="B753" s="5">
        <v>40577</v>
      </c>
      <c r="C753" s="22">
        <v>1</v>
      </c>
      <c r="D753" s="22">
        <v>0</v>
      </c>
      <c r="E753" s="22">
        <v>2</v>
      </c>
      <c r="F753" s="22">
        <v>17</v>
      </c>
      <c r="G753" s="22" t="b">
        <v>0</v>
      </c>
      <c r="H753" s="22" t="str">
        <f>IF(OR(Query27[[#This Row],[Weekday]]=1, Query27[[#This Row],[Weekday]]=2, Query27[[#This Row],[Weekday]]=3, Query27[[#This Row],[Weekday]]=4, Query27[[#This Row],[Weekday]]=5), "Weekday", "Weekend")</f>
        <v>Weekday</v>
      </c>
      <c r="I753" s="22">
        <v>4</v>
      </c>
      <c r="J753" s="22">
        <v>1</v>
      </c>
      <c r="K753" s="22" t="str">
        <f>INDEX(Table2[Description],MATCH(J753,Table2[Weathersit],0))</f>
        <v>Clear</v>
      </c>
      <c r="L753" s="22">
        <v>0.2</v>
      </c>
      <c r="M753" s="22">
        <v>0.19700000000000001</v>
      </c>
      <c r="N753" s="22">
        <v>0.4</v>
      </c>
      <c r="O753" s="22">
        <v>0.19400000000000001</v>
      </c>
      <c r="P753" s="22">
        <v>5</v>
      </c>
      <c r="Q753" s="22">
        <v>170</v>
      </c>
      <c r="R753" s="22" t="str">
        <f t="shared" si="11"/>
        <v>High Usage</v>
      </c>
      <c r="S753" s="22">
        <v>175</v>
      </c>
    </row>
    <row r="754" spans="1:19" x14ac:dyDescent="0.25">
      <c r="A754" s="22">
        <v>753</v>
      </c>
      <c r="B754" s="5">
        <v>40577</v>
      </c>
      <c r="C754" s="22">
        <v>1</v>
      </c>
      <c r="D754" s="22">
        <v>0</v>
      </c>
      <c r="E754" s="22">
        <v>2</v>
      </c>
      <c r="F754" s="22">
        <v>18</v>
      </c>
      <c r="G754" s="22" t="b">
        <v>0</v>
      </c>
      <c r="H754" s="22" t="str">
        <f>IF(OR(Query27[[#This Row],[Weekday]]=1, Query27[[#This Row],[Weekday]]=2, Query27[[#This Row],[Weekday]]=3, Query27[[#This Row],[Weekday]]=4, Query27[[#This Row],[Weekday]]=5), "Weekday", "Weekend")</f>
        <v>Weekday</v>
      </c>
      <c r="I754" s="22">
        <v>4</v>
      </c>
      <c r="J754" s="22">
        <v>1</v>
      </c>
      <c r="K754" s="22" t="str">
        <f>INDEX(Table2[Description],MATCH(J754,Table2[Weathersit],0))</f>
        <v>Clear</v>
      </c>
      <c r="L754" s="22">
        <v>0.2</v>
      </c>
      <c r="M754" s="22">
        <v>0.21210000000000001</v>
      </c>
      <c r="N754" s="22">
        <v>0.4</v>
      </c>
      <c r="O754" s="22">
        <v>0.16420000000000001</v>
      </c>
      <c r="P754" s="22">
        <v>2</v>
      </c>
      <c r="Q754" s="22">
        <v>145</v>
      </c>
      <c r="R754" s="22" t="str">
        <f t="shared" si="11"/>
        <v>High Usage</v>
      </c>
      <c r="S754" s="22">
        <v>147</v>
      </c>
    </row>
    <row r="755" spans="1:19" x14ac:dyDescent="0.25">
      <c r="A755" s="22">
        <v>754</v>
      </c>
      <c r="B755" s="5">
        <v>40577</v>
      </c>
      <c r="C755" s="22">
        <v>1</v>
      </c>
      <c r="D755" s="22">
        <v>0</v>
      </c>
      <c r="E755" s="22">
        <v>2</v>
      </c>
      <c r="F755" s="22">
        <v>19</v>
      </c>
      <c r="G755" s="22" t="b">
        <v>0</v>
      </c>
      <c r="H755" s="22" t="str">
        <f>IF(OR(Query27[[#This Row],[Weekday]]=1, Query27[[#This Row],[Weekday]]=2, Query27[[#This Row],[Weekday]]=3, Query27[[#This Row],[Weekday]]=4, Query27[[#This Row],[Weekday]]=5), "Weekday", "Weekend")</f>
        <v>Weekday</v>
      </c>
      <c r="I755" s="22">
        <v>4</v>
      </c>
      <c r="J755" s="22">
        <v>1</v>
      </c>
      <c r="K755" s="22" t="str">
        <f>INDEX(Table2[Description],MATCH(J755,Table2[Weathersit],0))</f>
        <v>Clear</v>
      </c>
      <c r="L755" s="22">
        <v>0.2</v>
      </c>
      <c r="M755" s="22">
        <v>0.2576</v>
      </c>
      <c r="N755" s="22">
        <v>0.4</v>
      </c>
      <c r="O755" s="22">
        <v>0</v>
      </c>
      <c r="P755" s="22">
        <v>4</v>
      </c>
      <c r="Q755" s="22">
        <v>92</v>
      </c>
      <c r="R755" s="22" t="str">
        <f t="shared" si="11"/>
        <v>High Usage</v>
      </c>
      <c r="S755" s="22">
        <v>96</v>
      </c>
    </row>
    <row r="756" spans="1:19" x14ac:dyDescent="0.25">
      <c r="A756" s="22">
        <v>755</v>
      </c>
      <c r="B756" s="5">
        <v>40577</v>
      </c>
      <c r="C756" s="22">
        <v>1</v>
      </c>
      <c r="D756" s="22">
        <v>0</v>
      </c>
      <c r="E756" s="22">
        <v>2</v>
      </c>
      <c r="F756" s="22">
        <v>20</v>
      </c>
      <c r="G756" s="22" t="b">
        <v>0</v>
      </c>
      <c r="H756" s="22" t="str">
        <f>IF(OR(Query27[[#This Row],[Weekday]]=1, Query27[[#This Row],[Weekday]]=2, Query27[[#This Row],[Weekday]]=3, Query27[[#This Row],[Weekday]]=4, Query27[[#This Row],[Weekday]]=5), "Weekday", "Weekend")</f>
        <v>Weekday</v>
      </c>
      <c r="I756" s="22">
        <v>4</v>
      </c>
      <c r="J756" s="22">
        <v>1</v>
      </c>
      <c r="K756" s="22" t="str">
        <f>INDEX(Table2[Description],MATCH(J756,Table2[Weathersit],0))</f>
        <v>Clear</v>
      </c>
      <c r="L756" s="22">
        <v>0.2</v>
      </c>
      <c r="M756" s="22">
        <v>0.2273</v>
      </c>
      <c r="N756" s="22">
        <v>0.47</v>
      </c>
      <c r="O756" s="22">
        <v>8.9599999999999999E-2</v>
      </c>
      <c r="P756" s="22">
        <v>1</v>
      </c>
      <c r="Q756" s="22">
        <v>108</v>
      </c>
      <c r="R756" s="22" t="str">
        <f t="shared" si="11"/>
        <v>High Usage</v>
      </c>
      <c r="S756" s="22">
        <v>109</v>
      </c>
    </row>
    <row r="757" spans="1:19" x14ac:dyDescent="0.25">
      <c r="A757" s="22">
        <v>756</v>
      </c>
      <c r="B757" s="5">
        <v>40577</v>
      </c>
      <c r="C757" s="22">
        <v>1</v>
      </c>
      <c r="D757" s="22">
        <v>0</v>
      </c>
      <c r="E757" s="22">
        <v>2</v>
      </c>
      <c r="F757" s="22">
        <v>21</v>
      </c>
      <c r="G757" s="22" t="b">
        <v>0</v>
      </c>
      <c r="H757" s="22" t="str">
        <f>IF(OR(Query27[[#This Row],[Weekday]]=1, Query27[[#This Row],[Weekday]]=2, Query27[[#This Row],[Weekday]]=3, Query27[[#This Row],[Weekday]]=4, Query27[[#This Row],[Weekday]]=5), "Weekday", "Weekend")</f>
        <v>Weekday</v>
      </c>
      <c r="I757" s="22">
        <v>4</v>
      </c>
      <c r="J757" s="22">
        <v>1</v>
      </c>
      <c r="K757" s="22" t="str">
        <f>INDEX(Table2[Description],MATCH(J757,Table2[Weathersit],0))</f>
        <v>Clear</v>
      </c>
      <c r="L757" s="22">
        <v>0.18</v>
      </c>
      <c r="M757" s="22">
        <v>0.21210000000000001</v>
      </c>
      <c r="N757" s="22">
        <v>0.55000000000000004</v>
      </c>
      <c r="O757" s="22">
        <v>0.1045</v>
      </c>
      <c r="P757" s="22">
        <v>1</v>
      </c>
      <c r="Q757" s="22">
        <v>53</v>
      </c>
      <c r="R757" s="22" t="str">
        <f t="shared" si="11"/>
        <v>High Usage</v>
      </c>
      <c r="S757" s="22">
        <v>54</v>
      </c>
    </row>
    <row r="758" spans="1:19" x14ac:dyDescent="0.25">
      <c r="A758" s="22">
        <v>757</v>
      </c>
      <c r="B758" s="5">
        <v>40577</v>
      </c>
      <c r="C758" s="22">
        <v>1</v>
      </c>
      <c r="D758" s="22">
        <v>0</v>
      </c>
      <c r="E758" s="22">
        <v>2</v>
      </c>
      <c r="F758" s="22">
        <v>22</v>
      </c>
      <c r="G758" s="22" t="b">
        <v>0</v>
      </c>
      <c r="H758" s="22" t="str">
        <f>IF(OR(Query27[[#This Row],[Weekday]]=1, Query27[[#This Row],[Weekday]]=2, Query27[[#This Row],[Weekday]]=3, Query27[[#This Row],[Weekday]]=4, Query27[[#This Row],[Weekday]]=5), "Weekday", "Weekend")</f>
        <v>Weekday</v>
      </c>
      <c r="I758" s="22">
        <v>4</v>
      </c>
      <c r="J758" s="22">
        <v>1</v>
      </c>
      <c r="K758" s="22" t="str">
        <f>INDEX(Table2[Description],MATCH(J758,Table2[Weathersit],0))</f>
        <v>Clear</v>
      </c>
      <c r="L758" s="22">
        <v>0.18</v>
      </c>
      <c r="M758" s="22">
        <v>0.21210000000000001</v>
      </c>
      <c r="N758" s="22">
        <v>0.51</v>
      </c>
      <c r="O758" s="22">
        <v>8.9599999999999999E-2</v>
      </c>
      <c r="P758" s="22">
        <v>2</v>
      </c>
      <c r="Q758" s="22">
        <v>39</v>
      </c>
      <c r="R758" s="22" t="str">
        <f t="shared" si="11"/>
        <v>High Usage</v>
      </c>
      <c r="S758" s="22">
        <v>41</v>
      </c>
    </row>
    <row r="759" spans="1:19" x14ac:dyDescent="0.25">
      <c r="A759" s="22">
        <v>758</v>
      </c>
      <c r="B759" s="5">
        <v>40577</v>
      </c>
      <c r="C759" s="22">
        <v>1</v>
      </c>
      <c r="D759" s="22">
        <v>0</v>
      </c>
      <c r="E759" s="22">
        <v>2</v>
      </c>
      <c r="F759" s="22">
        <v>23</v>
      </c>
      <c r="G759" s="22" t="b">
        <v>0</v>
      </c>
      <c r="H759" s="22" t="str">
        <f>IF(OR(Query27[[#This Row],[Weekday]]=1, Query27[[#This Row],[Weekday]]=2, Query27[[#This Row],[Weekday]]=3, Query27[[#This Row],[Weekday]]=4, Query27[[#This Row],[Weekday]]=5), "Weekday", "Weekend")</f>
        <v>Weekday</v>
      </c>
      <c r="I759" s="22">
        <v>4</v>
      </c>
      <c r="J759" s="22">
        <v>1</v>
      </c>
      <c r="K759" s="22" t="str">
        <f>INDEX(Table2[Description],MATCH(J759,Table2[Weathersit],0))</f>
        <v>Clear</v>
      </c>
      <c r="L759" s="22">
        <v>0.2</v>
      </c>
      <c r="M759" s="22">
        <v>0.2273</v>
      </c>
      <c r="N759" s="22">
        <v>0.47</v>
      </c>
      <c r="O759" s="22">
        <v>0.1045</v>
      </c>
      <c r="P759" s="22">
        <v>4</v>
      </c>
      <c r="Q759" s="22">
        <v>34</v>
      </c>
      <c r="R759" s="22" t="str">
        <f t="shared" si="11"/>
        <v>High Usage</v>
      </c>
      <c r="S759" s="22">
        <v>38</v>
      </c>
    </row>
    <row r="760" spans="1:19" x14ac:dyDescent="0.25">
      <c r="A760" s="22">
        <v>759</v>
      </c>
      <c r="B760" s="5">
        <v>40578</v>
      </c>
      <c r="C760" s="22">
        <v>1</v>
      </c>
      <c r="D760" s="22">
        <v>0</v>
      </c>
      <c r="E760" s="22">
        <v>2</v>
      </c>
      <c r="F760" s="22">
        <v>0</v>
      </c>
      <c r="G760" s="22" t="b">
        <v>0</v>
      </c>
      <c r="H760" s="22" t="str">
        <f>IF(OR(Query27[[#This Row],[Weekday]]=1, Query27[[#This Row],[Weekday]]=2, Query27[[#This Row],[Weekday]]=3, Query27[[#This Row],[Weekday]]=4, Query27[[#This Row],[Weekday]]=5), "Weekday", "Weekend")</f>
        <v>Weekday</v>
      </c>
      <c r="I760" s="22">
        <v>5</v>
      </c>
      <c r="J760" s="22">
        <v>2</v>
      </c>
      <c r="K760" s="22" t="str">
        <f>INDEX(Table2[Description],MATCH(J760,Table2[Weathersit],0))</f>
        <v>Mist + Cloudy</v>
      </c>
      <c r="L760" s="22">
        <v>0.2</v>
      </c>
      <c r="M760" s="22">
        <v>0.2576</v>
      </c>
      <c r="N760" s="22">
        <v>0.44</v>
      </c>
      <c r="O760" s="22">
        <v>0</v>
      </c>
      <c r="P760" s="22">
        <v>3</v>
      </c>
      <c r="Q760" s="22">
        <v>10</v>
      </c>
      <c r="R760" s="22" t="str">
        <f t="shared" si="11"/>
        <v>Normal</v>
      </c>
      <c r="S760" s="22">
        <v>13</v>
      </c>
    </row>
    <row r="761" spans="1:19" x14ac:dyDescent="0.25">
      <c r="A761" s="22">
        <v>760</v>
      </c>
      <c r="B761" s="5">
        <v>40578</v>
      </c>
      <c r="C761" s="22">
        <v>1</v>
      </c>
      <c r="D761" s="22">
        <v>0</v>
      </c>
      <c r="E761" s="22">
        <v>2</v>
      </c>
      <c r="F761" s="22">
        <v>1</v>
      </c>
      <c r="G761" s="22" t="b">
        <v>0</v>
      </c>
      <c r="H761" s="22" t="str">
        <f>IF(OR(Query27[[#This Row],[Weekday]]=1, Query27[[#This Row],[Weekday]]=2, Query27[[#This Row],[Weekday]]=3, Query27[[#This Row],[Weekday]]=4, Query27[[#This Row],[Weekday]]=5), "Weekday", "Weekend")</f>
        <v>Weekday</v>
      </c>
      <c r="I761" s="22">
        <v>5</v>
      </c>
      <c r="J761" s="22">
        <v>2</v>
      </c>
      <c r="K761" s="22" t="str">
        <f>INDEX(Table2[Description],MATCH(J761,Table2[Weathersit],0))</f>
        <v>Mist + Cloudy</v>
      </c>
      <c r="L761" s="22">
        <v>0.16</v>
      </c>
      <c r="M761" s="22">
        <v>0.2273</v>
      </c>
      <c r="N761" s="22">
        <v>0.59</v>
      </c>
      <c r="O761" s="22">
        <v>0</v>
      </c>
      <c r="P761" s="22">
        <v>0</v>
      </c>
      <c r="Q761" s="22">
        <v>7</v>
      </c>
      <c r="R761" s="22" t="str">
        <f t="shared" si="11"/>
        <v>Normal</v>
      </c>
      <c r="S761" s="22">
        <v>7</v>
      </c>
    </row>
    <row r="762" spans="1:19" x14ac:dyDescent="0.25">
      <c r="A762" s="22">
        <v>761</v>
      </c>
      <c r="B762" s="5">
        <v>40578</v>
      </c>
      <c r="C762" s="22">
        <v>1</v>
      </c>
      <c r="D762" s="22">
        <v>0</v>
      </c>
      <c r="E762" s="22">
        <v>2</v>
      </c>
      <c r="F762" s="22">
        <v>2</v>
      </c>
      <c r="G762" s="22" t="b">
        <v>0</v>
      </c>
      <c r="H762" s="22" t="str">
        <f>IF(OR(Query27[[#This Row],[Weekday]]=1, Query27[[#This Row],[Weekday]]=2, Query27[[#This Row],[Weekday]]=3, Query27[[#This Row],[Weekday]]=4, Query27[[#This Row],[Weekday]]=5), "Weekday", "Weekend")</f>
        <v>Weekday</v>
      </c>
      <c r="I762" s="22">
        <v>5</v>
      </c>
      <c r="J762" s="22">
        <v>2</v>
      </c>
      <c r="K762" s="22" t="str">
        <f>INDEX(Table2[Description],MATCH(J762,Table2[Weathersit],0))</f>
        <v>Mist + Cloudy</v>
      </c>
      <c r="L762" s="22">
        <v>0.14000000000000001</v>
      </c>
      <c r="M762" s="22">
        <v>0.16669999999999999</v>
      </c>
      <c r="N762" s="22">
        <v>0.63</v>
      </c>
      <c r="O762" s="22">
        <v>0.1045</v>
      </c>
      <c r="P762" s="22">
        <v>0</v>
      </c>
      <c r="Q762" s="22">
        <v>1</v>
      </c>
      <c r="R762" s="22" t="str">
        <f t="shared" si="11"/>
        <v>Normal</v>
      </c>
      <c r="S762" s="22">
        <v>1</v>
      </c>
    </row>
    <row r="763" spans="1:19" x14ac:dyDescent="0.25">
      <c r="A763" s="22">
        <v>762</v>
      </c>
      <c r="B763" s="5">
        <v>40578</v>
      </c>
      <c r="C763" s="22">
        <v>1</v>
      </c>
      <c r="D763" s="22">
        <v>0</v>
      </c>
      <c r="E763" s="22">
        <v>2</v>
      </c>
      <c r="F763" s="22">
        <v>3</v>
      </c>
      <c r="G763" s="22" t="b">
        <v>0</v>
      </c>
      <c r="H763" s="22" t="str">
        <f>IF(OR(Query27[[#This Row],[Weekday]]=1, Query27[[#This Row],[Weekday]]=2, Query27[[#This Row],[Weekday]]=3, Query27[[#This Row],[Weekday]]=4, Query27[[#This Row],[Weekday]]=5), "Weekday", "Weekend")</f>
        <v>Weekday</v>
      </c>
      <c r="I763" s="22">
        <v>5</v>
      </c>
      <c r="J763" s="22">
        <v>2</v>
      </c>
      <c r="K763" s="22" t="str">
        <f>INDEX(Table2[Description],MATCH(J763,Table2[Weathersit],0))</f>
        <v>Mist + Cloudy</v>
      </c>
      <c r="L763" s="22">
        <v>0.14000000000000001</v>
      </c>
      <c r="M763" s="22">
        <v>0.16669999999999999</v>
      </c>
      <c r="N763" s="22">
        <v>0.63</v>
      </c>
      <c r="O763" s="22">
        <v>0.1045</v>
      </c>
      <c r="P763" s="22">
        <v>0</v>
      </c>
      <c r="Q763" s="22">
        <v>1</v>
      </c>
      <c r="R763" s="22" t="str">
        <f t="shared" si="11"/>
        <v>Normal</v>
      </c>
      <c r="S763" s="22">
        <v>1</v>
      </c>
    </row>
    <row r="764" spans="1:19" x14ac:dyDescent="0.25">
      <c r="A764" s="22">
        <v>763</v>
      </c>
      <c r="B764" s="5">
        <v>40578</v>
      </c>
      <c r="C764" s="22">
        <v>1</v>
      </c>
      <c r="D764" s="22">
        <v>0</v>
      </c>
      <c r="E764" s="22">
        <v>2</v>
      </c>
      <c r="F764" s="22">
        <v>5</v>
      </c>
      <c r="G764" s="22" t="b">
        <v>0</v>
      </c>
      <c r="H764" s="22" t="str">
        <f>IF(OR(Query27[[#This Row],[Weekday]]=1, Query27[[#This Row],[Weekday]]=2, Query27[[#This Row],[Weekday]]=3, Query27[[#This Row],[Weekday]]=4, Query27[[#This Row],[Weekday]]=5), "Weekday", "Weekend")</f>
        <v>Weekday</v>
      </c>
      <c r="I764" s="22">
        <v>5</v>
      </c>
      <c r="J764" s="22">
        <v>2</v>
      </c>
      <c r="K764" s="22" t="str">
        <f>INDEX(Table2[Description],MATCH(J764,Table2[Weathersit],0))</f>
        <v>Mist + Cloudy</v>
      </c>
      <c r="L764" s="22">
        <v>0.14000000000000001</v>
      </c>
      <c r="M764" s="22">
        <v>0.1515</v>
      </c>
      <c r="N764" s="22">
        <v>0.63</v>
      </c>
      <c r="O764" s="22">
        <v>0.1343</v>
      </c>
      <c r="P764" s="22">
        <v>0</v>
      </c>
      <c r="Q764" s="22">
        <v>7</v>
      </c>
      <c r="R764" s="22" t="str">
        <f t="shared" si="11"/>
        <v>Normal</v>
      </c>
      <c r="S764" s="22">
        <v>7</v>
      </c>
    </row>
    <row r="765" spans="1:19" x14ac:dyDescent="0.25">
      <c r="A765" s="22">
        <v>764</v>
      </c>
      <c r="B765" s="5">
        <v>40578</v>
      </c>
      <c r="C765" s="22">
        <v>1</v>
      </c>
      <c r="D765" s="22">
        <v>0</v>
      </c>
      <c r="E765" s="22">
        <v>2</v>
      </c>
      <c r="F765" s="22">
        <v>6</v>
      </c>
      <c r="G765" s="22" t="b">
        <v>0</v>
      </c>
      <c r="H765" s="22" t="str">
        <f>IF(OR(Query27[[#This Row],[Weekday]]=1, Query27[[#This Row],[Weekday]]=2, Query27[[#This Row],[Weekday]]=3, Query27[[#This Row],[Weekday]]=4, Query27[[#This Row],[Weekday]]=5), "Weekday", "Weekend")</f>
        <v>Weekday</v>
      </c>
      <c r="I765" s="22">
        <v>5</v>
      </c>
      <c r="J765" s="22">
        <v>2</v>
      </c>
      <c r="K765" s="22" t="str">
        <f>INDEX(Table2[Description],MATCH(J765,Table2[Weathersit],0))</f>
        <v>Mist + Cloudy</v>
      </c>
      <c r="L765" s="22">
        <v>0.16</v>
      </c>
      <c r="M765" s="22">
        <v>0.2273</v>
      </c>
      <c r="N765" s="22">
        <v>0.55000000000000004</v>
      </c>
      <c r="O765" s="22">
        <v>0</v>
      </c>
      <c r="P765" s="22">
        <v>2</v>
      </c>
      <c r="Q765" s="22">
        <v>26</v>
      </c>
      <c r="R765" s="22" t="str">
        <f t="shared" si="11"/>
        <v>Normal</v>
      </c>
      <c r="S765" s="22">
        <v>28</v>
      </c>
    </row>
    <row r="766" spans="1:19" x14ac:dyDescent="0.25">
      <c r="A766" s="22">
        <v>765</v>
      </c>
      <c r="B766" s="5">
        <v>40578</v>
      </c>
      <c r="C766" s="22">
        <v>1</v>
      </c>
      <c r="D766" s="22">
        <v>0</v>
      </c>
      <c r="E766" s="22">
        <v>2</v>
      </c>
      <c r="F766" s="22">
        <v>7</v>
      </c>
      <c r="G766" s="22" t="b">
        <v>0</v>
      </c>
      <c r="H766" s="22" t="str">
        <f>IF(OR(Query27[[#This Row],[Weekday]]=1, Query27[[#This Row],[Weekday]]=2, Query27[[#This Row],[Weekday]]=3, Query27[[#This Row],[Weekday]]=4, Query27[[#This Row],[Weekday]]=5), "Weekday", "Weekend")</f>
        <v>Weekday</v>
      </c>
      <c r="I766" s="22">
        <v>5</v>
      </c>
      <c r="J766" s="22">
        <v>1</v>
      </c>
      <c r="K766" s="22" t="str">
        <f>INDEX(Table2[Description],MATCH(J766,Table2[Weathersit],0))</f>
        <v>Clear</v>
      </c>
      <c r="L766" s="22">
        <v>0.14000000000000001</v>
      </c>
      <c r="M766" s="22">
        <v>0.21210000000000001</v>
      </c>
      <c r="N766" s="22">
        <v>0.59</v>
      </c>
      <c r="O766" s="22">
        <v>0</v>
      </c>
      <c r="P766" s="22">
        <v>0</v>
      </c>
      <c r="Q766" s="22">
        <v>87</v>
      </c>
      <c r="R766" s="22" t="str">
        <f t="shared" si="11"/>
        <v>High Usage</v>
      </c>
      <c r="S766" s="22">
        <v>87</v>
      </c>
    </row>
    <row r="767" spans="1:19" x14ac:dyDescent="0.25">
      <c r="A767" s="22">
        <v>766</v>
      </c>
      <c r="B767" s="5">
        <v>40578</v>
      </c>
      <c r="C767" s="22">
        <v>1</v>
      </c>
      <c r="D767" s="22">
        <v>0</v>
      </c>
      <c r="E767" s="22">
        <v>2</v>
      </c>
      <c r="F767" s="22">
        <v>8</v>
      </c>
      <c r="G767" s="22" t="b">
        <v>0</v>
      </c>
      <c r="H767" s="22" t="str">
        <f>IF(OR(Query27[[#This Row],[Weekday]]=1, Query27[[#This Row],[Weekday]]=2, Query27[[#This Row],[Weekday]]=3, Query27[[#This Row],[Weekday]]=4, Query27[[#This Row],[Weekday]]=5), "Weekday", "Weekend")</f>
        <v>Weekday</v>
      </c>
      <c r="I767" s="22">
        <v>5</v>
      </c>
      <c r="J767" s="22">
        <v>1</v>
      </c>
      <c r="K767" s="22" t="str">
        <f>INDEX(Table2[Description],MATCH(J767,Table2[Weathersit],0))</f>
        <v>Clear</v>
      </c>
      <c r="L767" s="22">
        <v>0.14000000000000001</v>
      </c>
      <c r="M767" s="22">
        <v>0.1515</v>
      </c>
      <c r="N767" s="22">
        <v>0.74</v>
      </c>
      <c r="O767" s="22">
        <v>0.1343</v>
      </c>
      <c r="P767" s="22">
        <v>3</v>
      </c>
      <c r="Q767" s="22">
        <v>217</v>
      </c>
      <c r="R767" s="22" t="str">
        <f t="shared" si="11"/>
        <v>High Usage</v>
      </c>
      <c r="S767" s="22">
        <v>220</v>
      </c>
    </row>
    <row r="768" spans="1:19" x14ac:dyDescent="0.25">
      <c r="A768" s="22">
        <v>767</v>
      </c>
      <c r="B768" s="5">
        <v>40578</v>
      </c>
      <c r="C768" s="22">
        <v>1</v>
      </c>
      <c r="D768" s="22">
        <v>0</v>
      </c>
      <c r="E768" s="22">
        <v>2</v>
      </c>
      <c r="F768" s="22">
        <v>9</v>
      </c>
      <c r="G768" s="22" t="b">
        <v>0</v>
      </c>
      <c r="H768" s="22" t="str">
        <f>IF(OR(Query27[[#This Row],[Weekday]]=1, Query27[[#This Row],[Weekday]]=2, Query27[[#This Row],[Weekday]]=3, Query27[[#This Row],[Weekday]]=4, Query27[[#This Row],[Weekday]]=5), "Weekday", "Weekend")</f>
        <v>Weekday</v>
      </c>
      <c r="I768" s="22">
        <v>5</v>
      </c>
      <c r="J768" s="22">
        <v>2</v>
      </c>
      <c r="K768" s="22" t="str">
        <f>INDEX(Table2[Description],MATCH(J768,Table2[Weathersit],0))</f>
        <v>Mist + Cloudy</v>
      </c>
      <c r="L768" s="22">
        <v>0.16</v>
      </c>
      <c r="M768" s="22">
        <v>0.18179999999999999</v>
      </c>
      <c r="N768" s="22">
        <v>0.8</v>
      </c>
      <c r="O768" s="22">
        <v>0.1343</v>
      </c>
      <c r="P768" s="22">
        <v>3</v>
      </c>
      <c r="Q768" s="22">
        <v>124</v>
      </c>
      <c r="R768" s="22" t="str">
        <f t="shared" si="11"/>
        <v>High Usage</v>
      </c>
      <c r="S768" s="22">
        <v>127</v>
      </c>
    </row>
    <row r="769" spans="1:19" x14ac:dyDescent="0.25">
      <c r="A769" s="22">
        <v>768</v>
      </c>
      <c r="B769" s="5">
        <v>40578</v>
      </c>
      <c r="C769" s="22">
        <v>1</v>
      </c>
      <c r="D769" s="22">
        <v>0</v>
      </c>
      <c r="E769" s="22">
        <v>2</v>
      </c>
      <c r="F769" s="22">
        <v>10</v>
      </c>
      <c r="G769" s="22" t="b">
        <v>0</v>
      </c>
      <c r="H769" s="22" t="str">
        <f>IF(OR(Query27[[#This Row],[Weekday]]=1, Query27[[#This Row],[Weekday]]=2, Query27[[#This Row],[Weekday]]=3, Query27[[#This Row],[Weekday]]=4, Query27[[#This Row],[Weekday]]=5), "Weekday", "Weekend")</f>
        <v>Weekday</v>
      </c>
      <c r="I769" s="22">
        <v>5</v>
      </c>
      <c r="J769" s="22">
        <v>2</v>
      </c>
      <c r="K769" s="22" t="str">
        <f>INDEX(Table2[Description],MATCH(J769,Table2[Weathersit],0))</f>
        <v>Mist + Cloudy</v>
      </c>
      <c r="L769" s="22">
        <v>0.2</v>
      </c>
      <c r="M769" s="22">
        <v>0.21210000000000001</v>
      </c>
      <c r="N769" s="22">
        <v>0.51</v>
      </c>
      <c r="O769" s="22">
        <v>0.1343</v>
      </c>
      <c r="P769" s="22">
        <v>5</v>
      </c>
      <c r="Q769" s="22">
        <v>46</v>
      </c>
      <c r="R769" s="22" t="str">
        <f t="shared" si="11"/>
        <v>High Usage</v>
      </c>
      <c r="S769" s="22">
        <v>51</v>
      </c>
    </row>
    <row r="770" spans="1:19" x14ac:dyDescent="0.25">
      <c r="A770" s="22">
        <v>769</v>
      </c>
      <c r="B770" s="5">
        <v>40578</v>
      </c>
      <c r="C770" s="22">
        <v>1</v>
      </c>
      <c r="D770" s="22">
        <v>0</v>
      </c>
      <c r="E770" s="22">
        <v>2</v>
      </c>
      <c r="F770" s="22">
        <v>11</v>
      </c>
      <c r="G770" s="22" t="b">
        <v>0</v>
      </c>
      <c r="H770" s="22" t="str">
        <f>IF(OR(Query27[[#This Row],[Weekday]]=1, Query27[[#This Row],[Weekday]]=2, Query27[[#This Row],[Weekday]]=3, Query27[[#This Row],[Weekday]]=4, Query27[[#This Row],[Weekday]]=5), "Weekday", "Weekend")</f>
        <v>Weekday</v>
      </c>
      <c r="I770" s="22">
        <v>5</v>
      </c>
      <c r="J770" s="22">
        <v>1</v>
      </c>
      <c r="K770" s="22" t="str">
        <f>INDEX(Table2[Description],MATCH(J770,Table2[Weathersit],0))</f>
        <v>Clear</v>
      </c>
      <c r="L770" s="22">
        <v>0.22</v>
      </c>
      <c r="M770" s="22">
        <v>0.2273</v>
      </c>
      <c r="N770" s="22">
        <v>0.51</v>
      </c>
      <c r="O770" s="22">
        <v>0.16420000000000001</v>
      </c>
      <c r="P770" s="22">
        <v>3</v>
      </c>
      <c r="Q770" s="22">
        <v>61</v>
      </c>
      <c r="R770" s="22" t="str">
        <f t="shared" ref="R770:R833" si="12">IF(S770&gt;30, "High Usage", "Normal")</f>
        <v>High Usage</v>
      </c>
      <c r="S770" s="22">
        <v>64</v>
      </c>
    </row>
    <row r="771" spans="1:19" x14ac:dyDescent="0.25">
      <c r="A771" s="22">
        <v>770</v>
      </c>
      <c r="B771" s="5">
        <v>40578</v>
      </c>
      <c r="C771" s="22">
        <v>1</v>
      </c>
      <c r="D771" s="22">
        <v>0</v>
      </c>
      <c r="E771" s="22">
        <v>2</v>
      </c>
      <c r="F771" s="22">
        <v>12</v>
      </c>
      <c r="G771" s="22" t="b">
        <v>0</v>
      </c>
      <c r="H771" s="22" t="str">
        <f>IF(OR(Query27[[#This Row],[Weekday]]=1, Query27[[#This Row],[Weekday]]=2, Query27[[#This Row],[Weekday]]=3, Query27[[#This Row],[Weekday]]=4, Query27[[#This Row],[Weekday]]=5), "Weekday", "Weekend")</f>
        <v>Weekday</v>
      </c>
      <c r="I771" s="22">
        <v>5</v>
      </c>
      <c r="J771" s="22">
        <v>2</v>
      </c>
      <c r="K771" s="22" t="str">
        <f>INDEX(Table2[Description],MATCH(J771,Table2[Weathersit],0))</f>
        <v>Mist + Cloudy</v>
      </c>
      <c r="L771" s="22">
        <v>0.24</v>
      </c>
      <c r="M771" s="22">
        <v>0.2424</v>
      </c>
      <c r="N771" s="22">
        <v>0.48</v>
      </c>
      <c r="O771" s="22">
        <v>0.16420000000000001</v>
      </c>
      <c r="P771" s="22">
        <v>8</v>
      </c>
      <c r="Q771" s="22">
        <v>78</v>
      </c>
      <c r="R771" s="22" t="str">
        <f t="shared" si="12"/>
        <v>High Usage</v>
      </c>
      <c r="S771" s="22">
        <v>86</v>
      </c>
    </row>
    <row r="772" spans="1:19" x14ac:dyDescent="0.25">
      <c r="A772" s="22">
        <v>771</v>
      </c>
      <c r="B772" s="5">
        <v>40578</v>
      </c>
      <c r="C772" s="22">
        <v>1</v>
      </c>
      <c r="D772" s="22">
        <v>0</v>
      </c>
      <c r="E772" s="22">
        <v>2</v>
      </c>
      <c r="F772" s="22">
        <v>13</v>
      </c>
      <c r="G772" s="22" t="b">
        <v>0</v>
      </c>
      <c r="H772" s="22" t="str">
        <f>IF(OR(Query27[[#This Row],[Weekday]]=1, Query27[[#This Row],[Weekday]]=2, Query27[[#This Row],[Weekday]]=3, Query27[[#This Row],[Weekday]]=4, Query27[[#This Row],[Weekday]]=5), "Weekday", "Weekend")</f>
        <v>Weekday</v>
      </c>
      <c r="I772" s="22">
        <v>5</v>
      </c>
      <c r="J772" s="22">
        <v>2</v>
      </c>
      <c r="K772" s="22" t="str">
        <f>INDEX(Table2[Description],MATCH(J772,Table2[Weathersit],0))</f>
        <v>Mist + Cloudy</v>
      </c>
      <c r="L772" s="22">
        <v>0.26</v>
      </c>
      <c r="M772" s="22">
        <v>0.2576</v>
      </c>
      <c r="N772" s="22">
        <v>0.5</v>
      </c>
      <c r="O772" s="22">
        <v>0.22389999999999999</v>
      </c>
      <c r="P772" s="22">
        <v>9</v>
      </c>
      <c r="Q772" s="22">
        <v>73</v>
      </c>
      <c r="R772" s="22" t="str">
        <f t="shared" si="12"/>
        <v>High Usage</v>
      </c>
      <c r="S772" s="22">
        <v>82</v>
      </c>
    </row>
    <row r="773" spans="1:19" x14ac:dyDescent="0.25">
      <c r="A773" s="22">
        <v>772</v>
      </c>
      <c r="B773" s="5">
        <v>40578</v>
      </c>
      <c r="C773" s="22">
        <v>1</v>
      </c>
      <c r="D773" s="22">
        <v>0</v>
      </c>
      <c r="E773" s="22">
        <v>2</v>
      </c>
      <c r="F773" s="22">
        <v>14</v>
      </c>
      <c r="G773" s="22" t="b">
        <v>0</v>
      </c>
      <c r="H773" s="22" t="str">
        <f>IF(OR(Query27[[#This Row],[Weekday]]=1, Query27[[#This Row],[Weekday]]=2, Query27[[#This Row],[Weekday]]=3, Query27[[#This Row],[Weekday]]=4, Query27[[#This Row],[Weekday]]=5), "Weekday", "Weekend")</f>
        <v>Weekday</v>
      </c>
      <c r="I773" s="22">
        <v>5</v>
      </c>
      <c r="J773" s="22">
        <v>2</v>
      </c>
      <c r="K773" s="22" t="str">
        <f>INDEX(Table2[Description],MATCH(J773,Table2[Weathersit],0))</f>
        <v>Mist + Cloudy</v>
      </c>
      <c r="L773" s="22">
        <v>0.28000000000000003</v>
      </c>
      <c r="M773" s="22">
        <v>0.2727</v>
      </c>
      <c r="N773" s="22">
        <v>0.45</v>
      </c>
      <c r="O773" s="22">
        <v>0.16420000000000001</v>
      </c>
      <c r="P773" s="22">
        <v>15</v>
      </c>
      <c r="Q773" s="22">
        <v>76</v>
      </c>
      <c r="R773" s="22" t="str">
        <f t="shared" si="12"/>
        <v>High Usage</v>
      </c>
      <c r="S773" s="22">
        <v>91</v>
      </c>
    </row>
    <row r="774" spans="1:19" x14ac:dyDescent="0.25">
      <c r="A774" s="22">
        <v>773</v>
      </c>
      <c r="B774" s="5">
        <v>40578</v>
      </c>
      <c r="C774" s="22">
        <v>1</v>
      </c>
      <c r="D774" s="22">
        <v>0</v>
      </c>
      <c r="E774" s="22">
        <v>2</v>
      </c>
      <c r="F774" s="22">
        <v>15</v>
      </c>
      <c r="G774" s="22" t="b">
        <v>0</v>
      </c>
      <c r="H774" s="22" t="str">
        <f>IF(OR(Query27[[#This Row],[Weekday]]=1, Query27[[#This Row],[Weekday]]=2, Query27[[#This Row],[Weekday]]=3, Query27[[#This Row],[Weekday]]=4, Query27[[#This Row],[Weekday]]=5), "Weekday", "Weekend")</f>
        <v>Weekday</v>
      </c>
      <c r="I774" s="22">
        <v>5</v>
      </c>
      <c r="J774" s="22">
        <v>2</v>
      </c>
      <c r="K774" s="22" t="str">
        <f>INDEX(Table2[Description],MATCH(J774,Table2[Weathersit],0))</f>
        <v>Mist + Cloudy</v>
      </c>
      <c r="L774" s="22">
        <v>0.28000000000000003</v>
      </c>
      <c r="M774" s="22">
        <v>0.2727</v>
      </c>
      <c r="N774" s="22">
        <v>0.48</v>
      </c>
      <c r="O774" s="22">
        <v>0.25369999999999998</v>
      </c>
      <c r="P774" s="22">
        <v>9</v>
      </c>
      <c r="Q774" s="22">
        <v>81</v>
      </c>
      <c r="R774" s="22" t="str">
        <f t="shared" si="12"/>
        <v>High Usage</v>
      </c>
      <c r="S774" s="22">
        <v>90</v>
      </c>
    </row>
    <row r="775" spans="1:19" x14ac:dyDescent="0.25">
      <c r="A775" s="22">
        <v>774</v>
      </c>
      <c r="B775" s="5">
        <v>40578</v>
      </c>
      <c r="C775" s="22">
        <v>1</v>
      </c>
      <c r="D775" s="22">
        <v>0</v>
      </c>
      <c r="E775" s="22">
        <v>2</v>
      </c>
      <c r="F775" s="22">
        <v>16</v>
      </c>
      <c r="G775" s="22" t="b">
        <v>0</v>
      </c>
      <c r="H775" s="22" t="str">
        <f>IF(OR(Query27[[#This Row],[Weekday]]=1, Query27[[#This Row],[Weekday]]=2, Query27[[#This Row],[Weekday]]=3, Query27[[#This Row],[Weekday]]=4, Query27[[#This Row],[Weekday]]=5), "Weekday", "Weekend")</f>
        <v>Weekday</v>
      </c>
      <c r="I775" s="22">
        <v>5</v>
      </c>
      <c r="J775" s="22">
        <v>2</v>
      </c>
      <c r="K775" s="22" t="str">
        <f>INDEX(Table2[Description],MATCH(J775,Table2[Weathersit],0))</f>
        <v>Mist + Cloudy</v>
      </c>
      <c r="L775" s="22">
        <v>0.3</v>
      </c>
      <c r="M775" s="22">
        <v>0.28789999999999999</v>
      </c>
      <c r="N775" s="22">
        <v>0.42</v>
      </c>
      <c r="O775" s="22">
        <v>0.22389999999999999</v>
      </c>
      <c r="P775" s="22">
        <v>8</v>
      </c>
      <c r="Q775" s="22">
        <v>91</v>
      </c>
      <c r="R775" s="22" t="str">
        <f t="shared" si="12"/>
        <v>High Usage</v>
      </c>
      <c r="S775" s="22">
        <v>99</v>
      </c>
    </row>
    <row r="776" spans="1:19" x14ac:dyDescent="0.25">
      <c r="A776" s="22">
        <v>775</v>
      </c>
      <c r="B776" s="5">
        <v>40578</v>
      </c>
      <c r="C776" s="22">
        <v>1</v>
      </c>
      <c r="D776" s="22">
        <v>0</v>
      </c>
      <c r="E776" s="22">
        <v>2</v>
      </c>
      <c r="F776" s="22">
        <v>17</v>
      </c>
      <c r="G776" s="22" t="b">
        <v>0</v>
      </c>
      <c r="H776" s="22" t="str">
        <f>IF(OR(Query27[[#This Row],[Weekday]]=1, Query27[[#This Row],[Weekday]]=2, Query27[[#This Row],[Weekday]]=3, Query27[[#This Row],[Weekday]]=4, Query27[[#This Row],[Weekday]]=5), "Weekday", "Weekend")</f>
        <v>Weekday</v>
      </c>
      <c r="I776" s="22">
        <v>5</v>
      </c>
      <c r="J776" s="22">
        <v>2</v>
      </c>
      <c r="K776" s="22" t="str">
        <f>INDEX(Table2[Description],MATCH(J776,Table2[Weathersit],0))</f>
        <v>Mist + Cloudy</v>
      </c>
      <c r="L776" s="22">
        <v>0.26</v>
      </c>
      <c r="M776" s="22">
        <v>0.2727</v>
      </c>
      <c r="N776" s="22">
        <v>0.56000000000000005</v>
      </c>
      <c r="O776" s="22">
        <v>0.1343</v>
      </c>
      <c r="P776" s="22">
        <v>10</v>
      </c>
      <c r="Q776" s="22">
        <v>195</v>
      </c>
      <c r="R776" s="22" t="str">
        <f t="shared" si="12"/>
        <v>High Usage</v>
      </c>
      <c r="S776" s="22">
        <v>205</v>
      </c>
    </row>
    <row r="777" spans="1:19" x14ac:dyDescent="0.25">
      <c r="A777" s="22">
        <v>776</v>
      </c>
      <c r="B777" s="5">
        <v>40578</v>
      </c>
      <c r="C777" s="22">
        <v>1</v>
      </c>
      <c r="D777" s="22">
        <v>0</v>
      </c>
      <c r="E777" s="22">
        <v>2</v>
      </c>
      <c r="F777" s="22">
        <v>18</v>
      </c>
      <c r="G777" s="22" t="b">
        <v>0</v>
      </c>
      <c r="H777" s="22" t="str">
        <f>IF(OR(Query27[[#This Row],[Weekday]]=1, Query27[[#This Row],[Weekday]]=2, Query27[[#This Row],[Weekday]]=3, Query27[[#This Row],[Weekday]]=4, Query27[[#This Row],[Weekday]]=5), "Weekday", "Weekend")</f>
        <v>Weekday</v>
      </c>
      <c r="I777" s="22">
        <v>5</v>
      </c>
      <c r="J777" s="22">
        <v>2</v>
      </c>
      <c r="K777" s="22" t="str">
        <f>INDEX(Table2[Description],MATCH(J777,Table2[Weathersit],0))</f>
        <v>Mist + Cloudy</v>
      </c>
      <c r="L777" s="22">
        <v>0.24</v>
      </c>
      <c r="M777" s="22">
        <v>0.2576</v>
      </c>
      <c r="N777" s="22">
        <v>0.6</v>
      </c>
      <c r="O777" s="22">
        <v>0.1045</v>
      </c>
      <c r="P777" s="22">
        <v>3</v>
      </c>
      <c r="Q777" s="22">
        <v>152</v>
      </c>
      <c r="R777" s="22" t="str">
        <f t="shared" si="12"/>
        <v>High Usage</v>
      </c>
      <c r="S777" s="22">
        <v>155</v>
      </c>
    </row>
    <row r="778" spans="1:19" x14ac:dyDescent="0.25">
      <c r="A778" s="22">
        <v>777</v>
      </c>
      <c r="B778" s="5">
        <v>40578</v>
      </c>
      <c r="C778" s="22">
        <v>1</v>
      </c>
      <c r="D778" s="22">
        <v>0</v>
      </c>
      <c r="E778" s="22">
        <v>2</v>
      </c>
      <c r="F778" s="22">
        <v>19</v>
      </c>
      <c r="G778" s="22" t="b">
        <v>0</v>
      </c>
      <c r="H778" s="22" t="str">
        <f>IF(OR(Query27[[#This Row],[Weekday]]=1, Query27[[#This Row],[Weekday]]=2, Query27[[#This Row],[Weekday]]=3, Query27[[#This Row],[Weekday]]=4, Query27[[#This Row],[Weekday]]=5), "Weekday", "Weekend")</f>
        <v>Weekday</v>
      </c>
      <c r="I778" s="22">
        <v>5</v>
      </c>
      <c r="J778" s="22">
        <v>2</v>
      </c>
      <c r="K778" s="22" t="str">
        <f>INDEX(Table2[Description],MATCH(J778,Table2[Weathersit],0))</f>
        <v>Mist + Cloudy</v>
      </c>
      <c r="L778" s="22">
        <v>0.24</v>
      </c>
      <c r="M778" s="22">
        <v>0.2424</v>
      </c>
      <c r="N778" s="22">
        <v>0.65</v>
      </c>
      <c r="O778" s="22">
        <v>0.1343</v>
      </c>
      <c r="P778" s="22">
        <v>1</v>
      </c>
      <c r="Q778" s="22">
        <v>102</v>
      </c>
      <c r="R778" s="22" t="str">
        <f t="shared" si="12"/>
        <v>High Usage</v>
      </c>
      <c r="S778" s="22">
        <v>103</v>
      </c>
    </row>
    <row r="779" spans="1:19" x14ac:dyDescent="0.25">
      <c r="A779" s="22">
        <v>778</v>
      </c>
      <c r="B779" s="5">
        <v>40578</v>
      </c>
      <c r="C779" s="22">
        <v>1</v>
      </c>
      <c r="D779" s="22">
        <v>0</v>
      </c>
      <c r="E779" s="22">
        <v>2</v>
      </c>
      <c r="F779" s="22">
        <v>20</v>
      </c>
      <c r="G779" s="22" t="b">
        <v>0</v>
      </c>
      <c r="H779" s="22" t="str">
        <f>IF(OR(Query27[[#This Row],[Weekday]]=1, Query27[[#This Row],[Weekday]]=2, Query27[[#This Row],[Weekday]]=3, Query27[[#This Row],[Weekday]]=4, Query27[[#This Row],[Weekday]]=5), "Weekday", "Weekend")</f>
        <v>Weekday</v>
      </c>
      <c r="I779" s="22">
        <v>5</v>
      </c>
      <c r="J779" s="22">
        <v>2</v>
      </c>
      <c r="K779" s="22" t="str">
        <f>INDEX(Table2[Description],MATCH(J779,Table2[Weathersit],0))</f>
        <v>Mist + Cloudy</v>
      </c>
      <c r="L779" s="22">
        <v>0.24</v>
      </c>
      <c r="M779" s="22">
        <v>0.2424</v>
      </c>
      <c r="N779" s="22">
        <v>0.65</v>
      </c>
      <c r="O779" s="22">
        <v>0.16420000000000001</v>
      </c>
      <c r="P779" s="22">
        <v>2</v>
      </c>
      <c r="Q779" s="22">
        <v>69</v>
      </c>
      <c r="R779" s="22" t="str">
        <f t="shared" si="12"/>
        <v>High Usage</v>
      </c>
      <c r="S779" s="22">
        <v>71</v>
      </c>
    </row>
    <row r="780" spans="1:19" x14ac:dyDescent="0.25">
      <c r="A780" s="22">
        <v>779</v>
      </c>
      <c r="B780" s="5">
        <v>40578</v>
      </c>
      <c r="C780" s="22">
        <v>1</v>
      </c>
      <c r="D780" s="22">
        <v>0</v>
      </c>
      <c r="E780" s="22">
        <v>2</v>
      </c>
      <c r="F780" s="22">
        <v>21</v>
      </c>
      <c r="G780" s="22" t="b">
        <v>0</v>
      </c>
      <c r="H780" s="22" t="str">
        <f>IF(OR(Query27[[#This Row],[Weekday]]=1, Query27[[#This Row],[Weekday]]=2, Query27[[#This Row],[Weekday]]=3, Query27[[#This Row],[Weekday]]=4, Query27[[#This Row],[Weekday]]=5), "Weekday", "Weekend")</f>
        <v>Weekday</v>
      </c>
      <c r="I780" s="22">
        <v>5</v>
      </c>
      <c r="J780" s="22">
        <v>2</v>
      </c>
      <c r="K780" s="22" t="str">
        <f>INDEX(Table2[Description],MATCH(J780,Table2[Weathersit],0))</f>
        <v>Mist + Cloudy</v>
      </c>
      <c r="L780" s="22">
        <v>0.24</v>
      </c>
      <c r="M780" s="22">
        <v>0.2424</v>
      </c>
      <c r="N780" s="22">
        <v>0.7</v>
      </c>
      <c r="O780" s="22">
        <v>0.16420000000000001</v>
      </c>
      <c r="P780" s="22">
        <v>2</v>
      </c>
      <c r="Q780" s="22">
        <v>41</v>
      </c>
      <c r="R780" s="22" t="str">
        <f t="shared" si="12"/>
        <v>High Usage</v>
      </c>
      <c r="S780" s="22">
        <v>43</v>
      </c>
    </row>
    <row r="781" spans="1:19" x14ac:dyDescent="0.25">
      <c r="A781" s="22">
        <v>780</v>
      </c>
      <c r="B781" s="5">
        <v>40578</v>
      </c>
      <c r="C781" s="22">
        <v>1</v>
      </c>
      <c r="D781" s="22">
        <v>0</v>
      </c>
      <c r="E781" s="22">
        <v>2</v>
      </c>
      <c r="F781" s="22">
        <v>22</v>
      </c>
      <c r="G781" s="22" t="b">
        <v>0</v>
      </c>
      <c r="H781" s="22" t="str">
        <f>IF(OR(Query27[[#This Row],[Weekday]]=1, Query27[[#This Row],[Weekday]]=2, Query27[[#This Row],[Weekday]]=3, Query27[[#This Row],[Weekday]]=4, Query27[[#This Row],[Weekday]]=5), "Weekday", "Weekend")</f>
        <v>Weekday</v>
      </c>
      <c r="I781" s="22">
        <v>5</v>
      </c>
      <c r="J781" s="22">
        <v>2</v>
      </c>
      <c r="K781" s="22" t="str">
        <f>INDEX(Table2[Description],MATCH(J781,Table2[Weathersit],0))</f>
        <v>Mist + Cloudy</v>
      </c>
      <c r="L781" s="22">
        <v>0.24</v>
      </c>
      <c r="M781" s="22">
        <v>0.2424</v>
      </c>
      <c r="N781" s="22">
        <v>0.65</v>
      </c>
      <c r="O781" s="22">
        <v>0.16420000000000001</v>
      </c>
      <c r="P781" s="22">
        <v>1</v>
      </c>
      <c r="Q781" s="22">
        <v>45</v>
      </c>
      <c r="R781" s="22" t="str">
        <f t="shared" si="12"/>
        <v>High Usage</v>
      </c>
      <c r="S781" s="22">
        <v>46</v>
      </c>
    </row>
    <row r="782" spans="1:19" x14ac:dyDescent="0.25">
      <c r="A782" s="22">
        <v>781</v>
      </c>
      <c r="B782" s="5">
        <v>40578</v>
      </c>
      <c r="C782" s="22">
        <v>1</v>
      </c>
      <c r="D782" s="22">
        <v>0</v>
      </c>
      <c r="E782" s="22">
        <v>2</v>
      </c>
      <c r="F782" s="22">
        <v>23</v>
      </c>
      <c r="G782" s="22" t="b">
        <v>0</v>
      </c>
      <c r="H782" s="22" t="str">
        <f>IF(OR(Query27[[#This Row],[Weekday]]=1, Query27[[#This Row],[Weekday]]=2, Query27[[#This Row],[Weekday]]=3, Query27[[#This Row],[Weekday]]=4, Query27[[#This Row],[Weekday]]=5), "Weekday", "Weekend")</f>
        <v>Weekday</v>
      </c>
      <c r="I782" s="22">
        <v>5</v>
      </c>
      <c r="J782" s="22">
        <v>2</v>
      </c>
      <c r="K782" s="22" t="str">
        <f>INDEX(Table2[Description],MATCH(J782,Table2[Weathersit],0))</f>
        <v>Mist + Cloudy</v>
      </c>
      <c r="L782" s="22">
        <v>0.24</v>
      </c>
      <c r="M782" s="22">
        <v>0.2424</v>
      </c>
      <c r="N782" s="22">
        <v>0.7</v>
      </c>
      <c r="O782" s="22">
        <v>0.1343</v>
      </c>
      <c r="P782" s="22">
        <v>1</v>
      </c>
      <c r="Q782" s="22">
        <v>30</v>
      </c>
      <c r="R782" s="22" t="str">
        <f t="shared" si="12"/>
        <v>High Usage</v>
      </c>
      <c r="S782" s="22">
        <v>31</v>
      </c>
    </row>
    <row r="783" spans="1:19" x14ac:dyDescent="0.25">
      <c r="A783" s="22">
        <v>782</v>
      </c>
      <c r="B783" s="5">
        <v>40579</v>
      </c>
      <c r="C783" s="22">
        <v>1</v>
      </c>
      <c r="D783" s="22">
        <v>0</v>
      </c>
      <c r="E783" s="22">
        <v>2</v>
      </c>
      <c r="F783" s="22">
        <v>0</v>
      </c>
      <c r="G783" s="22" t="b">
        <v>0</v>
      </c>
      <c r="H783" s="22" t="str">
        <f>IF(OR(Query27[[#This Row],[Weekday]]=1, Query27[[#This Row],[Weekday]]=2, Query27[[#This Row],[Weekday]]=3, Query27[[#This Row],[Weekday]]=4, Query27[[#This Row],[Weekday]]=5), "Weekday", "Weekend")</f>
        <v>Weekend</v>
      </c>
      <c r="I783" s="22">
        <v>6</v>
      </c>
      <c r="J783" s="22">
        <v>2</v>
      </c>
      <c r="K783" s="22" t="str">
        <f>INDEX(Table2[Description],MATCH(J783,Table2[Weathersit],0))</f>
        <v>Mist + Cloudy</v>
      </c>
      <c r="L783" s="22">
        <v>0.24</v>
      </c>
      <c r="M783" s="22">
        <v>0.2424</v>
      </c>
      <c r="N783" s="22">
        <v>0.7</v>
      </c>
      <c r="O783" s="22">
        <v>0.16420000000000001</v>
      </c>
      <c r="P783" s="22">
        <v>3</v>
      </c>
      <c r="Q783" s="22">
        <v>36</v>
      </c>
      <c r="R783" s="22" t="str">
        <f t="shared" si="12"/>
        <v>High Usage</v>
      </c>
      <c r="S783" s="22">
        <v>39</v>
      </c>
    </row>
    <row r="784" spans="1:19" x14ac:dyDescent="0.25">
      <c r="A784" s="22">
        <v>783</v>
      </c>
      <c r="B784" s="5">
        <v>40579</v>
      </c>
      <c r="C784" s="22">
        <v>1</v>
      </c>
      <c r="D784" s="22">
        <v>0</v>
      </c>
      <c r="E784" s="22">
        <v>2</v>
      </c>
      <c r="F784" s="22">
        <v>1</v>
      </c>
      <c r="G784" s="22" t="b">
        <v>0</v>
      </c>
      <c r="H784" s="22" t="str">
        <f>IF(OR(Query27[[#This Row],[Weekday]]=1, Query27[[#This Row],[Weekday]]=2, Query27[[#This Row],[Weekday]]=3, Query27[[#This Row],[Weekday]]=4, Query27[[#This Row],[Weekday]]=5), "Weekday", "Weekend")</f>
        <v>Weekend</v>
      </c>
      <c r="I784" s="22">
        <v>6</v>
      </c>
      <c r="J784" s="22">
        <v>2</v>
      </c>
      <c r="K784" s="22" t="str">
        <f>INDEX(Table2[Description],MATCH(J784,Table2[Weathersit],0))</f>
        <v>Mist + Cloudy</v>
      </c>
      <c r="L784" s="22">
        <v>0.24</v>
      </c>
      <c r="M784" s="22">
        <v>0.2424</v>
      </c>
      <c r="N784" s="22">
        <v>0.65</v>
      </c>
      <c r="O784" s="22">
        <v>0.16420000000000001</v>
      </c>
      <c r="P784" s="22">
        <v>1</v>
      </c>
      <c r="Q784" s="22">
        <v>17</v>
      </c>
      <c r="R784" s="22" t="str">
        <f t="shared" si="12"/>
        <v>Normal</v>
      </c>
      <c r="S784" s="22">
        <v>18</v>
      </c>
    </row>
    <row r="785" spans="1:19" x14ac:dyDescent="0.25">
      <c r="A785" s="22">
        <v>784</v>
      </c>
      <c r="B785" s="5">
        <v>40579</v>
      </c>
      <c r="C785" s="22">
        <v>1</v>
      </c>
      <c r="D785" s="22">
        <v>0</v>
      </c>
      <c r="E785" s="22">
        <v>2</v>
      </c>
      <c r="F785" s="22">
        <v>2</v>
      </c>
      <c r="G785" s="22" t="b">
        <v>0</v>
      </c>
      <c r="H785" s="22" t="str">
        <f>IF(OR(Query27[[#This Row],[Weekday]]=1, Query27[[#This Row],[Weekday]]=2, Query27[[#This Row],[Weekday]]=3, Query27[[#This Row],[Weekday]]=4, Query27[[#This Row],[Weekday]]=5), "Weekday", "Weekend")</f>
        <v>Weekend</v>
      </c>
      <c r="I785" s="22">
        <v>6</v>
      </c>
      <c r="J785" s="22">
        <v>2</v>
      </c>
      <c r="K785" s="22" t="str">
        <f>INDEX(Table2[Description],MATCH(J785,Table2[Weathersit],0))</f>
        <v>Mist + Cloudy</v>
      </c>
      <c r="L785" s="22">
        <v>0.24</v>
      </c>
      <c r="M785" s="22">
        <v>0.2424</v>
      </c>
      <c r="N785" s="22">
        <v>0.75</v>
      </c>
      <c r="O785" s="22">
        <v>0.16420000000000001</v>
      </c>
      <c r="P785" s="22">
        <v>5</v>
      </c>
      <c r="Q785" s="22">
        <v>12</v>
      </c>
      <c r="R785" s="22" t="str">
        <f t="shared" si="12"/>
        <v>Normal</v>
      </c>
      <c r="S785" s="22">
        <v>17</v>
      </c>
    </row>
    <row r="786" spans="1:19" x14ac:dyDescent="0.25">
      <c r="A786" s="22">
        <v>785</v>
      </c>
      <c r="B786" s="5">
        <v>40579</v>
      </c>
      <c r="C786" s="22">
        <v>1</v>
      </c>
      <c r="D786" s="22">
        <v>0</v>
      </c>
      <c r="E786" s="22">
        <v>2</v>
      </c>
      <c r="F786" s="22">
        <v>3</v>
      </c>
      <c r="G786" s="22" t="b">
        <v>0</v>
      </c>
      <c r="H786" s="22" t="str">
        <f>IF(OR(Query27[[#This Row],[Weekday]]=1, Query27[[#This Row],[Weekday]]=2, Query27[[#This Row],[Weekday]]=3, Query27[[#This Row],[Weekday]]=4, Query27[[#This Row],[Weekday]]=5), "Weekday", "Weekend")</f>
        <v>Weekend</v>
      </c>
      <c r="I786" s="22">
        <v>6</v>
      </c>
      <c r="J786" s="22">
        <v>2</v>
      </c>
      <c r="K786" s="22" t="str">
        <f>INDEX(Table2[Description],MATCH(J786,Table2[Weathersit],0))</f>
        <v>Mist + Cloudy</v>
      </c>
      <c r="L786" s="22">
        <v>0.24</v>
      </c>
      <c r="M786" s="22">
        <v>0.2424</v>
      </c>
      <c r="N786" s="22">
        <v>0.75</v>
      </c>
      <c r="O786" s="22">
        <v>0.16420000000000001</v>
      </c>
      <c r="P786" s="22">
        <v>1</v>
      </c>
      <c r="Q786" s="22">
        <v>10</v>
      </c>
      <c r="R786" s="22" t="str">
        <f t="shared" si="12"/>
        <v>Normal</v>
      </c>
      <c r="S786" s="22">
        <v>11</v>
      </c>
    </row>
    <row r="787" spans="1:19" x14ac:dyDescent="0.25">
      <c r="A787" s="22">
        <v>786</v>
      </c>
      <c r="B787" s="5">
        <v>40579</v>
      </c>
      <c r="C787" s="22">
        <v>1</v>
      </c>
      <c r="D787" s="22">
        <v>0</v>
      </c>
      <c r="E787" s="22">
        <v>2</v>
      </c>
      <c r="F787" s="22">
        <v>4</v>
      </c>
      <c r="G787" s="22" t="b">
        <v>0</v>
      </c>
      <c r="H787" s="22" t="str">
        <f>IF(OR(Query27[[#This Row],[Weekday]]=1, Query27[[#This Row],[Weekday]]=2, Query27[[#This Row],[Weekday]]=3, Query27[[#This Row],[Weekday]]=4, Query27[[#This Row],[Weekday]]=5), "Weekday", "Weekend")</f>
        <v>Weekend</v>
      </c>
      <c r="I787" s="22">
        <v>6</v>
      </c>
      <c r="J787" s="22">
        <v>3</v>
      </c>
      <c r="K787" s="22" t="str">
        <f>INDEX(Table2[Description],MATCH(J787,Table2[Weathersit],0))</f>
        <v>Light Snow/Rain</v>
      </c>
      <c r="L787" s="22">
        <v>0.22</v>
      </c>
      <c r="M787" s="22">
        <v>0.2273</v>
      </c>
      <c r="N787" s="22">
        <v>0.93</v>
      </c>
      <c r="O787" s="22">
        <v>0.1343</v>
      </c>
      <c r="P787" s="22">
        <v>0</v>
      </c>
      <c r="Q787" s="22">
        <v>8</v>
      </c>
      <c r="R787" s="22" t="str">
        <f t="shared" si="12"/>
        <v>Normal</v>
      </c>
      <c r="S787" s="22">
        <v>8</v>
      </c>
    </row>
    <row r="788" spans="1:19" x14ac:dyDescent="0.25">
      <c r="A788" s="22">
        <v>787</v>
      </c>
      <c r="B788" s="5">
        <v>40579</v>
      </c>
      <c r="C788" s="22">
        <v>1</v>
      </c>
      <c r="D788" s="22">
        <v>0</v>
      </c>
      <c r="E788" s="22">
        <v>2</v>
      </c>
      <c r="F788" s="22">
        <v>5</v>
      </c>
      <c r="G788" s="22" t="b">
        <v>0</v>
      </c>
      <c r="H788" s="22" t="str">
        <f>IF(OR(Query27[[#This Row],[Weekday]]=1, Query27[[#This Row],[Weekday]]=2, Query27[[#This Row],[Weekday]]=3, Query27[[#This Row],[Weekday]]=4, Query27[[#This Row],[Weekday]]=5), "Weekday", "Weekend")</f>
        <v>Weekend</v>
      </c>
      <c r="I788" s="22">
        <v>6</v>
      </c>
      <c r="J788" s="22">
        <v>3</v>
      </c>
      <c r="K788" s="22" t="str">
        <f>INDEX(Table2[Description],MATCH(J788,Table2[Weathersit],0))</f>
        <v>Light Snow/Rain</v>
      </c>
      <c r="L788" s="22">
        <v>0.2</v>
      </c>
      <c r="M788" s="22">
        <v>0.2273</v>
      </c>
      <c r="N788" s="22">
        <v>1</v>
      </c>
      <c r="O788" s="22">
        <v>8.9599999999999999E-2</v>
      </c>
      <c r="P788" s="22">
        <v>0</v>
      </c>
      <c r="Q788" s="22">
        <v>9</v>
      </c>
      <c r="R788" s="22" t="str">
        <f t="shared" si="12"/>
        <v>Normal</v>
      </c>
      <c r="S788" s="22">
        <v>9</v>
      </c>
    </row>
    <row r="789" spans="1:19" x14ac:dyDescent="0.25">
      <c r="A789" s="22">
        <v>788</v>
      </c>
      <c r="B789" s="5">
        <v>40579</v>
      </c>
      <c r="C789" s="22">
        <v>1</v>
      </c>
      <c r="D789" s="22">
        <v>0</v>
      </c>
      <c r="E789" s="22">
        <v>2</v>
      </c>
      <c r="F789" s="22">
        <v>6</v>
      </c>
      <c r="G789" s="22" t="b">
        <v>0</v>
      </c>
      <c r="H789" s="22" t="str">
        <f>IF(OR(Query27[[#This Row],[Weekday]]=1, Query27[[#This Row],[Weekday]]=2, Query27[[#This Row],[Weekday]]=3, Query27[[#This Row],[Weekday]]=4, Query27[[#This Row],[Weekday]]=5), "Weekday", "Weekend")</f>
        <v>Weekend</v>
      </c>
      <c r="I789" s="22">
        <v>6</v>
      </c>
      <c r="J789" s="22">
        <v>3</v>
      </c>
      <c r="K789" s="22" t="str">
        <f>INDEX(Table2[Description],MATCH(J789,Table2[Weathersit],0))</f>
        <v>Light Snow/Rain</v>
      </c>
      <c r="L789" s="22">
        <v>0.2</v>
      </c>
      <c r="M789" s="22">
        <v>0.2576</v>
      </c>
      <c r="N789" s="22">
        <v>1</v>
      </c>
      <c r="O789" s="22">
        <v>0</v>
      </c>
      <c r="P789" s="22">
        <v>0</v>
      </c>
      <c r="Q789" s="22">
        <v>4</v>
      </c>
      <c r="R789" s="22" t="str">
        <f t="shared" si="12"/>
        <v>Normal</v>
      </c>
      <c r="S789" s="22">
        <v>4</v>
      </c>
    </row>
    <row r="790" spans="1:19" x14ac:dyDescent="0.25">
      <c r="A790" s="22">
        <v>789</v>
      </c>
      <c r="B790" s="5">
        <v>40579</v>
      </c>
      <c r="C790" s="22">
        <v>1</v>
      </c>
      <c r="D790" s="22">
        <v>0</v>
      </c>
      <c r="E790" s="22">
        <v>2</v>
      </c>
      <c r="F790" s="22">
        <v>7</v>
      </c>
      <c r="G790" s="22" t="b">
        <v>0</v>
      </c>
      <c r="H790" s="22" t="str">
        <f>IF(OR(Query27[[#This Row],[Weekday]]=1, Query27[[#This Row],[Weekday]]=2, Query27[[#This Row],[Weekday]]=3, Query27[[#This Row],[Weekday]]=4, Query27[[#This Row],[Weekday]]=5), "Weekday", "Weekend")</f>
        <v>Weekend</v>
      </c>
      <c r="I790" s="22">
        <v>6</v>
      </c>
      <c r="J790" s="22">
        <v>3</v>
      </c>
      <c r="K790" s="22" t="str">
        <f>INDEX(Table2[Description],MATCH(J790,Table2[Weathersit],0))</f>
        <v>Light Snow/Rain</v>
      </c>
      <c r="L790" s="22">
        <v>0.22</v>
      </c>
      <c r="M790" s="22">
        <v>0.2576</v>
      </c>
      <c r="N790" s="22">
        <v>0.93</v>
      </c>
      <c r="O790" s="22">
        <v>8.9599999999999999E-2</v>
      </c>
      <c r="P790" s="22">
        <v>0</v>
      </c>
      <c r="Q790" s="22">
        <v>4</v>
      </c>
      <c r="R790" s="22" t="str">
        <f t="shared" si="12"/>
        <v>Normal</v>
      </c>
      <c r="S790" s="22">
        <v>4</v>
      </c>
    </row>
    <row r="791" spans="1:19" x14ac:dyDescent="0.25">
      <c r="A791" s="22">
        <v>790</v>
      </c>
      <c r="B791" s="5">
        <v>40579</v>
      </c>
      <c r="C791" s="22">
        <v>1</v>
      </c>
      <c r="D791" s="22">
        <v>0</v>
      </c>
      <c r="E791" s="22">
        <v>2</v>
      </c>
      <c r="F791" s="22">
        <v>8</v>
      </c>
      <c r="G791" s="22" t="b">
        <v>0</v>
      </c>
      <c r="H791" s="22" t="str">
        <f>IF(OR(Query27[[#This Row],[Weekday]]=1, Query27[[#This Row],[Weekday]]=2, Query27[[#This Row],[Weekday]]=3, Query27[[#This Row],[Weekday]]=4, Query27[[#This Row],[Weekday]]=5), "Weekday", "Weekend")</f>
        <v>Weekend</v>
      </c>
      <c r="I791" s="22">
        <v>6</v>
      </c>
      <c r="J791" s="22">
        <v>3</v>
      </c>
      <c r="K791" s="22" t="str">
        <f>INDEX(Table2[Description],MATCH(J791,Table2[Weathersit],0))</f>
        <v>Light Snow/Rain</v>
      </c>
      <c r="L791" s="22">
        <v>0.2</v>
      </c>
      <c r="M791" s="22">
        <v>0.2273</v>
      </c>
      <c r="N791" s="22">
        <v>1</v>
      </c>
      <c r="O791" s="22">
        <v>8.9599999999999999E-2</v>
      </c>
      <c r="P791" s="22">
        <v>0</v>
      </c>
      <c r="Q791" s="22">
        <v>10</v>
      </c>
      <c r="R791" s="22" t="str">
        <f t="shared" si="12"/>
        <v>Normal</v>
      </c>
      <c r="S791" s="22">
        <v>10</v>
      </c>
    </row>
    <row r="792" spans="1:19" x14ac:dyDescent="0.25">
      <c r="A792" s="22">
        <v>791</v>
      </c>
      <c r="B792" s="5">
        <v>40579</v>
      </c>
      <c r="C792" s="22">
        <v>1</v>
      </c>
      <c r="D792" s="22">
        <v>0</v>
      </c>
      <c r="E792" s="22">
        <v>2</v>
      </c>
      <c r="F792" s="22">
        <v>9</v>
      </c>
      <c r="G792" s="22" t="b">
        <v>0</v>
      </c>
      <c r="H792" s="22" t="str">
        <f>IF(OR(Query27[[#This Row],[Weekday]]=1, Query27[[#This Row],[Weekday]]=2, Query27[[#This Row],[Weekday]]=3, Query27[[#This Row],[Weekday]]=4, Query27[[#This Row],[Weekday]]=5), "Weekday", "Weekend")</f>
        <v>Weekend</v>
      </c>
      <c r="I792" s="22">
        <v>6</v>
      </c>
      <c r="J792" s="22">
        <v>3</v>
      </c>
      <c r="K792" s="22" t="str">
        <f>INDEX(Table2[Description],MATCH(J792,Table2[Weathersit],0))</f>
        <v>Light Snow/Rain</v>
      </c>
      <c r="L792" s="22">
        <v>0.2</v>
      </c>
      <c r="M792" s="22">
        <v>0.2273</v>
      </c>
      <c r="N792" s="22">
        <v>1</v>
      </c>
      <c r="O792" s="22">
        <v>8.9599999999999999E-2</v>
      </c>
      <c r="P792" s="22">
        <v>3</v>
      </c>
      <c r="Q792" s="22">
        <v>17</v>
      </c>
      <c r="R792" s="22" t="str">
        <f t="shared" si="12"/>
        <v>Normal</v>
      </c>
      <c r="S792" s="22">
        <v>20</v>
      </c>
    </row>
    <row r="793" spans="1:19" x14ac:dyDescent="0.25">
      <c r="A793" s="22">
        <v>792</v>
      </c>
      <c r="B793" s="5">
        <v>40579</v>
      </c>
      <c r="C793" s="22">
        <v>1</v>
      </c>
      <c r="D793" s="22">
        <v>0</v>
      </c>
      <c r="E793" s="22">
        <v>2</v>
      </c>
      <c r="F793" s="22">
        <v>10</v>
      </c>
      <c r="G793" s="22" t="b">
        <v>0</v>
      </c>
      <c r="H793" s="22" t="str">
        <f>IF(OR(Query27[[#This Row],[Weekday]]=1, Query27[[#This Row],[Weekday]]=2, Query27[[#This Row],[Weekday]]=3, Query27[[#This Row],[Weekday]]=4, Query27[[#This Row],[Weekday]]=5), "Weekday", "Weekend")</f>
        <v>Weekend</v>
      </c>
      <c r="I793" s="22">
        <v>6</v>
      </c>
      <c r="J793" s="22">
        <v>3</v>
      </c>
      <c r="K793" s="22" t="str">
        <f>INDEX(Table2[Description],MATCH(J793,Table2[Weathersit],0))</f>
        <v>Light Snow/Rain</v>
      </c>
      <c r="L793" s="22">
        <v>0.2</v>
      </c>
      <c r="M793" s="22">
        <v>0.21210000000000001</v>
      </c>
      <c r="N793" s="22">
        <v>1</v>
      </c>
      <c r="O793" s="22">
        <v>0.1343</v>
      </c>
      <c r="P793" s="22">
        <v>3</v>
      </c>
      <c r="Q793" s="22">
        <v>31</v>
      </c>
      <c r="R793" s="22" t="str">
        <f t="shared" si="12"/>
        <v>High Usage</v>
      </c>
      <c r="S793" s="22">
        <v>34</v>
      </c>
    </row>
    <row r="794" spans="1:19" x14ac:dyDescent="0.25">
      <c r="A794" s="22">
        <v>793</v>
      </c>
      <c r="B794" s="5">
        <v>40579</v>
      </c>
      <c r="C794" s="22">
        <v>1</v>
      </c>
      <c r="D794" s="22">
        <v>0</v>
      </c>
      <c r="E794" s="22">
        <v>2</v>
      </c>
      <c r="F794" s="22">
        <v>11</v>
      </c>
      <c r="G794" s="22" t="b">
        <v>0</v>
      </c>
      <c r="H794" s="22" t="str">
        <f>IF(OR(Query27[[#This Row],[Weekday]]=1, Query27[[#This Row],[Weekday]]=2, Query27[[#This Row],[Weekday]]=3, Query27[[#This Row],[Weekday]]=4, Query27[[#This Row],[Weekday]]=5), "Weekday", "Weekend")</f>
        <v>Weekend</v>
      </c>
      <c r="I794" s="22">
        <v>6</v>
      </c>
      <c r="J794" s="22">
        <v>3</v>
      </c>
      <c r="K794" s="22" t="str">
        <f>INDEX(Table2[Description],MATCH(J794,Table2[Weathersit],0))</f>
        <v>Light Snow/Rain</v>
      </c>
      <c r="L794" s="22">
        <v>0.22</v>
      </c>
      <c r="M794" s="22">
        <v>0.2273</v>
      </c>
      <c r="N794" s="22">
        <v>1</v>
      </c>
      <c r="O794" s="22">
        <v>0.1343</v>
      </c>
      <c r="P794" s="22">
        <v>1</v>
      </c>
      <c r="Q794" s="22">
        <v>46</v>
      </c>
      <c r="R794" s="22" t="str">
        <f t="shared" si="12"/>
        <v>High Usage</v>
      </c>
      <c r="S794" s="22">
        <v>47</v>
      </c>
    </row>
    <row r="795" spans="1:19" x14ac:dyDescent="0.25">
      <c r="A795" s="22">
        <v>794</v>
      </c>
      <c r="B795" s="5">
        <v>40579</v>
      </c>
      <c r="C795" s="22">
        <v>1</v>
      </c>
      <c r="D795" s="22">
        <v>0</v>
      </c>
      <c r="E795" s="22">
        <v>2</v>
      </c>
      <c r="F795" s="22">
        <v>12</v>
      </c>
      <c r="G795" s="22" t="b">
        <v>0</v>
      </c>
      <c r="H795" s="22" t="str">
        <f>IF(OR(Query27[[#This Row],[Weekday]]=1, Query27[[#This Row],[Weekday]]=2, Query27[[#This Row],[Weekday]]=3, Query27[[#This Row],[Weekday]]=4, Query27[[#This Row],[Weekday]]=5), "Weekday", "Weekend")</f>
        <v>Weekend</v>
      </c>
      <c r="I795" s="22">
        <v>6</v>
      </c>
      <c r="J795" s="22">
        <v>3</v>
      </c>
      <c r="K795" s="22" t="str">
        <f>INDEX(Table2[Description],MATCH(J795,Table2[Weathersit],0))</f>
        <v>Light Snow/Rain</v>
      </c>
      <c r="L795" s="22">
        <v>0.22</v>
      </c>
      <c r="M795" s="22">
        <v>0.2273</v>
      </c>
      <c r="N795" s="22">
        <v>1</v>
      </c>
      <c r="O795" s="22">
        <v>0.16420000000000001</v>
      </c>
      <c r="P795" s="22">
        <v>10</v>
      </c>
      <c r="Q795" s="22">
        <v>42</v>
      </c>
      <c r="R795" s="22" t="str">
        <f t="shared" si="12"/>
        <v>High Usage</v>
      </c>
      <c r="S795" s="22">
        <v>52</v>
      </c>
    </row>
    <row r="796" spans="1:19" x14ac:dyDescent="0.25">
      <c r="A796" s="22">
        <v>795</v>
      </c>
      <c r="B796" s="5">
        <v>40579</v>
      </c>
      <c r="C796" s="22">
        <v>1</v>
      </c>
      <c r="D796" s="22">
        <v>0</v>
      </c>
      <c r="E796" s="22">
        <v>2</v>
      </c>
      <c r="F796" s="22">
        <v>13</v>
      </c>
      <c r="G796" s="22" t="b">
        <v>0</v>
      </c>
      <c r="H796" s="22" t="str">
        <f>IF(OR(Query27[[#This Row],[Weekday]]=1, Query27[[#This Row],[Weekday]]=2, Query27[[#This Row],[Weekday]]=3, Query27[[#This Row],[Weekday]]=4, Query27[[#This Row],[Weekday]]=5), "Weekday", "Weekend")</f>
        <v>Weekend</v>
      </c>
      <c r="I796" s="22">
        <v>6</v>
      </c>
      <c r="J796" s="22">
        <v>3</v>
      </c>
      <c r="K796" s="22" t="str">
        <f>INDEX(Table2[Description],MATCH(J796,Table2[Weathersit],0))</f>
        <v>Light Snow/Rain</v>
      </c>
      <c r="L796" s="22">
        <v>0.22</v>
      </c>
      <c r="M796" s="22">
        <v>0.2273</v>
      </c>
      <c r="N796" s="22">
        <v>1</v>
      </c>
      <c r="O796" s="22">
        <v>0.16420000000000001</v>
      </c>
      <c r="P796" s="22">
        <v>10</v>
      </c>
      <c r="Q796" s="22">
        <v>62</v>
      </c>
      <c r="R796" s="22" t="str">
        <f t="shared" si="12"/>
        <v>High Usage</v>
      </c>
      <c r="S796" s="22">
        <v>72</v>
      </c>
    </row>
    <row r="797" spans="1:19" x14ac:dyDescent="0.25">
      <c r="A797" s="22">
        <v>796</v>
      </c>
      <c r="B797" s="5">
        <v>40579</v>
      </c>
      <c r="C797" s="22">
        <v>1</v>
      </c>
      <c r="D797" s="22">
        <v>0</v>
      </c>
      <c r="E797" s="22">
        <v>2</v>
      </c>
      <c r="F797" s="22">
        <v>14</v>
      </c>
      <c r="G797" s="22" t="b">
        <v>0</v>
      </c>
      <c r="H797" s="22" t="str">
        <f>IF(OR(Query27[[#This Row],[Weekday]]=1, Query27[[#This Row],[Weekday]]=2, Query27[[#This Row],[Weekday]]=3, Query27[[#This Row],[Weekday]]=4, Query27[[#This Row],[Weekday]]=5), "Weekday", "Weekend")</f>
        <v>Weekend</v>
      </c>
      <c r="I797" s="22">
        <v>6</v>
      </c>
      <c r="J797" s="22">
        <v>3</v>
      </c>
      <c r="K797" s="22" t="str">
        <f>INDEX(Table2[Description],MATCH(J797,Table2[Weathersit],0))</f>
        <v>Light Snow/Rain</v>
      </c>
      <c r="L797" s="22">
        <v>0.22</v>
      </c>
      <c r="M797" s="22">
        <v>0.2727</v>
      </c>
      <c r="N797" s="22">
        <v>1</v>
      </c>
      <c r="O797" s="22">
        <v>0</v>
      </c>
      <c r="P797" s="22">
        <v>5</v>
      </c>
      <c r="Q797" s="22">
        <v>50</v>
      </c>
      <c r="R797" s="22" t="str">
        <f t="shared" si="12"/>
        <v>High Usage</v>
      </c>
      <c r="S797" s="22">
        <v>55</v>
      </c>
    </row>
    <row r="798" spans="1:19" x14ac:dyDescent="0.25">
      <c r="A798" s="22">
        <v>797</v>
      </c>
      <c r="B798" s="5">
        <v>40579</v>
      </c>
      <c r="C798" s="22">
        <v>1</v>
      </c>
      <c r="D798" s="22">
        <v>0</v>
      </c>
      <c r="E798" s="22">
        <v>2</v>
      </c>
      <c r="F798" s="22">
        <v>15</v>
      </c>
      <c r="G798" s="22" t="b">
        <v>0</v>
      </c>
      <c r="H798" s="22" t="str">
        <f>IF(OR(Query27[[#This Row],[Weekday]]=1, Query27[[#This Row],[Weekday]]=2, Query27[[#This Row],[Weekday]]=3, Query27[[#This Row],[Weekday]]=4, Query27[[#This Row],[Weekday]]=5), "Weekday", "Weekend")</f>
        <v>Weekend</v>
      </c>
      <c r="I798" s="22">
        <v>6</v>
      </c>
      <c r="J798" s="22">
        <v>3</v>
      </c>
      <c r="K798" s="22" t="str">
        <f>INDEX(Table2[Description],MATCH(J798,Table2[Weathersit],0))</f>
        <v>Light Snow/Rain</v>
      </c>
      <c r="L798" s="22">
        <v>0.22</v>
      </c>
      <c r="M798" s="22">
        <v>0.2727</v>
      </c>
      <c r="N798" s="22">
        <v>1</v>
      </c>
      <c r="O798" s="22">
        <v>0</v>
      </c>
      <c r="P798" s="22">
        <v>11</v>
      </c>
      <c r="Q798" s="22">
        <v>49</v>
      </c>
      <c r="R798" s="22" t="str">
        <f t="shared" si="12"/>
        <v>High Usage</v>
      </c>
      <c r="S798" s="22">
        <v>60</v>
      </c>
    </row>
    <row r="799" spans="1:19" x14ac:dyDescent="0.25">
      <c r="A799" s="22">
        <v>798</v>
      </c>
      <c r="B799" s="5">
        <v>40579</v>
      </c>
      <c r="C799" s="22">
        <v>1</v>
      </c>
      <c r="D799" s="22">
        <v>0</v>
      </c>
      <c r="E799" s="22">
        <v>2</v>
      </c>
      <c r="F799" s="22">
        <v>16</v>
      </c>
      <c r="G799" s="22" t="b">
        <v>0</v>
      </c>
      <c r="H799" s="22" t="str">
        <f>IF(OR(Query27[[#This Row],[Weekday]]=1, Query27[[#This Row],[Weekday]]=2, Query27[[#This Row],[Weekday]]=3, Query27[[#This Row],[Weekday]]=4, Query27[[#This Row],[Weekday]]=5), "Weekday", "Weekend")</f>
        <v>Weekend</v>
      </c>
      <c r="I799" s="22">
        <v>6</v>
      </c>
      <c r="J799" s="22">
        <v>3</v>
      </c>
      <c r="K799" s="22" t="str">
        <f>INDEX(Table2[Description],MATCH(J799,Table2[Weathersit],0))</f>
        <v>Light Snow/Rain</v>
      </c>
      <c r="L799" s="22">
        <v>0.22</v>
      </c>
      <c r="M799" s="22">
        <v>0.2273</v>
      </c>
      <c r="N799" s="22">
        <v>1</v>
      </c>
      <c r="O799" s="22">
        <v>0.1343</v>
      </c>
      <c r="P799" s="22">
        <v>8</v>
      </c>
      <c r="Q799" s="22">
        <v>63</v>
      </c>
      <c r="R799" s="22" t="str">
        <f t="shared" si="12"/>
        <v>High Usage</v>
      </c>
      <c r="S799" s="22">
        <v>71</v>
      </c>
    </row>
    <row r="800" spans="1:19" x14ac:dyDescent="0.25">
      <c r="A800" s="22">
        <v>799</v>
      </c>
      <c r="B800" s="5">
        <v>40579</v>
      </c>
      <c r="C800" s="22">
        <v>1</v>
      </c>
      <c r="D800" s="22">
        <v>0</v>
      </c>
      <c r="E800" s="22">
        <v>2</v>
      </c>
      <c r="F800" s="22">
        <v>17</v>
      </c>
      <c r="G800" s="22" t="b">
        <v>0</v>
      </c>
      <c r="H800" s="22" t="str">
        <f>IF(OR(Query27[[#This Row],[Weekday]]=1, Query27[[#This Row],[Weekday]]=2, Query27[[#This Row],[Weekday]]=3, Query27[[#This Row],[Weekday]]=4, Query27[[#This Row],[Weekday]]=5), "Weekday", "Weekend")</f>
        <v>Weekend</v>
      </c>
      <c r="I800" s="22">
        <v>6</v>
      </c>
      <c r="J800" s="22">
        <v>2</v>
      </c>
      <c r="K800" s="22" t="str">
        <f>INDEX(Table2[Description],MATCH(J800,Table2[Weathersit],0))</f>
        <v>Mist + Cloudy</v>
      </c>
      <c r="L800" s="22">
        <v>0.24</v>
      </c>
      <c r="M800" s="22">
        <v>0.21210000000000001</v>
      </c>
      <c r="N800" s="22">
        <v>1</v>
      </c>
      <c r="O800" s="22">
        <v>0.28360000000000002</v>
      </c>
      <c r="P800" s="22">
        <v>14</v>
      </c>
      <c r="Q800" s="22">
        <v>64</v>
      </c>
      <c r="R800" s="22" t="str">
        <f t="shared" si="12"/>
        <v>High Usage</v>
      </c>
      <c r="S800" s="22">
        <v>78</v>
      </c>
    </row>
    <row r="801" spans="1:19" x14ac:dyDescent="0.25">
      <c r="A801" s="22">
        <v>800</v>
      </c>
      <c r="B801" s="5">
        <v>40579</v>
      </c>
      <c r="C801" s="22">
        <v>1</v>
      </c>
      <c r="D801" s="22">
        <v>0</v>
      </c>
      <c r="E801" s="22">
        <v>2</v>
      </c>
      <c r="F801" s="22">
        <v>18</v>
      </c>
      <c r="G801" s="22" t="b">
        <v>0</v>
      </c>
      <c r="H801" s="22" t="str">
        <f>IF(OR(Query27[[#This Row],[Weekday]]=1, Query27[[#This Row],[Weekday]]=2, Query27[[#This Row],[Weekday]]=3, Query27[[#This Row],[Weekday]]=4, Query27[[#This Row],[Weekday]]=5), "Weekday", "Weekend")</f>
        <v>Weekend</v>
      </c>
      <c r="I801" s="22">
        <v>6</v>
      </c>
      <c r="J801" s="22">
        <v>2</v>
      </c>
      <c r="K801" s="22" t="str">
        <f>INDEX(Table2[Description],MATCH(J801,Table2[Weathersit],0))</f>
        <v>Mist + Cloudy</v>
      </c>
      <c r="L801" s="22">
        <v>0.28000000000000003</v>
      </c>
      <c r="M801" s="22">
        <v>0.2424</v>
      </c>
      <c r="N801" s="22">
        <v>0.93</v>
      </c>
      <c r="O801" s="22">
        <v>0.44779999999999998</v>
      </c>
      <c r="P801" s="22">
        <v>2</v>
      </c>
      <c r="Q801" s="22">
        <v>81</v>
      </c>
      <c r="R801" s="22" t="str">
        <f t="shared" si="12"/>
        <v>High Usage</v>
      </c>
      <c r="S801" s="22">
        <v>83</v>
      </c>
    </row>
    <row r="802" spans="1:19" x14ac:dyDescent="0.25">
      <c r="A802" s="22">
        <v>801</v>
      </c>
      <c r="B802" s="5">
        <v>40579</v>
      </c>
      <c r="C802" s="22">
        <v>1</v>
      </c>
      <c r="D802" s="22">
        <v>0</v>
      </c>
      <c r="E802" s="22">
        <v>2</v>
      </c>
      <c r="F802" s="22">
        <v>19</v>
      </c>
      <c r="G802" s="22" t="b">
        <v>0</v>
      </c>
      <c r="H802" s="22" t="str">
        <f>IF(OR(Query27[[#This Row],[Weekday]]=1, Query27[[#This Row],[Weekday]]=2, Query27[[#This Row],[Weekday]]=3, Query27[[#This Row],[Weekday]]=4, Query27[[#This Row],[Weekday]]=5), "Weekday", "Weekend")</f>
        <v>Weekend</v>
      </c>
      <c r="I802" s="22">
        <v>6</v>
      </c>
      <c r="J802" s="22">
        <v>2</v>
      </c>
      <c r="K802" s="22" t="str">
        <f>INDEX(Table2[Description],MATCH(J802,Table2[Weathersit],0))</f>
        <v>Mist + Cloudy</v>
      </c>
      <c r="L802" s="22">
        <v>0.28000000000000003</v>
      </c>
      <c r="M802" s="22">
        <v>0.2424</v>
      </c>
      <c r="N802" s="22">
        <v>0.93</v>
      </c>
      <c r="O802" s="22">
        <v>0.44779999999999998</v>
      </c>
      <c r="P802" s="22">
        <v>6</v>
      </c>
      <c r="Q802" s="22">
        <v>78</v>
      </c>
      <c r="R802" s="22" t="str">
        <f t="shared" si="12"/>
        <v>High Usage</v>
      </c>
      <c r="S802" s="22">
        <v>84</v>
      </c>
    </row>
    <row r="803" spans="1:19" x14ac:dyDescent="0.25">
      <c r="A803" s="22">
        <v>802</v>
      </c>
      <c r="B803" s="5">
        <v>40579</v>
      </c>
      <c r="C803" s="22">
        <v>1</v>
      </c>
      <c r="D803" s="22">
        <v>0</v>
      </c>
      <c r="E803" s="22">
        <v>2</v>
      </c>
      <c r="F803" s="22">
        <v>20</v>
      </c>
      <c r="G803" s="22" t="b">
        <v>0</v>
      </c>
      <c r="H803" s="22" t="str">
        <f>IF(OR(Query27[[#This Row],[Weekday]]=1, Query27[[#This Row],[Weekday]]=2, Query27[[#This Row],[Weekday]]=3, Query27[[#This Row],[Weekday]]=4, Query27[[#This Row],[Weekday]]=5), "Weekday", "Weekend")</f>
        <v>Weekend</v>
      </c>
      <c r="I803" s="22">
        <v>6</v>
      </c>
      <c r="J803" s="22">
        <v>1</v>
      </c>
      <c r="K803" s="22" t="str">
        <f>INDEX(Table2[Description],MATCH(J803,Table2[Weathersit],0))</f>
        <v>Clear</v>
      </c>
      <c r="L803" s="22">
        <v>0.3</v>
      </c>
      <c r="M803" s="22">
        <v>0.28789999999999999</v>
      </c>
      <c r="N803" s="22">
        <v>0.87</v>
      </c>
      <c r="O803" s="22">
        <v>0.25369999999999998</v>
      </c>
      <c r="P803" s="22">
        <v>5</v>
      </c>
      <c r="Q803" s="22">
        <v>64</v>
      </c>
      <c r="R803" s="22" t="str">
        <f t="shared" si="12"/>
        <v>High Usage</v>
      </c>
      <c r="S803" s="22">
        <v>69</v>
      </c>
    </row>
    <row r="804" spans="1:19" x14ac:dyDescent="0.25">
      <c r="A804" s="22">
        <v>803</v>
      </c>
      <c r="B804" s="5">
        <v>40579</v>
      </c>
      <c r="C804" s="22">
        <v>1</v>
      </c>
      <c r="D804" s="22">
        <v>0</v>
      </c>
      <c r="E804" s="22">
        <v>2</v>
      </c>
      <c r="F804" s="22">
        <v>21</v>
      </c>
      <c r="G804" s="22" t="b">
        <v>0</v>
      </c>
      <c r="H804" s="22" t="str">
        <f>IF(OR(Query27[[#This Row],[Weekday]]=1, Query27[[#This Row],[Weekday]]=2, Query27[[#This Row],[Weekday]]=3, Query27[[#This Row],[Weekday]]=4, Query27[[#This Row],[Weekday]]=5), "Weekday", "Weekend")</f>
        <v>Weekend</v>
      </c>
      <c r="I804" s="22">
        <v>6</v>
      </c>
      <c r="J804" s="22">
        <v>1</v>
      </c>
      <c r="K804" s="22" t="str">
        <f>INDEX(Table2[Description],MATCH(J804,Table2[Weathersit],0))</f>
        <v>Clear</v>
      </c>
      <c r="L804" s="22">
        <v>0.26</v>
      </c>
      <c r="M804" s="22">
        <v>0.2576</v>
      </c>
      <c r="N804" s="22">
        <v>1</v>
      </c>
      <c r="O804" s="22">
        <v>0.19400000000000001</v>
      </c>
      <c r="P804" s="22">
        <v>3</v>
      </c>
      <c r="Q804" s="22">
        <v>53</v>
      </c>
      <c r="R804" s="22" t="str">
        <f t="shared" si="12"/>
        <v>High Usage</v>
      </c>
      <c r="S804" s="22">
        <v>56</v>
      </c>
    </row>
    <row r="805" spans="1:19" x14ac:dyDescent="0.25">
      <c r="A805" s="22">
        <v>804</v>
      </c>
      <c r="B805" s="5">
        <v>40579</v>
      </c>
      <c r="C805" s="22">
        <v>1</v>
      </c>
      <c r="D805" s="22">
        <v>0</v>
      </c>
      <c r="E805" s="22">
        <v>2</v>
      </c>
      <c r="F805" s="22">
        <v>22</v>
      </c>
      <c r="G805" s="22" t="b">
        <v>0</v>
      </c>
      <c r="H805" s="22" t="str">
        <f>IF(OR(Query27[[#This Row],[Weekday]]=1, Query27[[#This Row],[Weekday]]=2, Query27[[#This Row],[Weekday]]=3, Query27[[#This Row],[Weekday]]=4, Query27[[#This Row],[Weekday]]=5), "Weekday", "Weekend")</f>
        <v>Weekend</v>
      </c>
      <c r="I805" s="22">
        <v>6</v>
      </c>
      <c r="J805" s="22">
        <v>1</v>
      </c>
      <c r="K805" s="22" t="str">
        <f>INDEX(Table2[Description],MATCH(J805,Table2[Weathersit],0))</f>
        <v>Clear</v>
      </c>
      <c r="L805" s="22">
        <v>0.26</v>
      </c>
      <c r="M805" s="22">
        <v>0.2727</v>
      </c>
      <c r="N805" s="22">
        <v>0.93</v>
      </c>
      <c r="O805" s="22">
        <v>0.1343</v>
      </c>
      <c r="P805" s="22">
        <v>2</v>
      </c>
      <c r="Q805" s="22">
        <v>43</v>
      </c>
      <c r="R805" s="22" t="str">
        <f t="shared" si="12"/>
        <v>High Usage</v>
      </c>
      <c r="S805" s="22">
        <v>45</v>
      </c>
    </row>
    <row r="806" spans="1:19" x14ac:dyDescent="0.25">
      <c r="A806" s="22">
        <v>805</v>
      </c>
      <c r="B806" s="5">
        <v>40579</v>
      </c>
      <c r="C806" s="22">
        <v>1</v>
      </c>
      <c r="D806" s="22">
        <v>0</v>
      </c>
      <c r="E806" s="22">
        <v>2</v>
      </c>
      <c r="F806" s="22">
        <v>23</v>
      </c>
      <c r="G806" s="22" t="b">
        <v>0</v>
      </c>
      <c r="H806" s="22" t="str">
        <f>IF(OR(Query27[[#This Row],[Weekday]]=1, Query27[[#This Row],[Weekday]]=2, Query27[[#This Row],[Weekday]]=3, Query27[[#This Row],[Weekday]]=4, Query27[[#This Row],[Weekday]]=5), "Weekday", "Weekend")</f>
        <v>Weekend</v>
      </c>
      <c r="I806" s="22">
        <v>6</v>
      </c>
      <c r="J806" s="22">
        <v>1</v>
      </c>
      <c r="K806" s="22" t="str">
        <f>INDEX(Table2[Description],MATCH(J806,Table2[Weathersit],0))</f>
        <v>Clear</v>
      </c>
      <c r="L806" s="22">
        <v>0.26</v>
      </c>
      <c r="M806" s="22">
        <v>0.2576</v>
      </c>
      <c r="N806" s="22">
        <v>0.93</v>
      </c>
      <c r="O806" s="22">
        <v>0.22389999999999999</v>
      </c>
      <c r="P806" s="22">
        <v>7</v>
      </c>
      <c r="Q806" s="22">
        <v>52</v>
      </c>
      <c r="R806" s="22" t="str">
        <f t="shared" si="12"/>
        <v>High Usage</v>
      </c>
      <c r="S806" s="22">
        <v>59</v>
      </c>
    </row>
    <row r="807" spans="1:19" x14ac:dyDescent="0.25">
      <c r="A807" s="22">
        <v>806</v>
      </c>
      <c r="B807" s="5">
        <v>40580</v>
      </c>
      <c r="C807" s="22">
        <v>1</v>
      </c>
      <c r="D807" s="22">
        <v>0</v>
      </c>
      <c r="E807" s="22">
        <v>2</v>
      </c>
      <c r="F807" s="22">
        <v>0</v>
      </c>
      <c r="G807" s="22" t="b">
        <v>0</v>
      </c>
      <c r="H807" s="22" t="str">
        <f>IF(OR(Query27[[#This Row],[Weekday]]=1, Query27[[#This Row],[Weekday]]=2, Query27[[#This Row],[Weekday]]=3, Query27[[#This Row],[Weekday]]=4, Query27[[#This Row],[Weekday]]=5), "Weekday", "Weekend")</f>
        <v>Weekend</v>
      </c>
      <c r="I807" s="22">
        <v>0</v>
      </c>
      <c r="J807" s="22">
        <v>1</v>
      </c>
      <c r="K807" s="22" t="str">
        <f>INDEX(Table2[Description],MATCH(J807,Table2[Weathersit],0))</f>
        <v>Clear</v>
      </c>
      <c r="L807" s="22">
        <v>0.26</v>
      </c>
      <c r="M807" s="22">
        <v>0.2576</v>
      </c>
      <c r="N807" s="22">
        <v>0.7</v>
      </c>
      <c r="O807" s="22">
        <v>0.19400000000000001</v>
      </c>
      <c r="P807" s="22">
        <v>2</v>
      </c>
      <c r="Q807" s="22">
        <v>37</v>
      </c>
      <c r="R807" s="22" t="str">
        <f t="shared" si="12"/>
        <v>High Usage</v>
      </c>
      <c r="S807" s="22">
        <v>39</v>
      </c>
    </row>
    <row r="808" spans="1:19" x14ac:dyDescent="0.25">
      <c r="A808" s="22">
        <v>807</v>
      </c>
      <c r="B808" s="5">
        <v>40580</v>
      </c>
      <c r="C808" s="22">
        <v>1</v>
      </c>
      <c r="D808" s="22">
        <v>0</v>
      </c>
      <c r="E808" s="22">
        <v>2</v>
      </c>
      <c r="F808" s="22">
        <v>1</v>
      </c>
      <c r="G808" s="22" t="b">
        <v>0</v>
      </c>
      <c r="H808" s="22" t="str">
        <f>IF(OR(Query27[[#This Row],[Weekday]]=1, Query27[[#This Row],[Weekday]]=2, Query27[[#This Row],[Weekday]]=3, Query27[[#This Row],[Weekday]]=4, Query27[[#This Row],[Weekday]]=5), "Weekday", "Weekend")</f>
        <v>Weekend</v>
      </c>
      <c r="I808" s="22">
        <v>0</v>
      </c>
      <c r="J808" s="22">
        <v>1</v>
      </c>
      <c r="K808" s="22" t="str">
        <f>INDEX(Table2[Description],MATCH(J808,Table2[Weathersit],0))</f>
        <v>Clear</v>
      </c>
      <c r="L808" s="22">
        <v>0.26</v>
      </c>
      <c r="M808" s="22">
        <v>0.2273</v>
      </c>
      <c r="N808" s="22">
        <v>0.65</v>
      </c>
      <c r="O808" s="22">
        <v>0.41789999999999999</v>
      </c>
      <c r="P808" s="22">
        <v>4</v>
      </c>
      <c r="Q808" s="22">
        <v>40</v>
      </c>
      <c r="R808" s="22" t="str">
        <f t="shared" si="12"/>
        <v>High Usage</v>
      </c>
      <c r="S808" s="22">
        <v>44</v>
      </c>
    </row>
    <row r="809" spans="1:19" x14ac:dyDescent="0.25">
      <c r="A809" s="22">
        <v>808</v>
      </c>
      <c r="B809" s="5">
        <v>40580</v>
      </c>
      <c r="C809" s="22">
        <v>1</v>
      </c>
      <c r="D809" s="22">
        <v>0</v>
      </c>
      <c r="E809" s="22">
        <v>2</v>
      </c>
      <c r="F809" s="22">
        <v>2</v>
      </c>
      <c r="G809" s="22" t="b">
        <v>0</v>
      </c>
      <c r="H809" s="22" t="str">
        <f>IF(OR(Query27[[#This Row],[Weekday]]=1, Query27[[#This Row],[Weekday]]=2, Query27[[#This Row],[Weekday]]=3, Query27[[#This Row],[Weekday]]=4, Query27[[#This Row],[Weekday]]=5), "Weekday", "Weekend")</f>
        <v>Weekend</v>
      </c>
      <c r="I809" s="22">
        <v>0</v>
      </c>
      <c r="J809" s="22">
        <v>1</v>
      </c>
      <c r="K809" s="22" t="str">
        <f>INDEX(Table2[Description],MATCH(J809,Table2[Weathersit],0))</f>
        <v>Clear</v>
      </c>
      <c r="L809" s="22">
        <v>0.26</v>
      </c>
      <c r="M809" s="22">
        <v>0.2273</v>
      </c>
      <c r="N809" s="22">
        <v>0.6</v>
      </c>
      <c r="O809" s="22">
        <v>0.32840000000000003</v>
      </c>
      <c r="P809" s="22">
        <v>0</v>
      </c>
      <c r="Q809" s="22">
        <v>20</v>
      </c>
      <c r="R809" s="22" t="str">
        <f t="shared" si="12"/>
        <v>Normal</v>
      </c>
      <c r="S809" s="22">
        <v>20</v>
      </c>
    </row>
    <row r="810" spans="1:19" x14ac:dyDescent="0.25">
      <c r="A810" s="22">
        <v>809</v>
      </c>
      <c r="B810" s="5">
        <v>40580</v>
      </c>
      <c r="C810" s="22">
        <v>1</v>
      </c>
      <c r="D810" s="22">
        <v>0</v>
      </c>
      <c r="E810" s="22">
        <v>2</v>
      </c>
      <c r="F810" s="22">
        <v>3</v>
      </c>
      <c r="G810" s="22" t="b">
        <v>0</v>
      </c>
      <c r="H810" s="22" t="str">
        <f>IF(OR(Query27[[#This Row],[Weekday]]=1, Query27[[#This Row],[Weekday]]=2, Query27[[#This Row],[Weekday]]=3, Query27[[#This Row],[Weekday]]=4, Query27[[#This Row],[Weekday]]=5), "Weekday", "Weekend")</f>
        <v>Weekend</v>
      </c>
      <c r="I810" s="22">
        <v>0</v>
      </c>
      <c r="J810" s="22">
        <v>1</v>
      </c>
      <c r="K810" s="22" t="str">
        <f>INDEX(Table2[Description],MATCH(J810,Table2[Weathersit],0))</f>
        <v>Clear</v>
      </c>
      <c r="L810" s="22">
        <v>0.26</v>
      </c>
      <c r="M810" s="22">
        <v>0.28789999999999999</v>
      </c>
      <c r="N810" s="22">
        <v>0.6</v>
      </c>
      <c r="O810" s="22">
        <v>8.9599999999999999E-2</v>
      </c>
      <c r="P810" s="22">
        <v>3</v>
      </c>
      <c r="Q810" s="22">
        <v>10</v>
      </c>
      <c r="R810" s="22" t="str">
        <f t="shared" si="12"/>
        <v>Normal</v>
      </c>
      <c r="S810" s="22">
        <v>13</v>
      </c>
    </row>
    <row r="811" spans="1:19" x14ac:dyDescent="0.25">
      <c r="A811" s="22">
        <v>810</v>
      </c>
      <c r="B811" s="5">
        <v>40580</v>
      </c>
      <c r="C811" s="22">
        <v>1</v>
      </c>
      <c r="D811" s="22">
        <v>0</v>
      </c>
      <c r="E811" s="22">
        <v>2</v>
      </c>
      <c r="F811" s="22">
        <v>4</v>
      </c>
      <c r="G811" s="22" t="b">
        <v>0</v>
      </c>
      <c r="H811" s="22" t="str">
        <f>IF(OR(Query27[[#This Row],[Weekday]]=1, Query27[[#This Row],[Weekday]]=2, Query27[[#This Row],[Weekday]]=3, Query27[[#This Row],[Weekday]]=4, Query27[[#This Row],[Weekday]]=5), "Weekday", "Weekend")</f>
        <v>Weekend</v>
      </c>
      <c r="I811" s="22">
        <v>0</v>
      </c>
      <c r="J811" s="22">
        <v>1</v>
      </c>
      <c r="K811" s="22" t="str">
        <f>INDEX(Table2[Description],MATCH(J811,Table2[Weathersit],0))</f>
        <v>Clear</v>
      </c>
      <c r="L811" s="22">
        <v>0.26</v>
      </c>
      <c r="M811" s="22">
        <v>0.2273</v>
      </c>
      <c r="N811" s="22">
        <v>0.6</v>
      </c>
      <c r="O811" s="22">
        <v>0.35820000000000002</v>
      </c>
      <c r="P811" s="22">
        <v>0</v>
      </c>
      <c r="Q811" s="22">
        <v>2</v>
      </c>
      <c r="R811" s="22" t="str">
        <f t="shared" si="12"/>
        <v>Normal</v>
      </c>
      <c r="S811" s="22">
        <v>2</v>
      </c>
    </row>
    <row r="812" spans="1:19" x14ac:dyDescent="0.25">
      <c r="A812" s="22">
        <v>811</v>
      </c>
      <c r="B812" s="5">
        <v>40580</v>
      </c>
      <c r="C812" s="22">
        <v>1</v>
      </c>
      <c r="D812" s="22">
        <v>0</v>
      </c>
      <c r="E812" s="22">
        <v>2</v>
      </c>
      <c r="F812" s="22">
        <v>5</v>
      </c>
      <c r="G812" s="22" t="b">
        <v>0</v>
      </c>
      <c r="H812" s="22" t="str">
        <f>IF(OR(Query27[[#This Row],[Weekday]]=1, Query27[[#This Row],[Weekday]]=2, Query27[[#This Row],[Weekday]]=3, Query27[[#This Row],[Weekday]]=4, Query27[[#This Row],[Weekday]]=5), "Weekday", "Weekend")</f>
        <v>Weekend</v>
      </c>
      <c r="I812" s="22">
        <v>0</v>
      </c>
      <c r="J812" s="22">
        <v>1</v>
      </c>
      <c r="K812" s="22" t="str">
        <f>INDEX(Table2[Description],MATCH(J812,Table2[Weathersit],0))</f>
        <v>Clear</v>
      </c>
      <c r="L812" s="22">
        <v>0.26</v>
      </c>
      <c r="M812" s="22">
        <v>0.2576</v>
      </c>
      <c r="N812" s="22">
        <v>0.6</v>
      </c>
      <c r="O812" s="22">
        <v>0.22389999999999999</v>
      </c>
      <c r="P812" s="22">
        <v>0</v>
      </c>
      <c r="Q812" s="22">
        <v>1</v>
      </c>
      <c r="R812" s="22" t="str">
        <f t="shared" si="12"/>
        <v>Normal</v>
      </c>
      <c r="S812" s="22">
        <v>1</v>
      </c>
    </row>
    <row r="813" spans="1:19" x14ac:dyDescent="0.25">
      <c r="A813" s="22">
        <v>812</v>
      </c>
      <c r="B813" s="5">
        <v>40580</v>
      </c>
      <c r="C813" s="22">
        <v>1</v>
      </c>
      <c r="D813" s="22">
        <v>0</v>
      </c>
      <c r="E813" s="22">
        <v>2</v>
      </c>
      <c r="F813" s="22">
        <v>6</v>
      </c>
      <c r="G813" s="22" t="b">
        <v>0</v>
      </c>
      <c r="H813" s="22" t="str">
        <f>IF(OR(Query27[[#This Row],[Weekday]]=1, Query27[[#This Row],[Weekday]]=2, Query27[[#This Row],[Weekday]]=3, Query27[[#This Row],[Weekday]]=4, Query27[[#This Row],[Weekday]]=5), "Weekday", "Weekend")</f>
        <v>Weekend</v>
      </c>
      <c r="I813" s="22">
        <v>0</v>
      </c>
      <c r="J813" s="22">
        <v>1</v>
      </c>
      <c r="K813" s="22" t="str">
        <f>INDEX(Table2[Description],MATCH(J813,Table2[Weathersit],0))</f>
        <v>Clear</v>
      </c>
      <c r="L813" s="22">
        <v>0.26</v>
      </c>
      <c r="M813" s="22">
        <v>0.2576</v>
      </c>
      <c r="N813" s="22">
        <v>0.6</v>
      </c>
      <c r="O813" s="22">
        <v>0.22389999999999999</v>
      </c>
      <c r="P813" s="22">
        <v>0</v>
      </c>
      <c r="Q813" s="22">
        <v>1</v>
      </c>
      <c r="R813" s="22" t="str">
        <f t="shared" si="12"/>
        <v>Normal</v>
      </c>
      <c r="S813" s="22">
        <v>1</v>
      </c>
    </row>
    <row r="814" spans="1:19" x14ac:dyDescent="0.25">
      <c r="A814" s="22">
        <v>813</v>
      </c>
      <c r="B814" s="5">
        <v>40580</v>
      </c>
      <c r="C814" s="22">
        <v>1</v>
      </c>
      <c r="D814" s="22">
        <v>0</v>
      </c>
      <c r="E814" s="22">
        <v>2</v>
      </c>
      <c r="F814" s="22">
        <v>7</v>
      </c>
      <c r="G814" s="22" t="b">
        <v>0</v>
      </c>
      <c r="H814" s="22" t="str">
        <f>IF(OR(Query27[[#This Row],[Weekday]]=1, Query27[[#This Row],[Weekday]]=2, Query27[[#This Row],[Weekday]]=3, Query27[[#This Row],[Weekday]]=4, Query27[[#This Row],[Weekday]]=5), "Weekday", "Weekend")</f>
        <v>Weekend</v>
      </c>
      <c r="I814" s="22">
        <v>0</v>
      </c>
      <c r="J814" s="22">
        <v>1</v>
      </c>
      <c r="K814" s="22" t="str">
        <f>INDEX(Table2[Description],MATCH(J814,Table2[Weathersit],0))</f>
        <v>Clear</v>
      </c>
      <c r="L814" s="22">
        <v>0.24</v>
      </c>
      <c r="M814" s="22">
        <v>0.2424</v>
      </c>
      <c r="N814" s="22">
        <v>0.65</v>
      </c>
      <c r="O814" s="22">
        <v>0.16420000000000001</v>
      </c>
      <c r="P814" s="22">
        <v>0</v>
      </c>
      <c r="Q814" s="22">
        <v>8</v>
      </c>
      <c r="R814" s="22" t="str">
        <f t="shared" si="12"/>
        <v>Normal</v>
      </c>
      <c r="S814" s="22">
        <v>8</v>
      </c>
    </row>
    <row r="815" spans="1:19" x14ac:dyDescent="0.25">
      <c r="A815" s="22">
        <v>814</v>
      </c>
      <c r="B815" s="5">
        <v>40580</v>
      </c>
      <c r="C815" s="22">
        <v>1</v>
      </c>
      <c r="D815" s="22">
        <v>0</v>
      </c>
      <c r="E815" s="22">
        <v>2</v>
      </c>
      <c r="F815" s="22">
        <v>8</v>
      </c>
      <c r="G815" s="22" t="b">
        <v>0</v>
      </c>
      <c r="H815" s="22" t="str">
        <f>IF(OR(Query27[[#This Row],[Weekday]]=1, Query27[[#This Row],[Weekday]]=2, Query27[[#This Row],[Weekday]]=3, Query27[[#This Row],[Weekday]]=4, Query27[[#This Row],[Weekday]]=5), "Weekday", "Weekend")</f>
        <v>Weekend</v>
      </c>
      <c r="I815" s="22">
        <v>0</v>
      </c>
      <c r="J815" s="22">
        <v>1</v>
      </c>
      <c r="K815" s="22" t="str">
        <f>INDEX(Table2[Description],MATCH(J815,Table2[Weathersit],0))</f>
        <v>Clear</v>
      </c>
      <c r="L815" s="22">
        <v>0.24</v>
      </c>
      <c r="M815" s="22">
        <v>0.2576</v>
      </c>
      <c r="N815" s="22">
        <v>0.65</v>
      </c>
      <c r="O815" s="22">
        <v>0.1045</v>
      </c>
      <c r="P815" s="22">
        <v>2</v>
      </c>
      <c r="Q815" s="22">
        <v>21</v>
      </c>
      <c r="R815" s="22" t="str">
        <f t="shared" si="12"/>
        <v>Normal</v>
      </c>
      <c r="S815" s="22">
        <v>23</v>
      </c>
    </row>
    <row r="816" spans="1:19" x14ac:dyDescent="0.25">
      <c r="A816" s="22">
        <v>815</v>
      </c>
      <c r="B816" s="5">
        <v>40580</v>
      </c>
      <c r="C816" s="22">
        <v>1</v>
      </c>
      <c r="D816" s="22">
        <v>0</v>
      </c>
      <c r="E816" s="22">
        <v>2</v>
      </c>
      <c r="F816" s="22">
        <v>9</v>
      </c>
      <c r="G816" s="22" t="b">
        <v>0</v>
      </c>
      <c r="H816" s="22" t="str">
        <f>IF(OR(Query27[[#This Row],[Weekday]]=1, Query27[[#This Row],[Weekday]]=2, Query27[[#This Row],[Weekday]]=3, Query27[[#This Row],[Weekday]]=4, Query27[[#This Row],[Weekday]]=5), "Weekday", "Weekend")</f>
        <v>Weekend</v>
      </c>
      <c r="I816" s="22">
        <v>0</v>
      </c>
      <c r="J816" s="22">
        <v>1</v>
      </c>
      <c r="K816" s="22" t="str">
        <f>INDEX(Table2[Description],MATCH(J816,Table2[Weathersit],0))</f>
        <v>Clear</v>
      </c>
      <c r="L816" s="22">
        <v>0.28000000000000003</v>
      </c>
      <c r="M816" s="22">
        <v>0.28789999999999999</v>
      </c>
      <c r="N816" s="22">
        <v>0.56000000000000005</v>
      </c>
      <c r="O816" s="22">
        <v>0.1045</v>
      </c>
      <c r="P816" s="22">
        <v>7</v>
      </c>
      <c r="Q816" s="22">
        <v>38</v>
      </c>
      <c r="R816" s="22" t="str">
        <f t="shared" si="12"/>
        <v>High Usage</v>
      </c>
      <c r="S816" s="22">
        <v>45</v>
      </c>
    </row>
    <row r="817" spans="1:19" x14ac:dyDescent="0.25">
      <c r="A817" s="22">
        <v>816</v>
      </c>
      <c r="B817" s="5">
        <v>40580</v>
      </c>
      <c r="C817" s="22">
        <v>1</v>
      </c>
      <c r="D817" s="22">
        <v>0</v>
      </c>
      <c r="E817" s="22">
        <v>2</v>
      </c>
      <c r="F817" s="22">
        <v>10</v>
      </c>
      <c r="G817" s="22" t="b">
        <v>0</v>
      </c>
      <c r="H817" s="22" t="str">
        <f>IF(OR(Query27[[#This Row],[Weekday]]=1, Query27[[#This Row],[Weekday]]=2, Query27[[#This Row],[Weekday]]=3, Query27[[#This Row],[Weekday]]=4, Query27[[#This Row],[Weekday]]=5), "Weekday", "Weekend")</f>
        <v>Weekend</v>
      </c>
      <c r="I817" s="22">
        <v>0</v>
      </c>
      <c r="J817" s="22">
        <v>1</v>
      </c>
      <c r="K817" s="22" t="str">
        <f>INDEX(Table2[Description],MATCH(J817,Table2[Weathersit],0))</f>
        <v>Clear</v>
      </c>
      <c r="L817" s="22">
        <v>0.3</v>
      </c>
      <c r="M817" s="22">
        <v>0.28789999999999999</v>
      </c>
      <c r="N817" s="22">
        <v>0.52</v>
      </c>
      <c r="O817" s="22">
        <v>0.25369999999999998</v>
      </c>
      <c r="P817" s="22">
        <v>15</v>
      </c>
      <c r="Q817" s="22">
        <v>74</v>
      </c>
      <c r="R817" s="22" t="str">
        <f t="shared" si="12"/>
        <v>High Usage</v>
      </c>
      <c r="S817" s="22">
        <v>89</v>
      </c>
    </row>
    <row r="818" spans="1:19" x14ac:dyDescent="0.25">
      <c r="A818" s="22">
        <v>817</v>
      </c>
      <c r="B818" s="5">
        <v>40580</v>
      </c>
      <c r="C818" s="22">
        <v>1</v>
      </c>
      <c r="D818" s="22">
        <v>0</v>
      </c>
      <c r="E818" s="22">
        <v>2</v>
      </c>
      <c r="F818" s="22">
        <v>11</v>
      </c>
      <c r="G818" s="22" t="b">
        <v>0</v>
      </c>
      <c r="H818" s="22" t="str">
        <f>IF(OR(Query27[[#This Row],[Weekday]]=1, Query27[[#This Row],[Weekday]]=2, Query27[[#This Row],[Weekday]]=3, Query27[[#This Row],[Weekday]]=4, Query27[[#This Row],[Weekday]]=5), "Weekday", "Weekend")</f>
        <v>Weekend</v>
      </c>
      <c r="I818" s="22">
        <v>0</v>
      </c>
      <c r="J818" s="22">
        <v>1</v>
      </c>
      <c r="K818" s="22" t="str">
        <f>INDEX(Table2[Description],MATCH(J818,Table2[Weathersit],0))</f>
        <v>Clear</v>
      </c>
      <c r="L818" s="22">
        <v>0.32</v>
      </c>
      <c r="M818" s="22">
        <v>0.30299999999999999</v>
      </c>
      <c r="N818" s="22">
        <v>0.49</v>
      </c>
      <c r="O818" s="22">
        <v>0.25369999999999998</v>
      </c>
      <c r="P818" s="22">
        <v>28</v>
      </c>
      <c r="Q818" s="22">
        <v>89</v>
      </c>
      <c r="R818" s="22" t="str">
        <f t="shared" si="12"/>
        <v>High Usage</v>
      </c>
      <c r="S818" s="22">
        <v>117</v>
      </c>
    </row>
    <row r="819" spans="1:19" x14ac:dyDescent="0.25">
      <c r="A819" s="22">
        <v>818</v>
      </c>
      <c r="B819" s="5">
        <v>40580</v>
      </c>
      <c r="C819" s="22">
        <v>1</v>
      </c>
      <c r="D819" s="22">
        <v>0</v>
      </c>
      <c r="E819" s="22">
        <v>2</v>
      </c>
      <c r="F819" s="22">
        <v>12</v>
      </c>
      <c r="G819" s="22" t="b">
        <v>0</v>
      </c>
      <c r="H819" s="22" t="str">
        <f>IF(OR(Query27[[#This Row],[Weekday]]=1, Query27[[#This Row],[Weekday]]=2, Query27[[#This Row],[Weekday]]=3, Query27[[#This Row],[Weekday]]=4, Query27[[#This Row],[Weekday]]=5), "Weekday", "Weekend")</f>
        <v>Weekend</v>
      </c>
      <c r="I819" s="22">
        <v>0</v>
      </c>
      <c r="J819" s="22">
        <v>1</v>
      </c>
      <c r="K819" s="22" t="str">
        <f>INDEX(Table2[Description],MATCH(J819,Table2[Weathersit],0))</f>
        <v>Clear</v>
      </c>
      <c r="L819" s="22">
        <v>0.34</v>
      </c>
      <c r="M819" s="22">
        <v>0.33329999999999999</v>
      </c>
      <c r="N819" s="22">
        <v>0.46</v>
      </c>
      <c r="O819" s="22">
        <v>0</v>
      </c>
      <c r="P819" s="22">
        <v>48</v>
      </c>
      <c r="Q819" s="22">
        <v>126</v>
      </c>
      <c r="R819" s="22" t="str">
        <f t="shared" si="12"/>
        <v>High Usage</v>
      </c>
      <c r="S819" s="22">
        <v>174</v>
      </c>
    </row>
    <row r="820" spans="1:19" x14ac:dyDescent="0.25">
      <c r="A820" s="22">
        <v>819</v>
      </c>
      <c r="B820" s="5">
        <v>40580</v>
      </c>
      <c r="C820" s="22">
        <v>1</v>
      </c>
      <c r="D820" s="22">
        <v>0</v>
      </c>
      <c r="E820" s="22">
        <v>2</v>
      </c>
      <c r="F820" s="22">
        <v>13</v>
      </c>
      <c r="G820" s="22" t="b">
        <v>0</v>
      </c>
      <c r="H820" s="22" t="str">
        <f>IF(OR(Query27[[#This Row],[Weekday]]=1, Query27[[#This Row],[Weekday]]=2, Query27[[#This Row],[Weekday]]=3, Query27[[#This Row],[Weekday]]=4, Query27[[#This Row],[Weekday]]=5), "Weekday", "Weekend")</f>
        <v>Weekend</v>
      </c>
      <c r="I820" s="22">
        <v>0</v>
      </c>
      <c r="J820" s="22">
        <v>1</v>
      </c>
      <c r="K820" s="22" t="str">
        <f>INDEX(Table2[Description],MATCH(J820,Table2[Weathersit],0))</f>
        <v>Clear</v>
      </c>
      <c r="L820" s="22">
        <v>0.34</v>
      </c>
      <c r="M820" s="22">
        <v>0.36359999999999998</v>
      </c>
      <c r="N820" s="22">
        <v>0.46</v>
      </c>
      <c r="O820" s="22">
        <v>0</v>
      </c>
      <c r="P820" s="22">
        <v>47</v>
      </c>
      <c r="Q820" s="22">
        <v>135</v>
      </c>
      <c r="R820" s="22" t="str">
        <f t="shared" si="12"/>
        <v>High Usage</v>
      </c>
      <c r="S820" s="22">
        <v>182</v>
      </c>
    </row>
    <row r="821" spans="1:19" x14ac:dyDescent="0.25">
      <c r="A821" s="22">
        <v>820</v>
      </c>
      <c r="B821" s="5">
        <v>40580</v>
      </c>
      <c r="C821" s="22">
        <v>1</v>
      </c>
      <c r="D821" s="22">
        <v>0</v>
      </c>
      <c r="E821" s="22">
        <v>2</v>
      </c>
      <c r="F821" s="22">
        <v>14</v>
      </c>
      <c r="G821" s="22" t="b">
        <v>0</v>
      </c>
      <c r="H821" s="22" t="str">
        <f>IF(OR(Query27[[#This Row],[Weekday]]=1, Query27[[#This Row],[Weekday]]=2, Query27[[#This Row],[Weekday]]=3, Query27[[#This Row],[Weekday]]=4, Query27[[#This Row],[Weekday]]=5), "Weekday", "Weekend")</f>
        <v>Weekend</v>
      </c>
      <c r="I821" s="22">
        <v>0</v>
      </c>
      <c r="J821" s="22">
        <v>1</v>
      </c>
      <c r="K821" s="22" t="str">
        <f>INDEX(Table2[Description],MATCH(J821,Table2[Weathersit],0))</f>
        <v>Clear</v>
      </c>
      <c r="L821" s="22">
        <v>0.34</v>
      </c>
      <c r="M821" s="22">
        <v>0.34849999999999998</v>
      </c>
      <c r="N821" s="22">
        <v>0.46</v>
      </c>
      <c r="O821" s="22">
        <v>8.9599999999999999E-2</v>
      </c>
      <c r="P821" s="22">
        <v>47</v>
      </c>
      <c r="Q821" s="22">
        <v>114</v>
      </c>
      <c r="R821" s="22" t="str">
        <f t="shared" si="12"/>
        <v>High Usage</v>
      </c>
      <c r="S821" s="22">
        <v>161</v>
      </c>
    </row>
    <row r="822" spans="1:19" x14ac:dyDescent="0.25">
      <c r="A822" s="22">
        <v>821</v>
      </c>
      <c r="B822" s="5">
        <v>40580</v>
      </c>
      <c r="C822" s="22">
        <v>1</v>
      </c>
      <c r="D822" s="22">
        <v>0</v>
      </c>
      <c r="E822" s="22">
        <v>2</v>
      </c>
      <c r="F822" s="22">
        <v>15</v>
      </c>
      <c r="G822" s="22" t="b">
        <v>0</v>
      </c>
      <c r="H822" s="22" t="str">
        <f>IF(OR(Query27[[#This Row],[Weekday]]=1, Query27[[#This Row],[Weekday]]=2, Query27[[#This Row],[Weekday]]=3, Query27[[#This Row],[Weekday]]=4, Query27[[#This Row],[Weekday]]=5), "Weekday", "Weekend")</f>
        <v>Weekend</v>
      </c>
      <c r="I822" s="22">
        <v>0</v>
      </c>
      <c r="J822" s="22">
        <v>1</v>
      </c>
      <c r="K822" s="22" t="str">
        <f>INDEX(Table2[Description],MATCH(J822,Table2[Weathersit],0))</f>
        <v>Clear</v>
      </c>
      <c r="L822" s="22">
        <v>0.34</v>
      </c>
      <c r="M822" s="22">
        <v>0.34849999999999998</v>
      </c>
      <c r="N822" s="22">
        <v>0.46</v>
      </c>
      <c r="O822" s="22">
        <v>8.9599999999999999E-2</v>
      </c>
      <c r="P822" s="22">
        <v>52</v>
      </c>
      <c r="Q822" s="22">
        <v>130</v>
      </c>
      <c r="R822" s="22" t="str">
        <f t="shared" si="12"/>
        <v>High Usage</v>
      </c>
      <c r="S822" s="22">
        <v>182</v>
      </c>
    </row>
    <row r="823" spans="1:19" x14ac:dyDescent="0.25">
      <c r="A823" s="22">
        <v>822</v>
      </c>
      <c r="B823" s="5">
        <v>40580</v>
      </c>
      <c r="C823" s="22">
        <v>1</v>
      </c>
      <c r="D823" s="22">
        <v>0</v>
      </c>
      <c r="E823" s="22">
        <v>2</v>
      </c>
      <c r="F823" s="22">
        <v>16</v>
      </c>
      <c r="G823" s="22" t="b">
        <v>0</v>
      </c>
      <c r="H823" s="22" t="str">
        <f>IF(OR(Query27[[#This Row],[Weekday]]=1, Query27[[#This Row],[Weekday]]=2, Query27[[#This Row],[Weekday]]=3, Query27[[#This Row],[Weekday]]=4, Query27[[#This Row],[Weekday]]=5), "Weekday", "Weekend")</f>
        <v>Weekend</v>
      </c>
      <c r="I823" s="22">
        <v>0</v>
      </c>
      <c r="J823" s="22">
        <v>1</v>
      </c>
      <c r="K823" s="22" t="str">
        <f>INDEX(Table2[Description],MATCH(J823,Table2[Weathersit],0))</f>
        <v>Clear</v>
      </c>
      <c r="L823" s="22">
        <v>0.34</v>
      </c>
      <c r="M823" s="22">
        <v>0.34849999999999998</v>
      </c>
      <c r="N823" s="22">
        <v>0.49</v>
      </c>
      <c r="O823" s="22">
        <v>0.1045</v>
      </c>
      <c r="P823" s="22">
        <v>42</v>
      </c>
      <c r="Q823" s="22">
        <v>115</v>
      </c>
      <c r="R823" s="22" t="str">
        <f t="shared" si="12"/>
        <v>High Usage</v>
      </c>
      <c r="S823" s="22">
        <v>157</v>
      </c>
    </row>
    <row r="824" spans="1:19" x14ac:dyDescent="0.25">
      <c r="A824" s="22">
        <v>823</v>
      </c>
      <c r="B824" s="5">
        <v>40580</v>
      </c>
      <c r="C824" s="22">
        <v>1</v>
      </c>
      <c r="D824" s="22">
        <v>0</v>
      </c>
      <c r="E824" s="22">
        <v>2</v>
      </c>
      <c r="F824" s="22">
        <v>17</v>
      </c>
      <c r="G824" s="22" t="b">
        <v>0</v>
      </c>
      <c r="H824" s="22" t="str">
        <f>IF(OR(Query27[[#This Row],[Weekday]]=1, Query27[[#This Row],[Weekday]]=2, Query27[[#This Row],[Weekday]]=3, Query27[[#This Row],[Weekday]]=4, Query27[[#This Row],[Weekday]]=5), "Weekday", "Weekend")</f>
        <v>Weekend</v>
      </c>
      <c r="I824" s="22">
        <v>0</v>
      </c>
      <c r="J824" s="22">
        <v>1</v>
      </c>
      <c r="K824" s="22" t="str">
        <f>INDEX(Table2[Description],MATCH(J824,Table2[Weathersit],0))</f>
        <v>Clear</v>
      </c>
      <c r="L824" s="22">
        <v>0.34</v>
      </c>
      <c r="M824" s="22">
        <v>0.36359999999999998</v>
      </c>
      <c r="N824" s="22">
        <v>0.46</v>
      </c>
      <c r="O824" s="22">
        <v>0</v>
      </c>
      <c r="P824" s="22">
        <v>24</v>
      </c>
      <c r="Q824" s="22">
        <v>97</v>
      </c>
      <c r="R824" s="22" t="str">
        <f t="shared" si="12"/>
        <v>High Usage</v>
      </c>
      <c r="S824" s="22">
        <v>121</v>
      </c>
    </row>
    <row r="825" spans="1:19" x14ac:dyDescent="0.25">
      <c r="A825" s="22">
        <v>824</v>
      </c>
      <c r="B825" s="5">
        <v>40580</v>
      </c>
      <c r="C825" s="22">
        <v>1</v>
      </c>
      <c r="D825" s="22">
        <v>0</v>
      </c>
      <c r="E825" s="22">
        <v>2</v>
      </c>
      <c r="F825" s="22">
        <v>18</v>
      </c>
      <c r="G825" s="22" t="b">
        <v>0</v>
      </c>
      <c r="H825" s="22" t="str">
        <f>IF(OR(Query27[[#This Row],[Weekday]]=1, Query27[[#This Row],[Weekday]]=2, Query27[[#This Row],[Weekday]]=3, Query27[[#This Row],[Weekday]]=4, Query27[[#This Row],[Weekday]]=5), "Weekday", "Weekend")</f>
        <v>Weekend</v>
      </c>
      <c r="I825" s="22">
        <v>0</v>
      </c>
      <c r="J825" s="22">
        <v>1</v>
      </c>
      <c r="K825" s="22" t="str">
        <f>INDEX(Table2[Description],MATCH(J825,Table2[Weathersit],0))</f>
        <v>Clear</v>
      </c>
      <c r="L825" s="22">
        <v>0.3</v>
      </c>
      <c r="M825" s="22">
        <v>0.30299999999999999</v>
      </c>
      <c r="N825" s="22">
        <v>0.56000000000000005</v>
      </c>
      <c r="O825" s="22">
        <v>0.16420000000000001</v>
      </c>
      <c r="P825" s="22">
        <v>13</v>
      </c>
      <c r="Q825" s="22">
        <v>65</v>
      </c>
      <c r="R825" s="22" t="str">
        <f t="shared" si="12"/>
        <v>High Usage</v>
      </c>
      <c r="S825" s="22">
        <v>78</v>
      </c>
    </row>
    <row r="826" spans="1:19" x14ac:dyDescent="0.25">
      <c r="A826" s="22">
        <v>825</v>
      </c>
      <c r="B826" s="5">
        <v>40580</v>
      </c>
      <c r="C826" s="22">
        <v>1</v>
      </c>
      <c r="D826" s="22">
        <v>0</v>
      </c>
      <c r="E826" s="22">
        <v>2</v>
      </c>
      <c r="F826" s="22">
        <v>19</v>
      </c>
      <c r="G826" s="22" t="b">
        <v>0</v>
      </c>
      <c r="H826" s="22" t="str">
        <f>IF(OR(Query27[[#This Row],[Weekday]]=1, Query27[[#This Row],[Weekday]]=2, Query27[[#This Row],[Weekday]]=3, Query27[[#This Row],[Weekday]]=4, Query27[[#This Row],[Weekday]]=5), "Weekday", "Weekend")</f>
        <v>Weekend</v>
      </c>
      <c r="I826" s="22">
        <v>0</v>
      </c>
      <c r="J826" s="22">
        <v>1</v>
      </c>
      <c r="K826" s="22" t="str">
        <f>INDEX(Table2[Description],MATCH(J826,Table2[Weathersit],0))</f>
        <v>Clear</v>
      </c>
      <c r="L826" s="22">
        <v>0.28000000000000003</v>
      </c>
      <c r="M826" s="22">
        <v>0.28789999999999999</v>
      </c>
      <c r="N826" s="22">
        <v>0.61</v>
      </c>
      <c r="O826" s="22">
        <v>0.1343</v>
      </c>
      <c r="P826" s="22">
        <v>1</v>
      </c>
      <c r="Q826" s="22">
        <v>20</v>
      </c>
      <c r="R826" s="22" t="str">
        <f t="shared" si="12"/>
        <v>Normal</v>
      </c>
      <c r="S826" s="22">
        <v>21</v>
      </c>
    </row>
    <row r="827" spans="1:19" x14ac:dyDescent="0.25">
      <c r="A827" s="22">
        <v>826</v>
      </c>
      <c r="B827" s="5">
        <v>40580</v>
      </c>
      <c r="C827" s="22">
        <v>1</v>
      </c>
      <c r="D827" s="22">
        <v>0</v>
      </c>
      <c r="E827" s="22">
        <v>2</v>
      </c>
      <c r="F827" s="22">
        <v>20</v>
      </c>
      <c r="G827" s="22" t="b">
        <v>0</v>
      </c>
      <c r="H827" s="22" t="str">
        <f>IF(OR(Query27[[#This Row],[Weekday]]=1, Query27[[#This Row],[Weekday]]=2, Query27[[#This Row],[Weekday]]=3, Query27[[#This Row],[Weekday]]=4, Query27[[#This Row],[Weekday]]=5), "Weekday", "Weekend")</f>
        <v>Weekend</v>
      </c>
      <c r="I827" s="22">
        <v>0</v>
      </c>
      <c r="J827" s="22">
        <v>1</v>
      </c>
      <c r="K827" s="22" t="str">
        <f>INDEX(Table2[Description],MATCH(J827,Table2[Weathersit],0))</f>
        <v>Clear</v>
      </c>
      <c r="L827" s="22">
        <v>0.28000000000000003</v>
      </c>
      <c r="M827" s="22">
        <v>0.28789999999999999</v>
      </c>
      <c r="N827" s="22">
        <v>0.61</v>
      </c>
      <c r="O827" s="22">
        <v>0.1045</v>
      </c>
      <c r="P827" s="22">
        <v>5</v>
      </c>
      <c r="Q827" s="22">
        <v>21</v>
      </c>
      <c r="R827" s="22" t="str">
        <f t="shared" si="12"/>
        <v>Normal</v>
      </c>
      <c r="S827" s="22">
        <v>26</v>
      </c>
    </row>
    <row r="828" spans="1:19" x14ac:dyDescent="0.25">
      <c r="A828" s="22">
        <v>827</v>
      </c>
      <c r="B828" s="5">
        <v>40580</v>
      </c>
      <c r="C828" s="22">
        <v>1</v>
      </c>
      <c r="D828" s="22">
        <v>0</v>
      </c>
      <c r="E828" s="22">
        <v>2</v>
      </c>
      <c r="F828" s="22">
        <v>21</v>
      </c>
      <c r="G828" s="22" t="b">
        <v>0</v>
      </c>
      <c r="H828" s="22" t="str">
        <f>IF(OR(Query27[[#This Row],[Weekday]]=1, Query27[[#This Row],[Weekday]]=2, Query27[[#This Row],[Weekday]]=3, Query27[[#This Row],[Weekday]]=4, Query27[[#This Row],[Weekday]]=5), "Weekday", "Weekend")</f>
        <v>Weekend</v>
      </c>
      <c r="I828" s="22">
        <v>0</v>
      </c>
      <c r="J828" s="22">
        <v>1</v>
      </c>
      <c r="K828" s="22" t="str">
        <f>INDEX(Table2[Description],MATCH(J828,Table2[Weathersit],0))</f>
        <v>Clear</v>
      </c>
      <c r="L828" s="22">
        <v>0.26</v>
      </c>
      <c r="M828" s="22">
        <v>0.30299999999999999</v>
      </c>
      <c r="N828" s="22">
        <v>0.6</v>
      </c>
      <c r="O828" s="22">
        <v>0</v>
      </c>
      <c r="P828" s="22">
        <v>5</v>
      </c>
      <c r="Q828" s="22">
        <v>22</v>
      </c>
      <c r="R828" s="22" t="str">
        <f t="shared" si="12"/>
        <v>Normal</v>
      </c>
      <c r="S828" s="22">
        <v>27</v>
      </c>
    </row>
    <row r="829" spans="1:19" x14ac:dyDescent="0.25">
      <c r="A829" s="22">
        <v>828</v>
      </c>
      <c r="B829" s="5">
        <v>40580</v>
      </c>
      <c r="C829" s="22">
        <v>1</v>
      </c>
      <c r="D829" s="22">
        <v>0</v>
      </c>
      <c r="E829" s="22">
        <v>2</v>
      </c>
      <c r="F829" s="22">
        <v>22</v>
      </c>
      <c r="G829" s="22" t="b">
        <v>0</v>
      </c>
      <c r="H829" s="22" t="str">
        <f>IF(OR(Query27[[#This Row],[Weekday]]=1, Query27[[#This Row],[Weekday]]=2, Query27[[#This Row],[Weekday]]=3, Query27[[#This Row],[Weekday]]=4, Query27[[#This Row],[Weekday]]=5), "Weekday", "Weekend")</f>
        <v>Weekend</v>
      </c>
      <c r="I829" s="22">
        <v>0</v>
      </c>
      <c r="J829" s="22">
        <v>1</v>
      </c>
      <c r="K829" s="22" t="str">
        <f>INDEX(Table2[Description],MATCH(J829,Table2[Weathersit],0))</f>
        <v>Clear</v>
      </c>
      <c r="L829" s="22">
        <v>0.26</v>
      </c>
      <c r="M829" s="22">
        <v>0.30299999999999999</v>
      </c>
      <c r="N829" s="22">
        <v>0.6</v>
      </c>
      <c r="O829" s="22">
        <v>0</v>
      </c>
      <c r="P829" s="22">
        <v>5</v>
      </c>
      <c r="Q829" s="22">
        <v>57</v>
      </c>
      <c r="R829" s="22" t="str">
        <f t="shared" si="12"/>
        <v>High Usage</v>
      </c>
      <c r="S829" s="22">
        <v>62</v>
      </c>
    </row>
    <row r="830" spans="1:19" x14ac:dyDescent="0.25">
      <c r="A830" s="22">
        <v>829</v>
      </c>
      <c r="B830" s="5">
        <v>40580</v>
      </c>
      <c r="C830" s="22">
        <v>1</v>
      </c>
      <c r="D830" s="22">
        <v>0</v>
      </c>
      <c r="E830" s="22">
        <v>2</v>
      </c>
      <c r="F830" s="22">
        <v>23</v>
      </c>
      <c r="G830" s="22" t="b">
        <v>0</v>
      </c>
      <c r="H830" s="22" t="str">
        <f>IF(OR(Query27[[#This Row],[Weekday]]=1, Query27[[#This Row],[Weekday]]=2, Query27[[#This Row],[Weekday]]=3, Query27[[#This Row],[Weekday]]=4, Query27[[#This Row],[Weekday]]=5), "Weekday", "Weekend")</f>
        <v>Weekend</v>
      </c>
      <c r="I830" s="22">
        <v>0</v>
      </c>
      <c r="J830" s="22">
        <v>1</v>
      </c>
      <c r="K830" s="22" t="str">
        <f>INDEX(Table2[Description],MATCH(J830,Table2[Weathersit],0))</f>
        <v>Clear</v>
      </c>
      <c r="L830" s="22">
        <v>0.24</v>
      </c>
      <c r="M830" s="22">
        <v>0.28789999999999999</v>
      </c>
      <c r="N830" s="22">
        <v>0.65</v>
      </c>
      <c r="O830" s="22">
        <v>0</v>
      </c>
      <c r="P830" s="22">
        <v>4</v>
      </c>
      <c r="Q830" s="22">
        <v>26</v>
      </c>
      <c r="R830" s="22" t="str">
        <f t="shared" si="12"/>
        <v>Normal</v>
      </c>
      <c r="S830" s="22">
        <v>30</v>
      </c>
    </row>
    <row r="831" spans="1:19" x14ac:dyDescent="0.25">
      <c r="A831" s="22">
        <v>830</v>
      </c>
      <c r="B831" s="5">
        <v>40581</v>
      </c>
      <c r="C831" s="22">
        <v>1</v>
      </c>
      <c r="D831" s="22">
        <v>0</v>
      </c>
      <c r="E831" s="22">
        <v>2</v>
      </c>
      <c r="F831" s="22">
        <v>0</v>
      </c>
      <c r="G831" s="22" t="b">
        <v>0</v>
      </c>
      <c r="H831" s="22" t="str">
        <f>IF(OR(Query27[[#This Row],[Weekday]]=1, Query27[[#This Row],[Weekday]]=2, Query27[[#This Row],[Weekday]]=3, Query27[[#This Row],[Weekday]]=4, Query27[[#This Row],[Weekday]]=5), "Weekday", "Weekend")</f>
        <v>Weekday</v>
      </c>
      <c r="I831" s="22">
        <v>1</v>
      </c>
      <c r="J831" s="22">
        <v>1</v>
      </c>
      <c r="K831" s="22" t="str">
        <f>INDEX(Table2[Description],MATCH(J831,Table2[Weathersit],0))</f>
        <v>Clear</v>
      </c>
      <c r="L831" s="22">
        <v>0.24</v>
      </c>
      <c r="M831" s="22">
        <v>0.28789999999999999</v>
      </c>
      <c r="N831" s="22">
        <v>0.65</v>
      </c>
      <c r="O831" s="22">
        <v>0</v>
      </c>
      <c r="P831" s="22">
        <v>1</v>
      </c>
      <c r="Q831" s="22">
        <v>14</v>
      </c>
      <c r="R831" s="22" t="str">
        <f t="shared" si="12"/>
        <v>Normal</v>
      </c>
      <c r="S831" s="22">
        <v>15</v>
      </c>
    </row>
    <row r="832" spans="1:19" x14ac:dyDescent="0.25">
      <c r="A832" s="22">
        <v>831</v>
      </c>
      <c r="B832" s="5">
        <v>40581</v>
      </c>
      <c r="C832" s="22">
        <v>1</v>
      </c>
      <c r="D832" s="22">
        <v>0</v>
      </c>
      <c r="E832" s="22">
        <v>2</v>
      </c>
      <c r="F832" s="22">
        <v>1</v>
      </c>
      <c r="G832" s="22" t="b">
        <v>0</v>
      </c>
      <c r="H832" s="22" t="str">
        <f>IF(OR(Query27[[#This Row],[Weekday]]=1, Query27[[#This Row],[Weekday]]=2, Query27[[#This Row],[Weekday]]=3, Query27[[#This Row],[Weekday]]=4, Query27[[#This Row],[Weekday]]=5), "Weekday", "Weekend")</f>
        <v>Weekday</v>
      </c>
      <c r="I832" s="22">
        <v>1</v>
      </c>
      <c r="J832" s="22">
        <v>1</v>
      </c>
      <c r="K832" s="22" t="str">
        <f>INDEX(Table2[Description],MATCH(J832,Table2[Weathersit],0))</f>
        <v>Clear</v>
      </c>
      <c r="L832" s="22">
        <v>0.22</v>
      </c>
      <c r="M832" s="22">
        <v>0.2727</v>
      </c>
      <c r="N832" s="22">
        <v>0.75</v>
      </c>
      <c r="O832" s="22">
        <v>0</v>
      </c>
      <c r="P832" s="22">
        <v>1</v>
      </c>
      <c r="Q832" s="22">
        <v>4</v>
      </c>
      <c r="R832" s="22" t="str">
        <f t="shared" si="12"/>
        <v>Normal</v>
      </c>
      <c r="S832" s="22">
        <v>5</v>
      </c>
    </row>
    <row r="833" spans="1:19" x14ac:dyDescent="0.25">
      <c r="A833" s="22">
        <v>832</v>
      </c>
      <c r="B833" s="5">
        <v>40581</v>
      </c>
      <c r="C833" s="22">
        <v>1</v>
      </c>
      <c r="D833" s="22">
        <v>0</v>
      </c>
      <c r="E833" s="22">
        <v>2</v>
      </c>
      <c r="F833" s="22">
        <v>2</v>
      </c>
      <c r="G833" s="22" t="b">
        <v>0</v>
      </c>
      <c r="H833" s="22" t="str">
        <f>IF(OR(Query27[[#This Row],[Weekday]]=1, Query27[[#This Row],[Weekday]]=2, Query27[[#This Row],[Weekday]]=3, Query27[[#This Row],[Weekday]]=4, Query27[[#This Row],[Weekday]]=5), "Weekday", "Weekend")</f>
        <v>Weekday</v>
      </c>
      <c r="I833" s="22">
        <v>1</v>
      </c>
      <c r="J833" s="22">
        <v>1</v>
      </c>
      <c r="K833" s="22" t="str">
        <f>INDEX(Table2[Description],MATCH(J833,Table2[Weathersit],0))</f>
        <v>Clear</v>
      </c>
      <c r="L833" s="22">
        <v>0.2</v>
      </c>
      <c r="M833" s="22">
        <v>0.2576</v>
      </c>
      <c r="N833" s="22">
        <v>0.8</v>
      </c>
      <c r="O833" s="22">
        <v>0</v>
      </c>
      <c r="P833" s="22">
        <v>0</v>
      </c>
      <c r="Q833" s="22">
        <v>3</v>
      </c>
      <c r="R833" s="22" t="str">
        <f t="shared" si="12"/>
        <v>Normal</v>
      </c>
      <c r="S833" s="22">
        <v>3</v>
      </c>
    </row>
    <row r="834" spans="1:19" x14ac:dyDescent="0.25">
      <c r="A834" s="22">
        <v>833</v>
      </c>
      <c r="B834" s="5">
        <v>40581</v>
      </c>
      <c r="C834" s="22">
        <v>1</v>
      </c>
      <c r="D834" s="22">
        <v>0</v>
      </c>
      <c r="E834" s="22">
        <v>2</v>
      </c>
      <c r="F834" s="22">
        <v>3</v>
      </c>
      <c r="G834" s="22" t="b">
        <v>0</v>
      </c>
      <c r="H834" s="22" t="str">
        <f>IF(OR(Query27[[#This Row],[Weekday]]=1, Query27[[#This Row],[Weekday]]=2, Query27[[#This Row],[Weekday]]=3, Query27[[#This Row],[Weekday]]=4, Query27[[#This Row],[Weekday]]=5), "Weekday", "Weekend")</f>
        <v>Weekday</v>
      </c>
      <c r="I834" s="22">
        <v>1</v>
      </c>
      <c r="J834" s="22">
        <v>1</v>
      </c>
      <c r="K834" s="22" t="str">
        <f>INDEX(Table2[Description],MATCH(J834,Table2[Weathersit],0))</f>
        <v>Clear</v>
      </c>
      <c r="L834" s="22">
        <v>0.2</v>
      </c>
      <c r="M834" s="22">
        <v>0.2576</v>
      </c>
      <c r="N834" s="22">
        <v>0.86</v>
      </c>
      <c r="O834" s="22">
        <v>0</v>
      </c>
      <c r="P834" s="22">
        <v>0</v>
      </c>
      <c r="Q834" s="22">
        <v>1</v>
      </c>
      <c r="R834" s="22" t="str">
        <f t="shared" ref="R834:R897" si="13">IF(S834&gt;30, "High Usage", "Normal")</f>
        <v>Normal</v>
      </c>
      <c r="S834" s="22">
        <v>1</v>
      </c>
    </row>
    <row r="835" spans="1:19" x14ac:dyDescent="0.25">
      <c r="A835" s="22">
        <v>834</v>
      </c>
      <c r="B835" s="5">
        <v>40581</v>
      </c>
      <c r="C835" s="22">
        <v>1</v>
      </c>
      <c r="D835" s="22">
        <v>0</v>
      </c>
      <c r="E835" s="22">
        <v>2</v>
      </c>
      <c r="F835" s="22">
        <v>4</v>
      </c>
      <c r="G835" s="22" t="b">
        <v>0</v>
      </c>
      <c r="H835" s="22" t="str">
        <f>IF(OR(Query27[[#This Row],[Weekday]]=1, Query27[[#This Row],[Weekday]]=2, Query27[[#This Row],[Weekday]]=3, Query27[[#This Row],[Weekday]]=4, Query27[[#This Row],[Weekday]]=5), "Weekday", "Weekend")</f>
        <v>Weekday</v>
      </c>
      <c r="I835" s="22">
        <v>1</v>
      </c>
      <c r="J835" s="22">
        <v>1</v>
      </c>
      <c r="K835" s="22" t="str">
        <f>INDEX(Table2[Description],MATCH(J835,Table2[Weathersit],0))</f>
        <v>Clear</v>
      </c>
      <c r="L835" s="22">
        <v>0.2</v>
      </c>
      <c r="M835" s="22">
        <v>0.2576</v>
      </c>
      <c r="N835" s="22">
        <v>0.86</v>
      </c>
      <c r="O835" s="22">
        <v>0</v>
      </c>
      <c r="P835" s="22">
        <v>1</v>
      </c>
      <c r="Q835" s="22">
        <v>1</v>
      </c>
      <c r="R835" s="22" t="str">
        <f t="shared" si="13"/>
        <v>Normal</v>
      </c>
      <c r="S835" s="22">
        <v>2</v>
      </c>
    </row>
    <row r="836" spans="1:19" x14ac:dyDescent="0.25">
      <c r="A836" s="22">
        <v>835</v>
      </c>
      <c r="B836" s="5">
        <v>40581</v>
      </c>
      <c r="C836" s="22">
        <v>1</v>
      </c>
      <c r="D836" s="22">
        <v>0</v>
      </c>
      <c r="E836" s="22">
        <v>2</v>
      </c>
      <c r="F836" s="22">
        <v>5</v>
      </c>
      <c r="G836" s="22" t="b">
        <v>0</v>
      </c>
      <c r="H836" s="22" t="str">
        <f>IF(OR(Query27[[#This Row],[Weekday]]=1, Query27[[#This Row],[Weekday]]=2, Query27[[#This Row],[Weekday]]=3, Query27[[#This Row],[Weekday]]=4, Query27[[#This Row],[Weekday]]=5), "Weekday", "Weekend")</f>
        <v>Weekday</v>
      </c>
      <c r="I836" s="22">
        <v>1</v>
      </c>
      <c r="J836" s="22">
        <v>1</v>
      </c>
      <c r="K836" s="22" t="str">
        <f>INDEX(Table2[Description],MATCH(J836,Table2[Weathersit],0))</f>
        <v>Clear</v>
      </c>
      <c r="L836" s="22">
        <v>0.2</v>
      </c>
      <c r="M836" s="22">
        <v>0.2576</v>
      </c>
      <c r="N836" s="22">
        <v>0.86</v>
      </c>
      <c r="O836" s="22">
        <v>0</v>
      </c>
      <c r="P836" s="22">
        <v>1</v>
      </c>
      <c r="Q836" s="22">
        <v>9</v>
      </c>
      <c r="R836" s="22" t="str">
        <f t="shared" si="13"/>
        <v>Normal</v>
      </c>
      <c r="S836" s="22">
        <v>10</v>
      </c>
    </row>
    <row r="837" spans="1:19" x14ac:dyDescent="0.25">
      <c r="A837" s="22">
        <v>836</v>
      </c>
      <c r="B837" s="5">
        <v>40581</v>
      </c>
      <c r="C837" s="22">
        <v>1</v>
      </c>
      <c r="D837" s="22">
        <v>0</v>
      </c>
      <c r="E837" s="22">
        <v>2</v>
      </c>
      <c r="F837" s="22">
        <v>6</v>
      </c>
      <c r="G837" s="22" t="b">
        <v>0</v>
      </c>
      <c r="H837" s="22" t="str">
        <f>IF(OR(Query27[[#This Row],[Weekday]]=1, Query27[[#This Row],[Weekday]]=2, Query27[[#This Row],[Weekday]]=3, Query27[[#This Row],[Weekday]]=4, Query27[[#This Row],[Weekday]]=5), "Weekday", "Weekend")</f>
        <v>Weekday</v>
      </c>
      <c r="I837" s="22">
        <v>1</v>
      </c>
      <c r="J837" s="22">
        <v>1</v>
      </c>
      <c r="K837" s="22" t="str">
        <f>INDEX(Table2[Description],MATCH(J837,Table2[Weathersit],0))</f>
        <v>Clear</v>
      </c>
      <c r="L837" s="22">
        <v>0.18</v>
      </c>
      <c r="M837" s="22">
        <v>0.2424</v>
      </c>
      <c r="N837" s="22">
        <v>0.93</v>
      </c>
      <c r="O837" s="22">
        <v>0</v>
      </c>
      <c r="P837" s="22">
        <v>1</v>
      </c>
      <c r="Q837" s="22">
        <v>29</v>
      </c>
      <c r="R837" s="22" t="str">
        <f t="shared" si="13"/>
        <v>Normal</v>
      </c>
      <c r="S837" s="22">
        <v>30</v>
      </c>
    </row>
    <row r="838" spans="1:19" x14ac:dyDescent="0.25">
      <c r="A838" s="22">
        <v>837</v>
      </c>
      <c r="B838" s="5">
        <v>40581</v>
      </c>
      <c r="C838" s="22">
        <v>1</v>
      </c>
      <c r="D838" s="22">
        <v>0</v>
      </c>
      <c r="E838" s="22">
        <v>2</v>
      </c>
      <c r="F838" s="22">
        <v>7</v>
      </c>
      <c r="G838" s="22" t="b">
        <v>0</v>
      </c>
      <c r="H838" s="22" t="str">
        <f>IF(OR(Query27[[#This Row],[Weekday]]=1, Query27[[#This Row],[Weekday]]=2, Query27[[#This Row],[Weekday]]=3, Query27[[#This Row],[Weekday]]=4, Query27[[#This Row],[Weekday]]=5), "Weekday", "Weekend")</f>
        <v>Weekday</v>
      </c>
      <c r="I838" s="22">
        <v>1</v>
      </c>
      <c r="J838" s="22">
        <v>1</v>
      </c>
      <c r="K838" s="22" t="str">
        <f>INDEX(Table2[Description],MATCH(J838,Table2[Weathersit],0))</f>
        <v>Clear</v>
      </c>
      <c r="L838" s="22">
        <v>0.18</v>
      </c>
      <c r="M838" s="22">
        <v>0.2424</v>
      </c>
      <c r="N838" s="22">
        <v>0.86</v>
      </c>
      <c r="O838" s="22">
        <v>0</v>
      </c>
      <c r="P838" s="22">
        <v>6</v>
      </c>
      <c r="Q838" s="22">
        <v>89</v>
      </c>
      <c r="R838" s="22" t="str">
        <f t="shared" si="13"/>
        <v>High Usage</v>
      </c>
      <c r="S838" s="22">
        <v>95</v>
      </c>
    </row>
    <row r="839" spans="1:19" x14ac:dyDescent="0.25">
      <c r="A839" s="22">
        <v>838</v>
      </c>
      <c r="B839" s="5">
        <v>40581</v>
      </c>
      <c r="C839" s="22">
        <v>1</v>
      </c>
      <c r="D839" s="22">
        <v>0</v>
      </c>
      <c r="E839" s="22">
        <v>2</v>
      </c>
      <c r="F839" s="22">
        <v>8</v>
      </c>
      <c r="G839" s="22" t="b">
        <v>0</v>
      </c>
      <c r="H839" s="22" t="str">
        <f>IF(OR(Query27[[#This Row],[Weekday]]=1, Query27[[#This Row],[Weekday]]=2, Query27[[#This Row],[Weekday]]=3, Query27[[#This Row],[Weekday]]=4, Query27[[#This Row],[Weekday]]=5), "Weekday", "Weekend")</f>
        <v>Weekday</v>
      </c>
      <c r="I839" s="22">
        <v>1</v>
      </c>
      <c r="J839" s="22">
        <v>2</v>
      </c>
      <c r="K839" s="22" t="str">
        <f>INDEX(Table2[Description],MATCH(J839,Table2[Weathersit],0))</f>
        <v>Mist + Cloudy</v>
      </c>
      <c r="L839" s="22">
        <v>0.16</v>
      </c>
      <c r="M839" s="22">
        <v>0.2273</v>
      </c>
      <c r="N839" s="22">
        <v>1</v>
      </c>
      <c r="O839" s="22">
        <v>0</v>
      </c>
      <c r="P839" s="22">
        <v>7</v>
      </c>
      <c r="Q839" s="22">
        <v>223</v>
      </c>
      <c r="R839" s="22" t="str">
        <f t="shared" si="13"/>
        <v>High Usage</v>
      </c>
      <c r="S839" s="22">
        <v>230</v>
      </c>
    </row>
    <row r="840" spans="1:19" x14ac:dyDescent="0.25">
      <c r="A840" s="22">
        <v>839</v>
      </c>
      <c r="B840" s="5">
        <v>40581</v>
      </c>
      <c r="C840" s="22">
        <v>1</v>
      </c>
      <c r="D840" s="22">
        <v>0</v>
      </c>
      <c r="E840" s="22">
        <v>2</v>
      </c>
      <c r="F840" s="22">
        <v>9</v>
      </c>
      <c r="G840" s="22" t="b">
        <v>0</v>
      </c>
      <c r="H840" s="22" t="str">
        <f>IF(OR(Query27[[#This Row],[Weekday]]=1, Query27[[#This Row],[Weekday]]=2, Query27[[#This Row],[Weekday]]=3, Query27[[#This Row],[Weekday]]=4, Query27[[#This Row],[Weekday]]=5), "Weekday", "Weekend")</f>
        <v>Weekday</v>
      </c>
      <c r="I840" s="22">
        <v>1</v>
      </c>
      <c r="J840" s="22">
        <v>1</v>
      </c>
      <c r="K840" s="22" t="str">
        <f>INDEX(Table2[Description],MATCH(J840,Table2[Weathersit],0))</f>
        <v>Clear</v>
      </c>
      <c r="L840" s="22">
        <v>0.22</v>
      </c>
      <c r="M840" s="22">
        <v>0.2727</v>
      </c>
      <c r="N840" s="22">
        <v>0.8</v>
      </c>
      <c r="O840" s="22">
        <v>0</v>
      </c>
      <c r="P840" s="22">
        <v>3</v>
      </c>
      <c r="Q840" s="22">
        <v>115</v>
      </c>
      <c r="R840" s="22" t="str">
        <f t="shared" si="13"/>
        <v>High Usage</v>
      </c>
      <c r="S840" s="22">
        <v>118</v>
      </c>
    </row>
    <row r="841" spans="1:19" x14ac:dyDescent="0.25">
      <c r="A841" s="22">
        <v>840</v>
      </c>
      <c r="B841" s="5">
        <v>40581</v>
      </c>
      <c r="C841" s="22">
        <v>1</v>
      </c>
      <c r="D841" s="22">
        <v>0</v>
      </c>
      <c r="E841" s="22">
        <v>2</v>
      </c>
      <c r="F841" s="22">
        <v>10</v>
      </c>
      <c r="G841" s="22" t="b">
        <v>0</v>
      </c>
      <c r="H841" s="22" t="str">
        <f>IF(OR(Query27[[#This Row],[Weekday]]=1, Query27[[#This Row],[Weekday]]=2, Query27[[#This Row],[Weekday]]=3, Query27[[#This Row],[Weekday]]=4, Query27[[#This Row],[Weekday]]=5), "Weekday", "Weekend")</f>
        <v>Weekday</v>
      </c>
      <c r="I841" s="22">
        <v>1</v>
      </c>
      <c r="J841" s="22">
        <v>1</v>
      </c>
      <c r="K841" s="22" t="str">
        <f>INDEX(Table2[Description],MATCH(J841,Table2[Weathersit],0))</f>
        <v>Clear</v>
      </c>
      <c r="L841" s="22">
        <v>0.24</v>
      </c>
      <c r="M841" s="22">
        <v>0.2576</v>
      </c>
      <c r="N841" s="22">
        <v>0.75</v>
      </c>
      <c r="O841" s="22">
        <v>0.1045</v>
      </c>
      <c r="P841" s="22">
        <v>6</v>
      </c>
      <c r="Q841" s="22">
        <v>49</v>
      </c>
      <c r="R841" s="22" t="str">
        <f t="shared" si="13"/>
        <v>High Usage</v>
      </c>
      <c r="S841" s="22">
        <v>55</v>
      </c>
    </row>
    <row r="842" spans="1:19" x14ac:dyDescent="0.25">
      <c r="A842" s="22">
        <v>841</v>
      </c>
      <c r="B842" s="5">
        <v>40581</v>
      </c>
      <c r="C842" s="22">
        <v>1</v>
      </c>
      <c r="D842" s="22">
        <v>0</v>
      </c>
      <c r="E842" s="22">
        <v>2</v>
      </c>
      <c r="F842" s="22">
        <v>11</v>
      </c>
      <c r="G842" s="22" t="b">
        <v>0</v>
      </c>
      <c r="H842" s="22" t="str">
        <f>IF(OR(Query27[[#This Row],[Weekday]]=1, Query27[[#This Row],[Weekday]]=2, Query27[[#This Row],[Weekday]]=3, Query27[[#This Row],[Weekday]]=4, Query27[[#This Row],[Weekday]]=5), "Weekday", "Weekend")</f>
        <v>Weekday</v>
      </c>
      <c r="I842" s="22">
        <v>1</v>
      </c>
      <c r="J842" s="22">
        <v>1</v>
      </c>
      <c r="K842" s="22" t="str">
        <f>INDEX(Table2[Description],MATCH(J842,Table2[Weathersit],0))</f>
        <v>Clear</v>
      </c>
      <c r="L842" s="22">
        <v>0.3</v>
      </c>
      <c r="M842" s="22">
        <v>0.31819999999999998</v>
      </c>
      <c r="N842" s="22">
        <v>0.65</v>
      </c>
      <c r="O842" s="22">
        <v>8.9599999999999999E-2</v>
      </c>
      <c r="P842" s="22">
        <v>11</v>
      </c>
      <c r="Q842" s="22">
        <v>36</v>
      </c>
      <c r="R842" s="22" t="str">
        <f t="shared" si="13"/>
        <v>High Usage</v>
      </c>
      <c r="S842" s="22">
        <v>47</v>
      </c>
    </row>
    <row r="843" spans="1:19" x14ac:dyDescent="0.25">
      <c r="A843" s="22">
        <v>842</v>
      </c>
      <c r="B843" s="5">
        <v>40581</v>
      </c>
      <c r="C843" s="22">
        <v>1</v>
      </c>
      <c r="D843" s="22">
        <v>0</v>
      </c>
      <c r="E843" s="22">
        <v>2</v>
      </c>
      <c r="F843" s="22">
        <v>12</v>
      </c>
      <c r="G843" s="22" t="b">
        <v>0</v>
      </c>
      <c r="H843" s="22" t="str">
        <f>IF(OR(Query27[[#This Row],[Weekday]]=1, Query27[[#This Row],[Weekday]]=2, Query27[[#This Row],[Weekday]]=3, Query27[[#This Row],[Weekday]]=4, Query27[[#This Row],[Weekday]]=5), "Weekday", "Weekend")</f>
        <v>Weekday</v>
      </c>
      <c r="I843" s="22">
        <v>1</v>
      </c>
      <c r="J843" s="22">
        <v>2</v>
      </c>
      <c r="K843" s="22" t="str">
        <f>INDEX(Table2[Description],MATCH(J843,Table2[Weathersit],0))</f>
        <v>Mist + Cloudy</v>
      </c>
      <c r="L843" s="22">
        <v>0.32</v>
      </c>
      <c r="M843" s="22">
        <v>0.34849999999999998</v>
      </c>
      <c r="N843" s="22">
        <v>0.62</v>
      </c>
      <c r="O843" s="22">
        <v>0</v>
      </c>
      <c r="P843" s="22">
        <v>7</v>
      </c>
      <c r="Q843" s="22">
        <v>59</v>
      </c>
      <c r="R843" s="22" t="str">
        <f t="shared" si="13"/>
        <v>High Usage</v>
      </c>
      <c r="S843" s="22">
        <v>66</v>
      </c>
    </row>
    <row r="844" spans="1:19" x14ac:dyDescent="0.25">
      <c r="A844" s="22">
        <v>843</v>
      </c>
      <c r="B844" s="5">
        <v>40581</v>
      </c>
      <c r="C844" s="22">
        <v>1</v>
      </c>
      <c r="D844" s="22">
        <v>0</v>
      </c>
      <c r="E844" s="22">
        <v>2</v>
      </c>
      <c r="F844" s="22">
        <v>13</v>
      </c>
      <c r="G844" s="22" t="b">
        <v>0</v>
      </c>
      <c r="H844" s="22" t="str">
        <f>IF(OR(Query27[[#This Row],[Weekday]]=1, Query27[[#This Row],[Weekday]]=2, Query27[[#This Row],[Weekday]]=3, Query27[[#This Row],[Weekday]]=4, Query27[[#This Row],[Weekday]]=5), "Weekday", "Weekend")</f>
        <v>Weekday</v>
      </c>
      <c r="I844" s="22">
        <v>1</v>
      </c>
      <c r="J844" s="22">
        <v>2</v>
      </c>
      <c r="K844" s="22" t="str">
        <f>INDEX(Table2[Description],MATCH(J844,Table2[Weathersit],0))</f>
        <v>Mist + Cloudy</v>
      </c>
      <c r="L844" s="22">
        <v>0.36</v>
      </c>
      <c r="M844" s="22">
        <v>0.36359999999999998</v>
      </c>
      <c r="N844" s="22">
        <v>0.56999999999999995</v>
      </c>
      <c r="O844" s="22">
        <v>8.9599999999999999E-2</v>
      </c>
      <c r="P844" s="22">
        <v>10</v>
      </c>
      <c r="Q844" s="22">
        <v>54</v>
      </c>
      <c r="R844" s="22" t="str">
        <f t="shared" si="13"/>
        <v>High Usage</v>
      </c>
      <c r="S844" s="22">
        <v>64</v>
      </c>
    </row>
    <row r="845" spans="1:19" x14ac:dyDescent="0.25">
      <c r="A845" s="22">
        <v>844</v>
      </c>
      <c r="B845" s="5">
        <v>40581</v>
      </c>
      <c r="C845" s="22">
        <v>1</v>
      </c>
      <c r="D845" s="22">
        <v>0</v>
      </c>
      <c r="E845" s="22">
        <v>2</v>
      </c>
      <c r="F845" s="22">
        <v>14</v>
      </c>
      <c r="G845" s="22" t="b">
        <v>0</v>
      </c>
      <c r="H845" s="22" t="str">
        <f>IF(OR(Query27[[#This Row],[Weekday]]=1, Query27[[#This Row],[Weekday]]=2, Query27[[#This Row],[Weekday]]=3, Query27[[#This Row],[Weekday]]=4, Query27[[#This Row],[Weekday]]=5), "Weekday", "Weekend")</f>
        <v>Weekday</v>
      </c>
      <c r="I845" s="22">
        <v>1</v>
      </c>
      <c r="J845" s="22">
        <v>2</v>
      </c>
      <c r="K845" s="22" t="str">
        <f>INDEX(Table2[Description],MATCH(J845,Table2[Weathersit],0))</f>
        <v>Mist + Cloudy</v>
      </c>
      <c r="L845" s="22">
        <v>0.36</v>
      </c>
      <c r="M845" s="22">
        <v>0.36359999999999998</v>
      </c>
      <c r="N845" s="22">
        <v>0.56999999999999995</v>
      </c>
      <c r="O845" s="22">
        <v>8.9599999999999999E-2</v>
      </c>
      <c r="P845" s="22">
        <v>8</v>
      </c>
      <c r="Q845" s="22">
        <v>52</v>
      </c>
      <c r="R845" s="22" t="str">
        <f t="shared" si="13"/>
        <v>High Usage</v>
      </c>
      <c r="S845" s="22">
        <v>60</v>
      </c>
    </row>
    <row r="846" spans="1:19" x14ac:dyDescent="0.25">
      <c r="A846" s="22">
        <v>845</v>
      </c>
      <c r="B846" s="5">
        <v>40581</v>
      </c>
      <c r="C846" s="22">
        <v>1</v>
      </c>
      <c r="D846" s="22">
        <v>0</v>
      </c>
      <c r="E846" s="22">
        <v>2</v>
      </c>
      <c r="F846" s="22">
        <v>15</v>
      </c>
      <c r="G846" s="22" t="b">
        <v>0</v>
      </c>
      <c r="H846" s="22" t="str">
        <f>IF(OR(Query27[[#This Row],[Weekday]]=1, Query27[[#This Row],[Weekday]]=2, Query27[[#This Row],[Weekday]]=3, Query27[[#This Row],[Weekday]]=4, Query27[[#This Row],[Weekday]]=5), "Weekday", "Weekend")</f>
        <v>Weekday</v>
      </c>
      <c r="I846" s="22">
        <v>1</v>
      </c>
      <c r="J846" s="22">
        <v>2</v>
      </c>
      <c r="K846" s="22" t="str">
        <f>INDEX(Table2[Description],MATCH(J846,Table2[Weathersit],0))</f>
        <v>Mist + Cloudy</v>
      </c>
      <c r="L846" s="22">
        <v>0.38</v>
      </c>
      <c r="M846" s="22">
        <v>0.39389999999999997</v>
      </c>
      <c r="N846" s="22">
        <v>0.54</v>
      </c>
      <c r="O846" s="22">
        <v>8.9599999999999999E-2</v>
      </c>
      <c r="P846" s="22">
        <v>4</v>
      </c>
      <c r="Q846" s="22">
        <v>46</v>
      </c>
      <c r="R846" s="22" t="str">
        <f t="shared" si="13"/>
        <v>High Usage</v>
      </c>
      <c r="S846" s="22">
        <v>50</v>
      </c>
    </row>
    <row r="847" spans="1:19" x14ac:dyDescent="0.25">
      <c r="A847" s="22">
        <v>846</v>
      </c>
      <c r="B847" s="5">
        <v>40581</v>
      </c>
      <c r="C847" s="22">
        <v>1</v>
      </c>
      <c r="D847" s="22">
        <v>0</v>
      </c>
      <c r="E847" s="22">
        <v>2</v>
      </c>
      <c r="F847" s="22">
        <v>16</v>
      </c>
      <c r="G847" s="22" t="b">
        <v>0</v>
      </c>
      <c r="H847" s="22" t="str">
        <f>IF(OR(Query27[[#This Row],[Weekday]]=1, Query27[[#This Row],[Weekday]]=2, Query27[[#This Row],[Weekday]]=3, Query27[[#This Row],[Weekday]]=4, Query27[[#This Row],[Weekday]]=5), "Weekday", "Weekend")</f>
        <v>Weekday</v>
      </c>
      <c r="I847" s="22">
        <v>1</v>
      </c>
      <c r="J847" s="22">
        <v>2</v>
      </c>
      <c r="K847" s="22" t="str">
        <f>INDEX(Table2[Description],MATCH(J847,Table2[Weathersit],0))</f>
        <v>Mist + Cloudy</v>
      </c>
      <c r="L847" s="22">
        <v>0.36</v>
      </c>
      <c r="M847" s="22">
        <v>0.34849999999999998</v>
      </c>
      <c r="N847" s="22">
        <v>0.56999999999999995</v>
      </c>
      <c r="O847" s="22">
        <v>0.1343</v>
      </c>
      <c r="P847" s="22">
        <v>16</v>
      </c>
      <c r="Q847" s="22">
        <v>98</v>
      </c>
      <c r="R847" s="22" t="str">
        <f t="shared" si="13"/>
        <v>High Usage</v>
      </c>
      <c r="S847" s="22">
        <v>114</v>
      </c>
    </row>
    <row r="848" spans="1:19" x14ac:dyDescent="0.25">
      <c r="A848" s="22">
        <v>847</v>
      </c>
      <c r="B848" s="5">
        <v>40581</v>
      </c>
      <c r="C848" s="22">
        <v>1</v>
      </c>
      <c r="D848" s="22">
        <v>0</v>
      </c>
      <c r="E848" s="22">
        <v>2</v>
      </c>
      <c r="F848" s="22">
        <v>17</v>
      </c>
      <c r="G848" s="22" t="b">
        <v>0</v>
      </c>
      <c r="H848" s="22" t="str">
        <f>IF(OR(Query27[[#This Row],[Weekday]]=1, Query27[[#This Row],[Weekday]]=2, Query27[[#This Row],[Weekday]]=3, Query27[[#This Row],[Weekday]]=4, Query27[[#This Row],[Weekday]]=5), "Weekday", "Weekend")</f>
        <v>Weekday</v>
      </c>
      <c r="I848" s="22">
        <v>1</v>
      </c>
      <c r="J848" s="22">
        <v>2</v>
      </c>
      <c r="K848" s="22" t="str">
        <f>INDEX(Table2[Description],MATCH(J848,Table2[Weathersit],0))</f>
        <v>Mist + Cloudy</v>
      </c>
      <c r="L848" s="22">
        <v>0.32</v>
      </c>
      <c r="M848" s="22">
        <v>0.31819999999999998</v>
      </c>
      <c r="N848" s="22">
        <v>0.7</v>
      </c>
      <c r="O848" s="22">
        <v>0.16420000000000001</v>
      </c>
      <c r="P848" s="22">
        <v>9</v>
      </c>
      <c r="Q848" s="22">
        <v>207</v>
      </c>
      <c r="R848" s="22" t="str">
        <f t="shared" si="13"/>
        <v>High Usage</v>
      </c>
      <c r="S848" s="22">
        <v>216</v>
      </c>
    </row>
    <row r="849" spans="1:19" x14ac:dyDescent="0.25">
      <c r="A849" s="22">
        <v>848</v>
      </c>
      <c r="B849" s="5">
        <v>40581</v>
      </c>
      <c r="C849" s="22">
        <v>1</v>
      </c>
      <c r="D849" s="22">
        <v>0</v>
      </c>
      <c r="E849" s="22">
        <v>2</v>
      </c>
      <c r="F849" s="22">
        <v>18</v>
      </c>
      <c r="G849" s="22" t="b">
        <v>0</v>
      </c>
      <c r="H849" s="22" t="str">
        <f>IF(OR(Query27[[#This Row],[Weekday]]=1, Query27[[#This Row],[Weekday]]=2, Query27[[#This Row],[Weekday]]=3, Query27[[#This Row],[Weekday]]=4, Query27[[#This Row],[Weekday]]=5), "Weekday", "Weekend")</f>
        <v>Weekday</v>
      </c>
      <c r="I849" s="22">
        <v>1</v>
      </c>
      <c r="J849" s="22">
        <v>2</v>
      </c>
      <c r="K849" s="22" t="str">
        <f>INDEX(Table2[Description],MATCH(J849,Table2[Weathersit],0))</f>
        <v>Mist + Cloudy</v>
      </c>
      <c r="L849" s="22">
        <v>0.34</v>
      </c>
      <c r="M849" s="22">
        <v>0.33329999999999999</v>
      </c>
      <c r="N849" s="22">
        <v>0.66</v>
      </c>
      <c r="O849" s="22">
        <v>0.1343</v>
      </c>
      <c r="P849" s="22">
        <v>5</v>
      </c>
      <c r="Q849" s="22">
        <v>170</v>
      </c>
      <c r="R849" s="22" t="str">
        <f t="shared" si="13"/>
        <v>High Usage</v>
      </c>
      <c r="S849" s="22">
        <v>175</v>
      </c>
    </row>
    <row r="850" spans="1:19" x14ac:dyDescent="0.25">
      <c r="A850" s="22">
        <v>849</v>
      </c>
      <c r="B850" s="5">
        <v>40581</v>
      </c>
      <c r="C850" s="22">
        <v>1</v>
      </c>
      <c r="D850" s="22">
        <v>0</v>
      </c>
      <c r="E850" s="22">
        <v>2</v>
      </c>
      <c r="F850" s="22">
        <v>19</v>
      </c>
      <c r="G850" s="22" t="b">
        <v>0</v>
      </c>
      <c r="H850" s="22" t="str">
        <f>IF(OR(Query27[[#This Row],[Weekday]]=1, Query27[[#This Row],[Weekday]]=2, Query27[[#This Row],[Weekday]]=3, Query27[[#This Row],[Weekday]]=4, Query27[[#This Row],[Weekday]]=5), "Weekday", "Weekend")</f>
        <v>Weekday</v>
      </c>
      <c r="I850" s="22">
        <v>1</v>
      </c>
      <c r="J850" s="22">
        <v>2</v>
      </c>
      <c r="K850" s="22" t="str">
        <f>INDEX(Table2[Description],MATCH(J850,Table2[Weathersit],0))</f>
        <v>Mist + Cloudy</v>
      </c>
      <c r="L850" s="22">
        <v>0.32</v>
      </c>
      <c r="M850" s="22">
        <v>0.34849999999999998</v>
      </c>
      <c r="N850" s="22">
        <v>0.7</v>
      </c>
      <c r="O850" s="22">
        <v>0</v>
      </c>
      <c r="P850" s="22">
        <v>5</v>
      </c>
      <c r="Q850" s="22">
        <v>123</v>
      </c>
      <c r="R850" s="22" t="str">
        <f t="shared" si="13"/>
        <v>High Usage</v>
      </c>
      <c r="S850" s="22">
        <v>128</v>
      </c>
    </row>
    <row r="851" spans="1:19" x14ac:dyDescent="0.25">
      <c r="A851" s="22">
        <v>850</v>
      </c>
      <c r="B851" s="5">
        <v>40581</v>
      </c>
      <c r="C851" s="22">
        <v>1</v>
      </c>
      <c r="D851" s="22">
        <v>0</v>
      </c>
      <c r="E851" s="22">
        <v>2</v>
      </c>
      <c r="F851" s="22">
        <v>20</v>
      </c>
      <c r="G851" s="22" t="b">
        <v>0</v>
      </c>
      <c r="H851" s="22" t="str">
        <f>IF(OR(Query27[[#This Row],[Weekday]]=1, Query27[[#This Row],[Weekday]]=2, Query27[[#This Row],[Weekday]]=3, Query27[[#This Row],[Weekday]]=4, Query27[[#This Row],[Weekday]]=5), "Weekday", "Weekend")</f>
        <v>Weekday</v>
      </c>
      <c r="I851" s="22">
        <v>1</v>
      </c>
      <c r="J851" s="22">
        <v>2</v>
      </c>
      <c r="K851" s="22" t="str">
        <f>INDEX(Table2[Description],MATCH(J851,Table2[Weathersit],0))</f>
        <v>Mist + Cloudy</v>
      </c>
      <c r="L851" s="22">
        <v>0.32</v>
      </c>
      <c r="M851" s="22">
        <v>0.33329999999999999</v>
      </c>
      <c r="N851" s="22">
        <v>0.7</v>
      </c>
      <c r="O851" s="22">
        <v>0.1045</v>
      </c>
      <c r="P851" s="22">
        <v>6</v>
      </c>
      <c r="Q851" s="22">
        <v>82</v>
      </c>
      <c r="R851" s="22" t="str">
        <f t="shared" si="13"/>
        <v>High Usage</v>
      </c>
      <c r="S851" s="22">
        <v>88</v>
      </c>
    </row>
    <row r="852" spans="1:19" x14ac:dyDescent="0.25">
      <c r="A852" s="22">
        <v>851</v>
      </c>
      <c r="B852" s="5">
        <v>40581</v>
      </c>
      <c r="C852" s="22">
        <v>1</v>
      </c>
      <c r="D852" s="22">
        <v>0</v>
      </c>
      <c r="E852" s="22">
        <v>2</v>
      </c>
      <c r="F852" s="22">
        <v>21</v>
      </c>
      <c r="G852" s="22" t="b">
        <v>0</v>
      </c>
      <c r="H852" s="22" t="str">
        <f>IF(OR(Query27[[#This Row],[Weekday]]=1, Query27[[#This Row],[Weekday]]=2, Query27[[#This Row],[Weekday]]=3, Query27[[#This Row],[Weekday]]=4, Query27[[#This Row],[Weekday]]=5), "Weekday", "Weekend")</f>
        <v>Weekday</v>
      </c>
      <c r="I852" s="22">
        <v>1</v>
      </c>
      <c r="J852" s="22">
        <v>1</v>
      </c>
      <c r="K852" s="22" t="str">
        <f>INDEX(Table2[Description],MATCH(J852,Table2[Weathersit],0))</f>
        <v>Clear</v>
      </c>
      <c r="L852" s="22">
        <v>0.32</v>
      </c>
      <c r="M852" s="22">
        <v>0.34849999999999998</v>
      </c>
      <c r="N852" s="22">
        <v>0.7</v>
      </c>
      <c r="O852" s="22">
        <v>0</v>
      </c>
      <c r="P852" s="22">
        <v>3</v>
      </c>
      <c r="Q852" s="22">
        <v>75</v>
      </c>
      <c r="R852" s="22" t="str">
        <f t="shared" si="13"/>
        <v>High Usage</v>
      </c>
      <c r="S852" s="22">
        <v>78</v>
      </c>
    </row>
    <row r="853" spans="1:19" x14ac:dyDescent="0.25">
      <c r="A853" s="22">
        <v>852</v>
      </c>
      <c r="B853" s="5">
        <v>40581</v>
      </c>
      <c r="C853" s="22">
        <v>1</v>
      </c>
      <c r="D853" s="22">
        <v>0</v>
      </c>
      <c r="E853" s="22">
        <v>2</v>
      </c>
      <c r="F853" s="22">
        <v>22</v>
      </c>
      <c r="G853" s="22" t="b">
        <v>0</v>
      </c>
      <c r="H853" s="22" t="str">
        <f>IF(OR(Query27[[#This Row],[Weekday]]=1, Query27[[#This Row],[Weekday]]=2, Query27[[#This Row],[Weekday]]=3, Query27[[#This Row],[Weekday]]=4, Query27[[#This Row],[Weekday]]=5), "Weekday", "Weekend")</f>
        <v>Weekday</v>
      </c>
      <c r="I853" s="22">
        <v>1</v>
      </c>
      <c r="J853" s="22">
        <v>1</v>
      </c>
      <c r="K853" s="22" t="str">
        <f>INDEX(Table2[Description],MATCH(J853,Table2[Weathersit],0))</f>
        <v>Clear</v>
      </c>
      <c r="L853" s="22">
        <v>0.28000000000000003</v>
      </c>
      <c r="M853" s="22">
        <v>0.30299999999999999</v>
      </c>
      <c r="N853" s="22">
        <v>0.81</v>
      </c>
      <c r="O853" s="22">
        <v>8.9599999999999999E-2</v>
      </c>
      <c r="P853" s="22">
        <v>3</v>
      </c>
      <c r="Q853" s="22">
        <v>34</v>
      </c>
      <c r="R853" s="22" t="str">
        <f t="shared" si="13"/>
        <v>High Usage</v>
      </c>
      <c r="S853" s="22">
        <v>37</v>
      </c>
    </row>
    <row r="854" spans="1:19" x14ac:dyDescent="0.25">
      <c r="A854" s="22">
        <v>853</v>
      </c>
      <c r="B854" s="5">
        <v>40581</v>
      </c>
      <c r="C854" s="22">
        <v>1</v>
      </c>
      <c r="D854" s="22">
        <v>0</v>
      </c>
      <c r="E854" s="22">
        <v>2</v>
      </c>
      <c r="F854" s="22">
        <v>23</v>
      </c>
      <c r="G854" s="22" t="b">
        <v>0</v>
      </c>
      <c r="H854" s="22" t="str">
        <f>IF(OR(Query27[[#This Row],[Weekday]]=1, Query27[[#This Row],[Weekday]]=2, Query27[[#This Row],[Weekday]]=3, Query27[[#This Row],[Weekday]]=4, Query27[[#This Row],[Weekday]]=5), "Weekday", "Weekend")</f>
        <v>Weekday</v>
      </c>
      <c r="I854" s="22">
        <v>1</v>
      </c>
      <c r="J854" s="22">
        <v>2</v>
      </c>
      <c r="K854" s="22" t="str">
        <f>INDEX(Table2[Description],MATCH(J854,Table2[Weathersit],0))</f>
        <v>Mist + Cloudy</v>
      </c>
      <c r="L854" s="22">
        <v>0.3</v>
      </c>
      <c r="M854" s="22">
        <v>0.33329999999999999</v>
      </c>
      <c r="N854" s="22">
        <v>0.81</v>
      </c>
      <c r="O854" s="22">
        <v>0</v>
      </c>
      <c r="P854" s="22">
        <v>6</v>
      </c>
      <c r="Q854" s="22">
        <v>19</v>
      </c>
      <c r="R854" s="22" t="str">
        <f t="shared" si="13"/>
        <v>Normal</v>
      </c>
      <c r="S854" s="22">
        <v>25</v>
      </c>
    </row>
    <row r="855" spans="1:19" x14ac:dyDescent="0.25">
      <c r="A855" s="22">
        <v>854</v>
      </c>
      <c r="B855" s="5">
        <v>40582</v>
      </c>
      <c r="C855" s="22">
        <v>1</v>
      </c>
      <c r="D855" s="22">
        <v>0</v>
      </c>
      <c r="E855" s="22">
        <v>2</v>
      </c>
      <c r="F855" s="22">
        <v>0</v>
      </c>
      <c r="G855" s="22" t="b">
        <v>0</v>
      </c>
      <c r="H855" s="22" t="str">
        <f>IF(OR(Query27[[#This Row],[Weekday]]=1, Query27[[#This Row],[Weekday]]=2, Query27[[#This Row],[Weekday]]=3, Query27[[#This Row],[Weekday]]=4, Query27[[#This Row],[Weekday]]=5), "Weekday", "Weekend")</f>
        <v>Weekday</v>
      </c>
      <c r="I855" s="22">
        <v>2</v>
      </c>
      <c r="J855" s="22">
        <v>2</v>
      </c>
      <c r="K855" s="22" t="str">
        <f>INDEX(Table2[Description],MATCH(J855,Table2[Weathersit],0))</f>
        <v>Mist + Cloudy</v>
      </c>
      <c r="L855" s="22">
        <v>0.28000000000000003</v>
      </c>
      <c r="M855" s="22">
        <v>0.31819999999999998</v>
      </c>
      <c r="N855" s="22">
        <v>0.87</v>
      </c>
      <c r="O855" s="22">
        <v>0</v>
      </c>
      <c r="P855" s="22">
        <v>4</v>
      </c>
      <c r="Q855" s="22">
        <v>6</v>
      </c>
      <c r="R855" s="22" t="str">
        <f t="shared" si="13"/>
        <v>Normal</v>
      </c>
      <c r="S855" s="22">
        <v>10</v>
      </c>
    </row>
    <row r="856" spans="1:19" x14ac:dyDescent="0.25">
      <c r="A856" s="22">
        <v>855</v>
      </c>
      <c r="B856" s="5">
        <v>40582</v>
      </c>
      <c r="C856" s="22">
        <v>1</v>
      </c>
      <c r="D856" s="22">
        <v>0</v>
      </c>
      <c r="E856" s="22">
        <v>2</v>
      </c>
      <c r="F856" s="22">
        <v>1</v>
      </c>
      <c r="G856" s="22" t="b">
        <v>0</v>
      </c>
      <c r="H856" s="22" t="str">
        <f>IF(OR(Query27[[#This Row],[Weekday]]=1, Query27[[#This Row],[Weekday]]=2, Query27[[#This Row],[Weekday]]=3, Query27[[#This Row],[Weekday]]=4, Query27[[#This Row],[Weekday]]=5), "Weekday", "Weekend")</f>
        <v>Weekday</v>
      </c>
      <c r="I856" s="22">
        <v>2</v>
      </c>
      <c r="J856" s="22">
        <v>2</v>
      </c>
      <c r="K856" s="22" t="str">
        <f>INDEX(Table2[Description],MATCH(J856,Table2[Weathersit],0))</f>
        <v>Mist + Cloudy</v>
      </c>
      <c r="L856" s="22">
        <v>0.28000000000000003</v>
      </c>
      <c r="M856" s="22">
        <v>0.31819999999999998</v>
      </c>
      <c r="N856" s="22">
        <v>0.87</v>
      </c>
      <c r="O856" s="22">
        <v>0</v>
      </c>
      <c r="P856" s="22">
        <v>0</v>
      </c>
      <c r="Q856" s="22">
        <v>4</v>
      </c>
      <c r="R856" s="22" t="str">
        <f t="shared" si="13"/>
        <v>Normal</v>
      </c>
      <c r="S856" s="22">
        <v>4</v>
      </c>
    </row>
    <row r="857" spans="1:19" x14ac:dyDescent="0.25">
      <c r="A857" s="22">
        <v>856</v>
      </c>
      <c r="B857" s="5">
        <v>40582</v>
      </c>
      <c r="C857" s="22">
        <v>1</v>
      </c>
      <c r="D857" s="22">
        <v>0</v>
      </c>
      <c r="E857" s="22">
        <v>2</v>
      </c>
      <c r="F857" s="22">
        <v>2</v>
      </c>
      <c r="G857" s="22" t="b">
        <v>0</v>
      </c>
      <c r="H857" s="22" t="str">
        <f>IF(OR(Query27[[#This Row],[Weekday]]=1, Query27[[#This Row],[Weekday]]=2, Query27[[#This Row],[Weekday]]=3, Query27[[#This Row],[Weekday]]=4, Query27[[#This Row],[Weekday]]=5), "Weekday", "Weekend")</f>
        <v>Weekday</v>
      </c>
      <c r="I857" s="22">
        <v>2</v>
      </c>
      <c r="J857" s="22">
        <v>2</v>
      </c>
      <c r="K857" s="22" t="str">
        <f>INDEX(Table2[Description],MATCH(J857,Table2[Weathersit],0))</f>
        <v>Mist + Cloudy</v>
      </c>
      <c r="L857" s="22">
        <v>0.26</v>
      </c>
      <c r="M857" s="22">
        <v>0.2727</v>
      </c>
      <c r="N857" s="22">
        <v>0.93</v>
      </c>
      <c r="O857" s="22">
        <v>0.1045</v>
      </c>
      <c r="P857" s="22">
        <v>1</v>
      </c>
      <c r="Q857" s="22">
        <v>1</v>
      </c>
      <c r="R857" s="22" t="str">
        <f t="shared" si="13"/>
        <v>Normal</v>
      </c>
      <c r="S857" s="22">
        <v>2</v>
      </c>
    </row>
    <row r="858" spans="1:19" x14ac:dyDescent="0.25">
      <c r="A858" s="22">
        <v>857</v>
      </c>
      <c r="B858" s="5">
        <v>40582</v>
      </c>
      <c r="C858" s="22">
        <v>1</v>
      </c>
      <c r="D858" s="22">
        <v>0</v>
      </c>
      <c r="E858" s="22">
        <v>2</v>
      </c>
      <c r="F858" s="22">
        <v>3</v>
      </c>
      <c r="G858" s="22" t="b">
        <v>0</v>
      </c>
      <c r="H858" s="22" t="str">
        <f>IF(OR(Query27[[#This Row],[Weekday]]=1, Query27[[#This Row],[Weekday]]=2, Query27[[#This Row],[Weekday]]=3, Query27[[#This Row],[Weekday]]=4, Query27[[#This Row],[Weekday]]=5), "Weekday", "Weekend")</f>
        <v>Weekday</v>
      </c>
      <c r="I858" s="22">
        <v>2</v>
      </c>
      <c r="J858" s="22">
        <v>3</v>
      </c>
      <c r="K858" s="22" t="str">
        <f>INDEX(Table2[Description],MATCH(J858,Table2[Weathersit],0))</f>
        <v>Light Snow/Rain</v>
      </c>
      <c r="L858" s="22">
        <v>0.28000000000000003</v>
      </c>
      <c r="M858" s="22">
        <v>0.2727</v>
      </c>
      <c r="N858" s="22">
        <v>0.93</v>
      </c>
      <c r="O858" s="22">
        <v>0.16420000000000001</v>
      </c>
      <c r="P858" s="22">
        <v>0</v>
      </c>
      <c r="Q858" s="22">
        <v>1</v>
      </c>
      <c r="R858" s="22" t="str">
        <f t="shared" si="13"/>
        <v>Normal</v>
      </c>
      <c r="S858" s="22">
        <v>1</v>
      </c>
    </row>
    <row r="859" spans="1:19" x14ac:dyDescent="0.25">
      <c r="A859" s="22">
        <v>858</v>
      </c>
      <c r="B859" s="5">
        <v>40582</v>
      </c>
      <c r="C859" s="22">
        <v>1</v>
      </c>
      <c r="D859" s="22">
        <v>0</v>
      </c>
      <c r="E859" s="22">
        <v>2</v>
      </c>
      <c r="F859" s="22">
        <v>4</v>
      </c>
      <c r="G859" s="22" t="b">
        <v>0</v>
      </c>
      <c r="H859" s="22" t="str">
        <f>IF(OR(Query27[[#This Row],[Weekday]]=1, Query27[[#This Row],[Weekday]]=2, Query27[[#This Row],[Weekday]]=3, Query27[[#This Row],[Weekday]]=4, Query27[[#This Row],[Weekday]]=5), "Weekday", "Weekend")</f>
        <v>Weekday</v>
      </c>
      <c r="I859" s="22">
        <v>2</v>
      </c>
      <c r="J859" s="22">
        <v>1</v>
      </c>
      <c r="K859" s="22" t="str">
        <f>INDEX(Table2[Description],MATCH(J859,Table2[Weathersit],0))</f>
        <v>Clear</v>
      </c>
      <c r="L859" s="22">
        <v>0.26</v>
      </c>
      <c r="M859" s="22">
        <v>0.2576</v>
      </c>
      <c r="N859" s="22">
        <v>0.93</v>
      </c>
      <c r="O859" s="22">
        <v>0.16420000000000001</v>
      </c>
      <c r="P859" s="22">
        <v>0</v>
      </c>
      <c r="Q859" s="22">
        <v>3</v>
      </c>
      <c r="R859" s="22" t="str">
        <f t="shared" si="13"/>
        <v>Normal</v>
      </c>
      <c r="S859" s="22">
        <v>3</v>
      </c>
    </row>
    <row r="860" spans="1:19" x14ac:dyDescent="0.25">
      <c r="A860" s="22">
        <v>859</v>
      </c>
      <c r="B860" s="5">
        <v>40582</v>
      </c>
      <c r="C860" s="22">
        <v>1</v>
      </c>
      <c r="D860" s="22">
        <v>0</v>
      </c>
      <c r="E860" s="22">
        <v>2</v>
      </c>
      <c r="F860" s="22">
        <v>5</v>
      </c>
      <c r="G860" s="22" t="b">
        <v>0</v>
      </c>
      <c r="H860" s="22" t="str">
        <f>IF(OR(Query27[[#This Row],[Weekday]]=1, Query27[[#This Row],[Weekday]]=2, Query27[[#This Row],[Weekday]]=3, Query27[[#This Row],[Weekday]]=4, Query27[[#This Row],[Weekday]]=5), "Weekday", "Weekend")</f>
        <v>Weekday</v>
      </c>
      <c r="I860" s="22">
        <v>2</v>
      </c>
      <c r="J860" s="22">
        <v>1</v>
      </c>
      <c r="K860" s="22" t="str">
        <f>INDEX(Table2[Description],MATCH(J860,Table2[Weathersit],0))</f>
        <v>Clear</v>
      </c>
      <c r="L860" s="22">
        <v>0.26</v>
      </c>
      <c r="M860" s="22">
        <v>0.2273</v>
      </c>
      <c r="N860" s="22">
        <v>0.81</v>
      </c>
      <c r="O860" s="22">
        <v>0.32840000000000003</v>
      </c>
      <c r="P860" s="22">
        <v>0</v>
      </c>
      <c r="Q860" s="22">
        <v>2</v>
      </c>
      <c r="R860" s="22" t="str">
        <f t="shared" si="13"/>
        <v>Normal</v>
      </c>
      <c r="S860" s="22">
        <v>2</v>
      </c>
    </row>
    <row r="861" spans="1:19" x14ac:dyDescent="0.25">
      <c r="A861" s="22">
        <v>860</v>
      </c>
      <c r="B861" s="5">
        <v>40582</v>
      </c>
      <c r="C861" s="22">
        <v>1</v>
      </c>
      <c r="D861" s="22">
        <v>0</v>
      </c>
      <c r="E861" s="22">
        <v>2</v>
      </c>
      <c r="F861" s="22">
        <v>6</v>
      </c>
      <c r="G861" s="22" t="b">
        <v>0</v>
      </c>
      <c r="H861" s="22" t="str">
        <f>IF(OR(Query27[[#This Row],[Weekday]]=1, Query27[[#This Row],[Weekday]]=2, Query27[[#This Row],[Weekday]]=3, Query27[[#This Row],[Weekday]]=4, Query27[[#This Row],[Weekday]]=5), "Weekday", "Weekend")</f>
        <v>Weekday</v>
      </c>
      <c r="I861" s="22">
        <v>2</v>
      </c>
      <c r="J861" s="22">
        <v>1</v>
      </c>
      <c r="K861" s="22" t="str">
        <f>INDEX(Table2[Description],MATCH(J861,Table2[Weathersit],0))</f>
        <v>Clear</v>
      </c>
      <c r="L861" s="22">
        <v>0.26</v>
      </c>
      <c r="M861" s="22">
        <v>0.2273</v>
      </c>
      <c r="N861" s="22">
        <v>0.7</v>
      </c>
      <c r="O861" s="22">
        <v>0.32840000000000003</v>
      </c>
      <c r="P861" s="22">
        <v>0</v>
      </c>
      <c r="Q861" s="22">
        <v>39</v>
      </c>
      <c r="R861" s="22" t="str">
        <f t="shared" si="13"/>
        <v>High Usage</v>
      </c>
      <c r="S861" s="22">
        <v>39</v>
      </c>
    </row>
    <row r="862" spans="1:19" x14ac:dyDescent="0.25">
      <c r="A862" s="22">
        <v>861</v>
      </c>
      <c r="B862" s="5">
        <v>40582</v>
      </c>
      <c r="C862" s="22">
        <v>1</v>
      </c>
      <c r="D862" s="22">
        <v>0</v>
      </c>
      <c r="E862" s="22">
        <v>2</v>
      </c>
      <c r="F862" s="22">
        <v>7</v>
      </c>
      <c r="G862" s="22" t="b">
        <v>0</v>
      </c>
      <c r="H862" s="22" t="str">
        <f>IF(OR(Query27[[#This Row],[Weekday]]=1, Query27[[#This Row],[Weekday]]=2, Query27[[#This Row],[Weekday]]=3, Query27[[#This Row],[Weekday]]=4, Query27[[#This Row],[Weekday]]=5), "Weekday", "Weekend")</f>
        <v>Weekday</v>
      </c>
      <c r="I862" s="22">
        <v>2</v>
      </c>
      <c r="J862" s="22">
        <v>1</v>
      </c>
      <c r="K862" s="22" t="str">
        <f>INDEX(Table2[Description],MATCH(J862,Table2[Weathersit],0))</f>
        <v>Clear</v>
      </c>
      <c r="L862" s="22">
        <v>0.24</v>
      </c>
      <c r="M862" s="22">
        <v>0.19700000000000001</v>
      </c>
      <c r="N862" s="22">
        <v>0.65</v>
      </c>
      <c r="O862" s="22">
        <v>0.41789999999999999</v>
      </c>
      <c r="P862" s="22">
        <v>3</v>
      </c>
      <c r="Q862" s="22">
        <v>97</v>
      </c>
      <c r="R862" s="22" t="str">
        <f t="shared" si="13"/>
        <v>High Usage</v>
      </c>
      <c r="S862" s="22">
        <v>100</v>
      </c>
    </row>
    <row r="863" spans="1:19" x14ac:dyDescent="0.25">
      <c r="A863" s="22">
        <v>862</v>
      </c>
      <c r="B863" s="5">
        <v>40582</v>
      </c>
      <c r="C863" s="22">
        <v>1</v>
      </c>
      <c r="D863" s="22">
        <v>0</v>
      </c>
      <c r="E863" s="22">
        <v>2</v>
      </c>
      <c r="F863" s="22">
        <v>8</v>
      </c>
      <c r="G863" s="22" t="b">
        <v>0</v>
      </c>
      <c r="H863" s="22" t="str">
        <f>IF(OR(Query27[[#This Row],[Weekday]]=1, Query27[[#This Row],[Weekday]]=2, Query27[[#This Row],[Weekday]]=3, Query27[[#This Row],[Weekday]]=4, Query27[[#This Row],[Weekday]]=5), "Weekday", "Weekend")</f>
        <v>Weekday</v>
      </c>
      <c r="I863" s="22">
        <v>2</v>
      </c>
      <c r="J863" s="22">
        <v>1</v>
      </c>
      <c r="K863" s="22" t="str">
        <f>INDEX(Table2[Description],MATCH(J863,Table2[Weathersit],0))</f>
        <v>Clear</v>
      </c>
      <c r="L863" s="22">
        <v>0.24</v>
      </c>
      <c r="M863" s="22">
        <v>0.19700000000000001</v>
      </c>
      <c r="N863" s="22">
        <v>0.56000000000000005</v>
      </c>
      <c r="O863" s="22">
        <v>0.49249999999999999</v>
      </c>
      <c r="P863" s="22">
        <v>7</v>
      </c>
      <c r="Q863" s="22">
        <v>236</v>
      </c>
      <c r="R863" s="22" t="str">
        <f t="shared" si="13"/>
        <v>High Usage</v>
      </c>
      <c r="S863" s="22">
        <v>243</v>
      </c>
    </row>
    <row r="864" spans="1:19" x14ac:dyDescent="0.25">
      <c r="A864" s="22">
        <v>863</v>
      </c>
      <c r="B864" s="5">
        <v>40582</v>
      </c>
      <c r="C864" s="22">
        <v>1</v>
      </c>
      <c r="D864" s="22">
        <v>0</v>
      </c>
      <c r="E864" s="22">
        <v>2</v>
      </c>
      <c r="F864" s="22">
        <v>9</v>
      </c>
      <c r="G864" s="22" t="b">
        <v>0</v>
      </c>
      <c r="H864" s="22" t="str">
        <f>IF(OR(Query27[[#This Row],[Weekday]]=1, Query27[[#This Row],[Weekday]]=2, Query27[[#This Row],[Weekday]]=3, Query27[[#This Row],[Weekday]]=4, Query27[[#This Row],[Weekday]]=5), "Weekday", "Weekend")</f>
        <v>Weekday</v>
      </c>
      <c r="I864" s="22">
        <v>2</v>
      </c>
      <c r="J864" s="22">
        <v>1</v>
      </c>
      <c r="K864" s="22" t="str">
        <f>INDEX(Table2[Description],MATCH(J864,Table2[Weathersit],0))</f>
        <v>Clear</v>
      </c>
      <c r="L864" s="22">
        <v>0.24</v>
      </c>
      <c r="M864" s="22">
        <v>0.19700000000000001</v>
      </c>
      <c r="N864" s="22">
        <v>0.52</v>
      </c>
      <c r="O864" s="22">
        <v>0.49249999999999999</v>
      </c>
      <c r="P864" s="22">
        <v>7</v>
      </c>
      <c r="Q864" s="22">
        <v>128</v>
      </c>
      <c r="R864" s="22" t="str">
        <f t="shared" si="13"/>
        <v>High Usage</v>
      </c>
      <c r="S864" s="22">
        <v>135</v>
      </c>
    </row>
    <row r="865" spans="1:19" x14ac:dyDescent="0.25">
      <c r="A865" s="22">
        <v>864</v>
      </c>
      <c r="B865" s="5">
        <v>40582</v>
      </c>
      <c r="C865" s="22">
        <v>1</v>
      </c>
      <c r="D865" s="22">
        <v>0</v>
      </c>
      <c r="E865" s="22">
        <v>2</v>
      </c>
      <c r="F865" s="22">
        <v>10</v>
      </c>
      <c r="G865" s="22" t="b">
        <v>0</v>
      </c>
      <c r="H865" s="22" t="str">
        <f>IF(OR(Query27[[#This Row],[Weekday]]=1, Query27[[#This Row],[Weekday]]=2, Query27[[#This Row],[Weekday]]=3, Query27[[#This Row],[Weekday]]=4, Query27[[#This Row],[Weekday]]=5), "Weekday", "Weekend")</f>
        <v>Weekday</v>
      </c>
      <c r="I865" s="22">
        <v>2</v>
      </c>
      <c r="J865" s="22">
        <v>1</v>
      </c>
      <c r="K865" s="22" t="str">
        <f>INDEX(Table2[Description],MATCH(J865,Table2[Weathersit],0))</f>
        <v>Clear</v>
      </c>
      <c r="L865" s="22">
        <v>0.22</v>
      </c>
      <c r="M865" s="22">
        <v>0.18179999999999999</v>
      </c>
      <c r="N865" s="22">
        <v>0.47</v>
      </c>
      <c r="O865" s="22">
        <v>0.55220000000000002</v>
      </c>
      <c r="P865" s="22">
        <v>4</v>
      </c>
      <c r="Q865" s="22">
        <v>44</v>
      </c>
      <c r="R865" s="22" t="str">
        <f t="shared" si="13"/>
        <v>High Usage</v>
      </c>
      <c r="S865" s="22">
        <v>48</v>
      </c>
    </row>
    <row r="866" spans="1:19" x14ac:dyDescent="0.25">
      <c r="A866" s="22">
        <v>865</v>
      </c>
      <c r="B866" s="5">
        <v>40582</v>
      </c>
      <c r="C866" s="22">
        <v>1</v>
      </c>
      <c r="D866" s="22">
        <v>0</v>
      </c>
      <c r="E866" s="22">
        <v>2</v>
      </c>
      <c r="F866" s="22">
        <v>11</v>
      </c>
      <c r="G866" s="22" t="b">
        <v>0</v>
      </c>
      <c r="H866" s="22" t="str">
        <f>IF(OR(Query27[[#This Row],[Weekday]]=1, Query27[[#This Row],[Weekday]]=2, Query27[[#This Row],[Weekday]]=3, Query27[[#This Row],[Weekday]]=4, Query27[[#This Row],[Weekday]]=5), "Weekday", "Weekend")</f>
        <v>Weekday</v>
      </c>
      <c r="I866" s="22">
        <v>2</v>
      </c>
      <c r="J866" s="22">
        <v>1</v>
      </c>
      <c r="K866" s="22" t="str">
        <f>INDEX(Table2[Description],MATCH(J866,Table2[Weathersit],0))</f>
        <v>Clear</v>
      </c>
      <c r="L866" s="22">
        <v>0.22</v>
      </c>
      <c r="M866" s="22">
        <v>0.18179999999999999</v>
      </c>
      <c r="N866" s="22">
        <v>0.47</v>
      </c>
      <c r="O866" s="22">
        <v>0.4627</v>
      </c>
      <c r="P866" s="22">
        <v>1</v>
      </c>
      <c r="Q866" s="22">
        <v>49</v>
      </c>
      <c r="R866" s="22" t="str">
        <f t="shared" si="13"/>
        <v>High Usage</v>
      </c>
      <c r="S866" s="22">
        <v>50</v>
      </c>
    </row>
    <row r="867" spans="1:19" x14ac:dyDescent="0.25">
      <c r="A867" s="22">
        <v>866</v>
      </c>
      <c r="B867" s="5">
        <v>40582</v>
      </c>
      <c r="C867" s="22">
        <v>1</v>
      </c>
      <c r="D867" s="22">
        <v>0</v>
      </c>
      <c r="E867" s="22">
        <v>2</v>
      </c>
      <c r="F867" s="22">
        <v>12</v>
      </c>
      <c r="G867" s="22" t="b">
        <v>0</v>
      </c>
      <c r="H867" s="22" t="str">
        <f>IF(OR(Query27[[#This Row],[Weekday]]=1, Query27[[#This Row],[Weekday]]=2, Query27[[#This Row],[Weekday]]=3, Query27[[#This Row],[Weekday]]=4, Query27[[#This Row],[Weekday]]=5), "Weekday", "Weekend")</f>
        <v>Weekday</v>
      </c>
      <c r="I867" s="22">
        <v>2</v>
      </c>
      <c r="J867" s="22">
        <v>1</v>
      </c>
      <c r="K867" s="22" t="str">
        <f>INDEX(Table2[Description],MATCH(J867,Table2[Weathersit],0))</f>
        <v>Clear</v>
      </c>
      <c r="L867" s="22">
        <v>0.24</v>
      </c>
      <c r="M867" s="22">
        <v>0.19700000000000001</v>
      </c>
      <c r="N867" s="22">
        <v>0.38</v>
      </c>
      <c r="O867" s="22">
        <v>0.49249999999999999</v>
      </c>
      <c r="P867" s="22">
        <v>2</v>
      </c>
      <c r="Q867" s="22">
        <v>63</v>
      </c>
      <c r="R867" s="22" t="str">
        <f t="shared" si="13"/>
        <v>High Usage</v>
      </c>
      <c r="S867" s="22">
        <v>65</v>
      </c>
    </row>
    <row r="868" spans="1:19" x14ac:dyDescent="0.25">
      <c r="A868" s="22">
        <v>867</v>
      </c>
      <c r="B868" s="5">
        <v>40582</v>
      </c>
      <c r="C868" s="22">
        <v>1</v>
      </c>
      <c r="D868" s="22">
        <v>0</v>
      </c>
      <c r="E868" s="22">
        <v>2</v>
      </c>
      <c r="F868" s="22">
        <v>13</v>
      </c>
      <c r="G868" s="22" t="b">
        <v>0</v>
      </c>
      <c r="H868" s="22" t="str">
        <f>IF(OR(Query27[[#This Row],[Weekday]]=1, Query27[[#This Row],[Weekday]]=2, Query27[[#This Row],[Weekday]]=3, Query27[[#This Row],[Weekday]]=4, Query27[[#This Row],[Weekday]]=5), "Weekday", "Weekend")</f>
        <v>Weekday</v>
      </c>
      <c r="I868" s="22">
        <v>2</v>
      </c>
      <c r="J868" s="22">
        <v>2</v>
      </c>
      <c r="K868" s="22" t="str">
        <f>INDEX(Table2[Description],MATCH(J868,Table2[Weathersit],0))</f>
        <v>Mist + Cloudy</v>
      </c>
      <c r="L868" s="22">
        <v>0.24</v>
      </c>
      <c r="M868" s="22">
        <v>0.19700000000000001</v>
      </c>
      <c r="N868" s="22">
        <v>0.32</v>
      </c>
      <c r="O868" s="22">
        <v>0.44779999999999998</v>
      </c>
      <c r="P868" s="22">
        <v>2</v>
      </c>
      <c r="Q868" s="22">
        <v>48</v>
      </c>
      <c r="R868" s="22" t="str">
        <f t="shared" si="13"/>
        <v>High Usage</v>
      </c>
      <c r="S868" s="22">
        <v>50</v>
      </c>
    </row>
    <row r="869" spans="1:19" x14ac:dyDescent="0.25">
      <c r="A869" s="22">
        <v>868</v>
      </c>
      <c r="B869" s="5">
        <v>40582</v>
      </c>
      <c r="C869" s="22">
        <v>1</v>
      </c>
      <c r="D869" s="22">
        <v>0</v>
      </c>
      <c r="E869" s="22">
        <v>2</v>
      </c>
      <c r="F869" s="22">
        <v>14</v>
      </c>
      <c r="G869" s="22" t="b">
        <v>0</v>
      </c>
      <c r="H869" s="22" t="str">
        <f>IF(OR(Query27[[#This Row],[Weekday]]=1, Query27[[#This Row],[Weekday]]=2, Query27[[#This Row],[Weekday]]=3, Query27[[#This Row],[Weekday]]=4, Query27[[#This Row],[Weekday]]=5), "Weekday", "Weekend")</f>
        <v>Weekday</v>
      </c>
      <c r="I869" s="22">
        <v>2</v>
      </c>
      <c r="J869" s="22">
        <v>1</v>
      </c>
      <c r="K869" s="22" t="str">
        <f>INDEX(Table2[Description],MATCH(J869,Table2[Weathersit],0))</f>
        <v>Clear</v>
      </c>
      <c r="L869" s="22">
        <v>0.22</v>
      </c>
      <c r="M869" s="22">
        <v>0.19700000000000001</v>
      </c>
      <c r="N869" s="22">
        <v>0.37</v>
      </c>
      <c r="O869" s="22">
        <v>0.41789999999999999</v>
      </c>
      <c r="P869" s="22">
        <v>3</v>
      </c>
      <c r="Q869" s="22">
        <v>61</v>
      </c>
      <c r="R869" s="22" t="str">
        <f t="shared" si="13"/>
        <v>High Usage</v>
      </c>
      <c r="S869" s="22">
        <v>64</v>
      </c>
    </row>
    <row r="870" spans="1:19" x14ac:dyDescent="0.25">
      <c r="A870" s="22">
        <v>869</v>
      </c>
      <c r="B870" s="5">
        <v>40582</v>
      </c>
      <c r="C870" s="22">
        <v>1</v>
      </c>
      <c r="D870" s="22">
        <v>0</v>
      </c>
      <c r="E870" s="22">
        <v>2</v>
      </c>
      <c r="F870" s="22">
        <v>15</v>
      </c>
      <c r="G870" s="22" t="b">
        <v>0</v>
      </c>
      <c r="H870" s="22" t="str">
        <f>IF(OR(Query27[[#This Row],[Weekday]]=1, Query27[[#This Row],[Weekday]]=2, Query27[[#This Row],[Weekday]]=3, Query27[[#This Row],[Weekday]]=4, Query27[[#This Row],[Weekday]]=5), "Weekday", "Weekend")</f>
        <v>Weekday</v>
      </c>
      <c r="I870" s="22">
        <v>2</v>
      </c>
      <c r="J870" s="22">
        <v>1</v>
      </c>
      <c r="K870" s="22" t="str">
        <f>INDEX(Table2[Description],MATCH(J870,Table2[Weathersit],0))</f>
        <v>Clear</v>
      </c>
      <c r="L870" s="22">
        <v>0.22</v>
      </c>
      <c r="M870" s="22">
        <v>0.19700000000000001</v>
      </c>
      <c r="N870" s="22">
        <v>0.35</v>
      </c>
      <c r="O870" s="22">
        <v>0.3881</v>
      </c>
      <c r="P870" s="22">
        <v>6</v>
      </c>
      <c r="Q870" s="22">
        <v>45</v>
      </c>
      <c r="R870" s="22" t="str">
        <f t="shared" si="13"/>
        <v>High Usage</v>
      </c>
      <c r="S870" s="22">
        <v>51</v>
      </c>
    </row>
    <row r="871" spans="1:19" x14ac:dyDescent="0.25">
      <c r="A871" s="22">
        <v>870</v>
      </c>
      <c r="B871" s="5">
        <v>40582</v>
      </c>
      <c r="C871" s="22">
        <v>1</v>
      </c>
      <c r="D871" s="22">
        <v>0</v>
      </c>
      <c r="E871" s="22">
        <v>2</v>
      </c>
      <c r="F871" s="22">
        <v>16</v>
      </c>
      <c r="G871" s="22" t="b">
        <v>0</v>
      </c>
      <c r="H871" s="22" t="str">
        <f>IF(OR(Query27[[#This Row],[Weekday]]=1, Query27[[#This Row],[Weekday]]=2, Query27[[#This Row],[Weekday]]=3, Query27[[#This Row],[Weekday]]=4, Query27[[#This Row],[Weekday]]=5), "Weekday", "Weekend")</f>
        <v>Weekday</v>
      </c>
      <c r="I871" s="22">
        <v>2</v>
      </c>
      <c r="J871" s="22">
        <v>1</v>
      </c>
      <c r="K871" s="22" t="str">
        <f>INDEX(Table2[Description],MATCH(J871,Table2[Weathersit],0))</f>
        <v>Clear</v>
      </c>
      <c r="L871" s="22">
        <v>0.22</v>
      </c>
      <c r="M871" s="22">
        <v>0.18179999999999999</v>
      </c>
      <c r="N871" s="22">
        <v>0.35</v>
      </c>
      <c r="O871" s="22">
        <v>0.52239999999999998</v>
      </c>
      <c r="P871" s="22">
        <v>4</v>
      </c>
      <c r="Q871" s="22">
        <v>79</v>
      </c>
      <c r="R871" s="22" t="str">
        <f t="shared" si="13"/>
        <v>High Usage</v>
      </c>
      <c r="S871" s="22">
        <v>83</v>
      </c>
    </row>
    <row r="872" spans="1:19" x14ac:dyDescent="0.25">
      <c r="A872" s="22">
        <v>871</v>
      </c>
      <c r="B872" s="5">
        <v>40582</v>
      </c>
      <c r="C872" s="22">
        <v>1</v>
      </c>
      <c r="D872" s="22">
        <v>0</v>
      </c>
      <c r="E872" s="22">
        <v>2</v>
      </c>
      <c r="F872" s="22">
        <v>17</v>
      </c>
      <c r="G872" s="22" t="b">
        <v>0</v>
      </c>
      <c r="H872" s="22" t="str">
        <f>IF(OR(Query27[[#This Row],[Weekday]]=1, Query27[[#This Row],[Weekday]]=2, Query27[[#This Row],[Weekday]]=3, Query27[[#This Row],[Weekday]]=4, Query27[[#This Row],[Weekday]]=5), "Weekday", "Weekend")</f>
        <v>Weekday</v>
      </c>
      <c r="I872" s="22">
        <v>2</v>
      </c>
      <c r="J872" s="22">
        <v>1</v>
      </c>
      <c r="K872" s="22" t="str">
        <f>INDEX(Table2[Description],MATCH(J872,Table2[Weathersit],0))</f>
        <v>Clear</v>
      </c>
      <c r="L872" s="22">
        <v>0.22</v>
      </c>
      <c r="M872" s="22">
        <v>0.18179999999999999</v>
      </c>
      <c r="N872" s="22">
        <v>0.32</v>
      </c>
      <c r="O872" s="22">
        <v>0.58209999999999995</v>
      </c>
      <c r="P872" s="22">
        <v>4</v>
      </c>
      <c r="Q872" s="22">
        <v>172</v>
      </c>
      <c r="R872" s="22" t="str">
        <f t="shared" si="13"/>
        <v>High Usage</v>
      </c>
      <c r="S872" s="22">
        <v>176</v>
      </c>
    </row>
    <row r="873" spans="1:19" x14ac:dyDescent="0.25">
      <c r="A873" s="22">
        <v>872</v>
      </c>
      <c r="B873" s="5">
        <v>40582</v>
      </c>
      <c r="C873" s="22">
        <v>1</v>
      </c>
      <c r="D873" s="22">
        <v>0</v>
      </c>
      <c r="E873" s="22">
        <v>2</v>
      </c>
      <c r="F873" s="22">
        <v>18</v>
      </c>
      <c r="G873" s="22" t="b">
        <v>0</v>
      </c>
      <c r="H873" s="22" t="str">
        <f>IF(OR(Query27[[#This Row],[Weekday]]=1, Query27[[#This Row],[Weekday]]=2, Query27[[#This Row],[Weekday]]=3, Query27[[#This Row],[Weekday]]=4, Query27[[#This Row],[Weekday]]=5), "Weekday", "Weekend")</f>
        <v>Weekday</v>
      </c>
      <c r="I873" s="22">
        <v>2</v>
      </c>
      <c r="J873" s="22">
        <v>1</v>
      </c>
      <c r="K873" s="22" t="str">
        <f>INDEX(Table2[Description],MATCH(J873,Table2[Weathersit],0))</f>
        <v>Clear</v>
      </c>
      <c r="L873" s="22">
        <v>0.2</v>
      </c>
      <c r="M873" s="22">
        <v>0.18179999999999999</v>
      </c>
      <c r="N873" s="22">
        <v>0.32</v>
      </c>
      <c r="O873" s="22">
        <v>0.3881</v>
      </c>
      <c r="P873" s="22">
        <v>1</v>
      </c>
      <c r="Q873" s="22">
        <v>151</v>
      </c>
      <c r="R873" s="22" t="str">
        <f t="shared" si="13"/>
        <v>High Usage</v>
      </c>
      <c r="S873" s="22">
        <v>152</v>
      </c>
    </row>
    <row r="874" spans="1:19" x14ac:dyDescent="0.25">
      <c r="A874" s="22">
        <v>873</v>
      </c>
      <c r="B874" s="5">
        <v>40582</v>
      </c>
      <c r="C874" s="22">
        <v>1</v>
      </c>
      <c r="D874" s="22">
        <v>0</v>
      </c>
      <c r="E874" s="22">
        <v>2</v>
      </c>
      <c r="F874" s="22">
        <v>19</v>
      </c>
      <c r="G874" s="22" t="b">
        <v>0</v>
      </c>
      <c r="H874" s="22" t="str">
        <f>IF(OR(Query27[[#This Row],[Weekday]]=1, Query27[[#This Row],[Weekday]]=2, Query27[[#This Row],[Weekday]]=3, Query27[[#This Row],[Weekday]]=4, Query27[[#This Row],[Weekday]]=5), "Weekday", "Weekend")</f>
        <v>Weekday</v>
      </c>
      <c r="I874" s="22">
        <v>2</v>
      </c>
      <c r="J874" s="22">
        <v>1</v>
      </c>
      <c r="K874" s="22" t="str">
        <f>INDEX(Table2[Description],MATCH(J874,Table2[Weathersit],0))</f>
        <v>Clear</v>
      </c>
      <c r="L874" s="22">
        <v>0.16</v>
      </c>
      <c r="M874" s="22">
        <v>0.1212</v>
      </c>
      <c r="N874" s="22">
        <v>0.4</v>
      </c>
      <c r="O874" s="22">
        <v>0.4627</v>
      </c>
      <c r="P874" s="22">
        <v>1</v>
      </c>
      <c r="Q874" s="22">
        <v>100</v>
      </c>
      <c r="R874" s="22" t="str">
        <f t="shared" si="13"/>
        <v>High Usage</v>
      </c>
      <c r="S874" s="22">
        <v>101</v>
      </c>
    </row>
    <row r="875" spans="1:19" x14ac:dyDescent="0.25">
      <c r="A875" s="22">
        <v>874</v>
      </c>
      <c r="B875" s="5">
        <v>40582</v>
      </c>
      <c r="C875" s="22">
        <v>1</v>
      </c>
      <c r="D875" s="22">
        <v>0</v>
      </c>
      <c r="E875" s="22">
        <v>2</v>
      </c>
      <c r="F875" s="22">
        <v>20</v>
      </c>
      <c r="G875" s="22" t="b">
        <v>0</v>
      </c>
      <c r="H875" s="22" t="str">
        <f>IF(OR(Query27[[#This Row],[Weekday]]=1, Query27[[#This Row],[Weekday]]=2, Query27[[#This Row],[Weekday]]=3, Query27[[#This Row],[Weekday]]=4, Query27[[#This Row],[Weekday]]=5), "Weekday", "Weekend")</f>
        <v>Weekday</v>
      </c>
      <c r="I875" s="22">
        <v>2</v>
      </c>
      <c r="J875" s="22">
        <v>1</v>
      </c>
      <c r="K875" s="22" t="str">
        <f>INDEX(Table2[Description],MATCH(J875,Table2[Weathersit],0))</f>
        <v>Clear</v>
      </c>
      <c r="L875" s="22">
        <v>0.16</v>
      </c>
      <c r="M875" s="22">
        <v>0.13639999999999999</v>
      </c>
      <c r="N875" s="22">
        <v>0.4</v>
      </c>
      <c r="O875" s="22">
        <v>0.32840000000000003</v>
      </c>
      <c r="P875" s="22">
        <v>3</v>
      </c>
      <c r="Q875" s="22">
        <v>53</v>
      </c>
      <c r="R875" s="22" t="str">
        <f t="shared" si="13"/>
        <v>High Usage</v>
      </c>
      <c r="S875" s="22">
        <v>56</v>
      </c>
    </row>
    <row r="876" spans="1:19" x14ac:dyDescent="0.25">
      <c r="A876" s="22">
        <v>875</v>
      </c>
      <c r="B876" s="5">
        <v>40582</v>
      </c>
      <c r="C876" s="22">
        <v>1</v>
      </c>
      <c r="D876" s="22">
        <v>0</v>
      </c>
      <c r="E876" s="22">
        <v>2</v>
      </c>
      <c r="F876" s="22">
        <v>21</v>
      </c>
      <c r="G876" s="22" t="b">
        <v>0</v>
      </c>
      <c r="H876" s="22" t="str">
        <f>IF(OR(Query27[[#This Row],[Weekday]]=1, Query27[[#This Row],[Weekday]]=2, Query27[[#This Row],[Weekday]]=3, Query27[[#This Row],[Weekday]]=4, Query27[[#This Row],[Weekday]]=5), "Weekday", "Weekend")</f>
        <v>Weekday</v>
      </c>
      <c r="I876" s="22">
        <v>2</v>
      </c>
      <c r="J876" s="22">
        <v>1</v>
      </c>
      <c r="K876" s="22" t="str">
        <f>INDEX(Table2[Description],MATCH(J876,Table2[Weathersit],0))</f>
        <v>Clear</v>
      </c>
      <c r="L876" s="22">
        <v>0.14000000000000001</v>
      </c>
      <c r="M876" s="22">
        <v>0.1061</v>
      </c>
      <c r="N876" s="22">
        <v>0.33</v>
      </c>
      <c r="O876" s="22">
        <v>0.4627</v>
      </c>
      <c r="P876" s="22">
        <v>8</v>
      </c>
      <c r="Q876" s="22">
        <v>46</v>
      </c>
      <c r="R876" s="22" t="str">
        <f t="shared" si="13"/>
        <v>High Usage</v>
      </c>
      <c r="S876" s="22">
        <v>54</v>
      </c>
    </row>
    <row r="877" spans="1:19" x14ac:dyDescent="0.25">
      <c r="A877" s="22">
        <v>876</v>
      </c>
      <c r="B877" s="5">
        <v>40582</v>
      </c>
      <c r="C877" s="22">
        <v>1</v>
      </c>
      <c r="D877" s="22">
        <v>0</v>
      </c>
      <c r="E877" s="22">
        <v>2</v>
      </c>
      <c r="F877" s="22">
        <v>22</v>
      </c>
      <c r="G877" s="22" t="b">
        <v>0</v>
      </c>
      <c r="H877" s="22" t="str">
        <f>IF(OR(Query27[[#This Row],[Weekday]]=1, Query27[[#This Row],[Weekday]]=2, Query27[[#This Row],[Weekday]]=3, Query27[[#This Row],[Weekday]]=4, Query27[[#This Row],[Weekday]]=5), "Weekday", "Weekend")</f>
        <v>Weekday</v>
      </c>
      <c r="I877" s="22">
        <v>2</v>
      </c>
      <c r="J877" s="22">
        <v>1</v>
      </c>
      <c r="K877" s="22" t="str">
        <f>INDEX(Table2[Description],MATCH(J877,Table2[Weathersit],0))</f>
        <v>Clear</v>
      </c>
      <c r="L877" s="22">
        <v>0.12</v>
      </c>
      <c r="M877" s="22">
        <v>0.1061</v>
      </c>
      <c r="N877" s="22">
        <v>0.33</v>
      </c>
      <c r="O877" s="22">
        <v>0.35820000000000002</v>
      </c>
      <c r="P877" s="22">
        <v>0</v>
      </c>
      <c r="Q877" s="22">
        <v>29</v>
      </c>
      <c r="R877" s="22" t="str">
        <f t="shared" si="13"/>
        <v>Normal</v>
      </c>
      <c r="S877" s="22">
        <v>29</v>
      </c>
    </row>
    <row r="878" spans="1:19" x14ac:dyDescent="0.25">
      <c r="A878" s="22">
        <v>877</v>
      </c>
      <c r="B878" s="5">
        <v>40582</v>
      </c>
      <c r="C878" s="22">
        <v>1</v>
      </c>
      <c r="D878" s="22">
        <v>0</v>
      </c>
      <c r="E878" s="22">
        <v>2</v>
      </c>
      <c r="F878" s="22">
        <v>23</v>
      </c>
      <c r="G878" s="22" t="b">
        <v>0</v>
      </c>
      <c r="H878" s="22" t="str">
        <f>IF(OR(Query27[[#This Row],[Weekday]]=1, Query27[[#This Row],[Weekday]]=2, Query27[[#This Row],[Weekday]]=3, Query27[[#This Row],[Weekday]]=4, Query27[[#This Row],[Weekday]]=5), "Weekday", "Weekend")</f>
        <v>Weekday</v>
      </c>
      <c r="I878" s="22">
        <v>2</v>
      </c>
      <c r="J878" s="22">
        <v>1</v>
      </c>
      <c r="K878" s="22" t="str">
        <f>INDEX(Table2[Description],MATCH(J878,Table2[Weathersit],0))</f>
        <v>Clear</v>
      </c>
      <c r="L878" s="22">
        <v>0.12</v>
      </c>
      <c r="M878" s="22">
        <v>0.1061</v>
      </c>
      <c r="N878" s="22">
        <v>0.33</v>
      </c>
      <c r="O878" s="22">
        <v>0.32840000000000003</v>
      </c>
      <c r="P878" s="22">
        <v>3</v>
      </c>
      <c r="Q878" s="22">
        <v>9</v>
      </c>
      <c r="R878" s="22" t="str">
        <f t="shared" si="13"/>
        <v>Normal</v>
      </c>
      <c r="S878" s="22">
        <v>12</v>
      </c>
    </row>
    <row r="879" spans="1:19" x14ac:dyDescent="0.25">
      <c r="A879" s="22">
        <v>878</v>
      </c>
      <c r="B879" s="5">
        <v>40583</v>
      </c>
      <c r="C879" s="22">
        <v>1</v>
      </c>
      <c r="D879" s="22">
        <v>0</v>
      </c>
      <c r="E879" s="22">
        <v>2</v>
      </c>
      <c r="F879" s="22">
        <v>0</v>
      </c>
      <c r="G879" s="22" t="b">
        <v>0</v>
      </c>
      <c r="H879" s="22" t="str">
        <f>IF(OR(Query27[[#This Row],[Weekday]]=1, Query27[[#This Row],[Weekday]]=2, Query27[[#This Row],[Weekday]]=3, Query27[[#This Row],[Weekday]]=4, Query27[[#This Row],[Weekday]]=5), "Weekday", "Weekend")</f>
        <v>Weekday</v>
      </c>
      <c r="I879" s="22">
        <v>3</v>
      </c>
      <c r="J879" s="22">
        <v>1</v>
      </c>
      <c r="K879" s="22" t="str">
        <f>INDEX(Table2[Description],MATCH(J879,Table2[Weathersit],0))</f>
        <v>Clear</v>
      </c>
      <c r="L879" s="22">
        <v>0.1</v>
      </c>
      <c r="M879" s="22">
        <v>7.5800000000000006E-2</v>
      </c>
      <c r="N879" s="22">
        <v>0.36</v>
      </c>
      <c r="O879" s="22">
        <v>0.35820000000000002</v>
      </c>
      <c r="P879" s="22">
        <v>0</v>
      </c>
      <c r="Q879" s="22">
        <v>17</v>
      </c>
      <c r="R879" s="22" t="str">
        <f t="shared" si="13"/>
        <v>Normal</v>
      </c>
      <c r="S879" s="22">
        <v>17</v>
      </c>
    </row>
    <row r="880" spans="1:19" x14ac:dyDescent="0.25">
      <c r="A880" s="22">
        <v>879</v>
      </c>
      <c r="B880" s="5">
        <v>40583</v>
      </c>
      <c r="C880" s="22">
        <v>1</v>
      </c>
      <c r="D880" s="22">
        <v>0</v>
      </c>
      <c r="E880" s="22">
        <v>2</v>
      </c>
      <c r="F880" s="22">
        <v>1</v>
      </c>
      <c r="G880" s="22" t="b">
        <v>0</v>
      </c>
      <c r="H880" s="22" t="str">
        <f>IF(OR(Query27[[#This Row],[Weekday]]=1, Query27[[#This Row],[Weekday]]=2, Query27[[#This Row],[Weekday]]=3, Query27[[#This Row],[Weekday]]=4, Query27[[#This Row],[Weekday]]=5), "Weekday", "Weekend")</f>
        <v>Weekday</v>
      </c>
      <c r="I880" s="22">
        <v>3</v>
      </c>
      <c r="J880" s="22">
        <v>1</v>
      </c>
      <c r="K880" s="22" t="str">
        <f>INDEX(Table2[Description],MATCH(J880,Table2[Weathersit],0))</f>
        <v>Clear</v>
      </c>
      <c r="L880" s="22">
        <v>0.1</v>
      </c>
      <c r="M880" s="22">
        <v>0.1061</v>
      </c>
      <c r="N880" s="22">
        <v>0.36</v>
      </c>
      <c r="O880" s="22">
        <v>0.22389999999999999</v>
      </c>
      <c r="P880" s="22">
        <v>0</v>
      </c>
      <c r="Q880" s="22">
        <v>7</v>
      </c>
      <c r="R880" s="22" t="str">
        <f t="shared" si="13"/>
        <v>Normal</v>
      </c>
      <c r="S880" s="22">
        <v>7</v>
      </c>
    </row>
    <row r="881" spans="1:19" x14ac:dyDescent="0.25">
      <c r="A881" s="22">
        <v>880</v>
      </c>
      <c r="B881" s="5">
        <v>40583</v>
      </c>
      <c r="C881" s="22">
        <v>1</v>
      </c>
      <c r="D881" s="22">
        <v>0</v>
      </c>
      <c r="E881" s="22">
        <v>2</v>
      </c>
      <c r="F881" s="22">
        <v>2</v>
      </c>
      <c r="G881" s="22" t="b">
        <v>0</v>
      </c>
      <c r="H881" s="22" t="str">
        <f>IF(OR(Query27[[#This Row],[Weekday]]=1, Query27[[#This Row],[Weekday]]=2, Query27[[#This Row],[Weekday]]=3, Query27[[#This Row],[Weekday]]=4, Query27[[#This Row],[Weekday]]=5), "Weekday", "Weekend")</f>
        <v>Weekday</v>
      </c>
      <c r="I881" s="22">
        <v>3</v>
      </c>
      <c r="J881" s="22">
        <v>1</v>
      </c>
      <c r="K881" s="22" t="str">
        <f>INDEX(Table2[Description],MATCH(J881,Table2[Weathersit],0))</f>
        <v>Clear</v>
      </c>
      <c r="L881" s="22">
        <v>0.08</v>
      </c>
      <c r="M881" s="22">
        <v>7.5800000000000006E-2</v>
      </c>
      <c r="N881" s="22">
        <v>0.38</v>
      </c>
      <c r="O881" s="22">
        <v>0.28360000000000002</v>
      </c>
      <c r="P881" s="22">
        <v>1</v>
      </c>
      <c r="Q881" s="22">
        <v>2</v>
      </c>
      <c r="R881" s="22" t="str">
        <f t="shared" si="13"/>
        <v>Normal</v>
      </c>
      <c r="S881" s="22">
        <v>3</v>
      </c>
    </row>
    <row r="882" spans="1:19" x14ac:dyDescent="0.25">
      <c r="A882" s="22">
        <v>881</v>
      </c>
      <c r="B882" s="5">
        <v>40583</v>
      </c>
      <c r="C882" s="22">
        <v>1</v>
      </c>
      <c r="D882" s="22">
        <v>0</v>
      </c>
      <c r="E882" s="22">
        <v>2</v>
      </c>
      <c r="F882" s="22">
        <v>3</v>
      </c>
      <c r="G882" s="22" t="b">
        <v>0</v>
      </c>
      <c r="H882" s="22" t="str">
        <f>IF(OR(Query27[[#This Row],[Weekday]]=1, Query27[[#This Row],[Weekday]]=2, Query27[[#This Row],[Weekday]]=3, Query27[[#This Row],[Weekday]]=4, Query27[[#This Row],[Weekday]]=5), "Weekday", "Weekend")</f>
        <v>Weekday</v>
      </c>
      <c r="I882" s="22">
        <v>3</v>
      </c>
      <c r="J882" s="22">
        <v>1</v>
      </c>
      <c r="K882" s="22" t="str">
        <f>INDEX(Table2[Description],MATCH(J882,Table2[Weathersit],0))</f>
        <v>Clear</v>
      </c>
      <c r="L882" s="22">
        <v>0.06</v>
      </c>
      <c r="M882" s="22">
        <v>7.5800000000000006E-2</v>
      </c>
      <c r="N882" s="22">
        <v>0.45</v>
      </c>
      <c r="O882" s="22">
        <v>0.1343</v>
      </c>
      <c r="P882" s="22">
        <v>0</v>
      </c>
      <c r="Q882" s="22">
        <v>2</v>
      </c>
      <c r="R882" s="22" t="str">
        <f t="shared" si="13"/>
        <v>Normal</v>
      </c>
      <c r="S882" s="22">
        <v>2</v>
      </c>
    </row>
    <row r="883" spans="1:19" x14ac:dyDescent="0.25">
      <c r="A883" s="22">
        <v>882</v>
      </c>
      <c r="B883" s="5">
        <v>40583</v>
      </c>
      <c r="C883" s="22">
        <v>1</v>
      </c>
      <c r="D883" s="22">
        <v>0</v>
      </c>
      <c r="E883" s="22">
        <v>2</v>
      </c>
      <c r="F883" s="22">
        <v>5</v>
      </c>
      <c r="G883" s="22" t="b">
        <v>0</v>
      </c>
      <c r="H883" s="22" t="str">
        <f>IF(OR(Query27[[#This Row],[Weekday]]=1, Query27[[#This Row],[Weekday]]=2, Query27[[#This Row],[Weekday]]=3, Query27[[#This Row],[Weekday]]=4, Query27[[#This Row],[Weekday]]=5), "Weekday", "Weekend")</f>
        <v>Weekday</v>
      </c>
      <c r="I883" s="22">
        <v>3</v>
      </c>
      <c r="J883" s="22">
        <v>1</v>
      </c>
      <c r="K883" s="22" t="str">
        <f>INDEX(Table2[Description],MATCH(J883,Table2[Weathersit],0))</f>
        <v>Clear</v>
      </c>
      <c r="L883" s="22">
        <v>0.06</v>
      </c>
      <c r="M883" s="22">
        <v>0.1061</v>
      </c>
      <c r="N883" s="22">
        <v>0.45</v>
      </c>
      <c r="O883" s="22">
        <v>0.1045</v>
      </c>
      <c r="P883" s="22">
        <v>0</v>
      </c>
      <c r="Q883" s="22">
        <v>7</v>
      </c>
      <c r="R883" s="22" t="str">
        <f t="shared" si="13"/>
        <v>Normal</v>
      </c>
      <c r="S883" s="22">
        <v>7</v>
      </c>
    </row>
    <row r="884" spans="1:19" x14ac:dyDescent="0.25">
      <c r="A884" s="22">
        <v>883</v>
      </c>
      <c r="B884" s="5">
        <v>40583</v>
      </c>
      <c r="C884" s="22">
        <v>1</v>
      </c>
      <c r="D884" s="22">
        <v>0</v>
      </c>
      <c r="E884" s="22">
        <v>2</v>
      </c>
      <c r="F884" s="22">
        <v>6</v>
      </c>
      <c r="G884" s="22" t="b">
        <v>0</v>
      </c>
      <c r="H884" s="22" t="str">
        <f>IF(OR(Query27[[#This Row],[Weekday]]=1, Query27[[#This Row],[Weekday]]=2, Query27[[#This Row],[Weekday]]=3, Query27[[#This Row],[Weekday]]=4, Query27[[#This Row],[Weekday]]=5), "Weekday", "Weekend")</f>
        <v>Weekday</v>
      </c>
      <c r="I884" s="22">
        <v>3</v>
      </c>
      <c r="J884" s="22">
        <v>1</v>
      </c>
      <c r="K884" s="22" t="str">
        <f>INDEX(Table2[Description],MATCH(J884,Table2[Weathersit],0))</f>
        <v>Clear</v>
      </c>
      <c r="L884" s="22">
        <v>0.06</v>
      </c>
      <c r="M884" s="22">
        <v>0.1515</v>
      </c>
      <c r="N884" s="22">
        <v>0.45</v>
      </c>
      <c r="O884" s="22">
        <v>0</v>
      </c>
      <c r="P884" s="22">
        <v>0</v>
      </c>
      <c r="Q884" s="22">
        <v>43</v>
      </c>
      <c r="R884" s="22" t="str">
        <f t="shared" si="13"/>
        <v>High Usage</v>
      </c>
      <c r="S884" s="22">
        <v>43</v>
      </c>
    </row>
    <row r="885" spans="1:19" x14ac:dyDescent="0.25">
      <c r="A885" s="22">
        <v>884</v>
      </c>
      <c r="B885" s="5">
        <v>40583</v>
      </c>
      <c r="C885" s="22">
        <v>1</v>
      </c>
      <c r="D885" s="22">
        <v>0</v>
      </c>
      <c r="E885" s="22">
        <v>2</v>
      </c>
      <c r="F885" s="22">
        <v>7</v>
      </c>
      <c r="G885" s="22" t="b">
        <v>0</v>
      </c>
      <c r="H885" s="22" t="str">
        <f>IF(OR(Query27[[#This Row],[Weekday]]=1, Query27[[#This Row],[Weekday]]=2, Query27[[#This Row],[Weekday]]=3, Query27[[#This Row],[Weekday]]=4, Query27[[#This Row],[Weekday]]=5), "Weekday", "Weekend")</f>
        <v>Weekday</v>
      </c>
      <c r="I885" s="22">
        <v>3</v>
      </c>
      <c r="J885" s="22">
        <v>1</v>
      </c>
      <c r="K885" s="22" t="str">
        <f>INDEX(Table2[Description],MATCH(J885,Table2[Weathersit],0))</f>
        <v>Clear</v>
      </c>
      <c r="L885" s="22">
        <v>0.06</v>
      </c>
      <c r="M885" s="22">
        <v>0.1061</v>
      </c>
      <c r="N885" s="22">
        <v>0.49</v>
      </c>
      <c r="O885" s="22">
        <v>0.1045</v>
      </c>
      <c r="P885" s="22">
        <v>4</v>
      </c>
      <c r="Q885" s="22">
        <v>95</v>
      </c>
      <c r="R885" s="22" t="str">
        <f t="shared" si="13"/>
        <v>High Usage</v>
      </c>
      <c r="S885" s="22">
        <v>99</v>
      </c>
    </row>
    <row r="886" spans="1:19" x14ac:dyDescent="0.25">
      <c r="A886" s="22">
        <v>885</v>
      </c>
      <c r="B886" s="5">
        <v>40583</v>
      </c>
      <c r="C886" s="22">
        <v>1</v>
      </c>
      <c r="D886" s="22">
        <v>0</v>
      </c>
      <c r="E886" s="22">
        <v>2</v>
      </c>
      <c r="F886" s="22">
        <v>8</v>
      </c>
      <c r="G886" s="22" t="b">
        <v>0</v>
      </c>
      <c r="H886" s="22" t="str">
        <f>IF(OR(Query27[[#This Row],[Weekday]]=1, Query27[[#This Row],[Weekday]]=2, Query27[[#This Row],[Weekday]]=3, Query27[[#This Row],[Weekday]]=4, Query27[[#This Row],[Weekday]]=5), "Weekday", "Weekend")</f>
        <v>Weekday</v>
      </c>
      <c r="I886" s="22">
        <v>3</v>
      </c>
      <c r="J886" s="22">
        <v>1</v>
      </c>
      <c r="K886" s="22" t="str">
        <f>INDEX(Table2[Description],MATCH(J886,Table2[Weathersit],0))</f>
        <v>Clear</v>
      </c>
      <c r="L886" s="22">
        <v>0.1</v>
      </c>
      <c r="M886" s="22">
        <v>0.13639999999999999</v>
      </c>
      <c r="N886" s="22">
        <v>0.42</v>
      </c>
      <c r="O886" s="22">
        <v>0</v>
      </c>
      <c r="P886" s="22">
        <v>1</v>
      </c>
      <c r="Q886" s="22">
        <v>198</v>
      </c>
      <c r="R886" s="22" t="str">
        <f t="shared" si="13"/>
        <v>High Usage</v>
      </c>
      <c r="S886" s="22">
        <v>199</v>
      </c>
    </row>
    <row r="887" spans="1:19" x14ac:dyDescent="0.25">
      <c r="A887" s="22">
        <v>886</v>
      </c>
      <c r="B887" s="5">
        <v>40583</v>
      </c>
      <c r="C887" s="22">
        <v>1</v>
      </c>
      <c r="D887" s="22">
        <v>0</v>
      </c>
      <c r="E887" s="22">
        <v>2</v>
      </c>
      <c r="F887" s="22">
        <v>9</v>
      </c>
      <c r="G887" s="22" t="b">
        <v>0</v>
      </c>
      <c r="H887" s="22" t="str">
        <f>IF(OR(Query27[[#This Row],[Weekday]]=1, Query27[[#This Row],[Weekday]]=2, Query27[[#This Row],[Weekday]]=3, Query27[[#This Row],[Weekday]]=4, Query27[[#This Row],[Weekday]]=5), "Weekday", "Weekend")</f>
        <v>Weekday</v>
      </c>
      <c r="I887" s="22">
        <v>3</v>
      </c>
      <c r="J887" s="22">
        <v>1</v>
      </c>
      <c r="K887" s="22" t="str">
        <f>INDEX(Table2[Description],MATCH(J887,Table2[Weathersit],0))</f>
        <v>Clear</v>
      </c>
      <c r="L887" s="22">
        <v>0.12</v>
      </c>
      <c r="M887" s="22">
        <v>0.13639999999999999</v>
      </c>
      <c r="N887" s="22">
        <v>0.39</v>
      </c>
      <c r="O887" s="22">
        <v>0.16420000000000001</v>
      </c>
      <c r="P887" s="22">
        <v>4</v>
      </c>
      <c r="Q887" s="22">
        <v>119</v>
      </c>
      <c r="R887" s="22" t="str">
        <f t="shared" si="13"/>
        <v>High Usage</v>
      </c>
      <c r="S887" s="22">
        <v>123</v>
      </c>
    </row>
    <row r="888" spans="1:19" x14ac:dyDescent="0.25">
      <c r="A888" s="22">
        <v>887</v>
      </c>
      <c r="B888" s="5">
        <v>40583</v>
      </c>
      <c r="C888" s="22">
        <v>1</v>
      </c>
      <c r="D888" s="22">
        <v>0</v>
      </c>
      <c r="E888" s="22">
        <v>2</v>
      </c>
      <c r="F888" s="22">
        <v>10</v>
      </c>
      <c r="G888" s="22" t="b">
        <v>0</v>
      </c>
      <c r="H888" s="22" t="str">
        <f>IF(OR(Query27[[#This Row],[Weekday]]=1, Query27[[#This Row],[Weekday]]=2, Query27[[#This Row],[Weekday]]=3, Query27[[#This Row],[Weekday]]=4, Query27[[#This Row],[Weekday]]=5), "Weekday", "Weekend")</f>
        <v>Weekday</v>
      </c>
      <c r="I888" s="22">
        <v>3</v>
      </c>
      <c r="J888" s="22">
        <v>1</v>
      </c>
      <c r="K888" s="22" t="str">
        <f>INDEX(Table2[Description],MATCH(J888,Table2[Weathersit],0))</f>
        <v>Clear</v>
      </c>
      <c r="L888" s="22">
        <v>0.14000000000000001</v>
      </c>
      <c r="M888" s="22">
        <v>0.18179999999999999</v>
      </c>
      <c r="N888" s="22">
        <v>0.36</v>
      </c>
      <c r="O888" s="22">
        <v>0</v>
      </c>
      <c r="P888" s="22">
        <v>8</v>
      </c>
      <c r="Q888" s="22">
        <v>51</v>
      </c>
      <c r="R888" s="22" t="str">
        <f t="shared" si="13"/>
        <v>High Usage</v>
      </c>
      <c r="S888" s="22">
        <v>59</v>
      </c>
    </row>
    <row r="889" spans="1:19" x14ac:dyDescent="0.25">
      <c r="A889" s="22">
        <v>888</v>
      </c>
      <c r="B889" s="5">
        <v>40583</v>
      </c>
      <c r="C889" s="22">
        <v>1</v>
      </c>
      <c r="D889" s="22">
        <v>0</v>
      </c>
      <c r="E889" s="22">
        <v>2</v>
      </c>
      <c r="F889" s="22">
        <v>11</v>
      </c>
      <c r="G889" s="22" t="b">
        <v>0</v>
      </c>
      <c r="H889" s="22" t="str">
        <f>IF(OR(Query27[[#This Row],[Weekday]]=1, Query27[[#This Row],[Weekday]]=2, Query27[[#This Row],[Weekday]]=3, Query27[[#This Row],[Weekday]]=4, Query27[[#This Row],[Weekday]]=5), "Weekday", "Weekend")</f>
        <v>Weekday</v>
      </c>
      <c r="I889" s="22">
        <v>3</v>
      </c>
      <c r="J889" s="22">
        <v>2</v>
      </c>
      <c r="K889" s="22" t="str">
        <f>INDEX(Table2[Description],MATCH(J889,Table2[Weathersit],0))</f>
        <v>Mist + Cloudy</v>
      </c>
      <c r="L889" s="22">
        <v>0.14000000000000001</v>
      </c>
      <c r="M889" s="22">
        <v>0.1515</v>
      </c>
      <c r="N889" s="22">
        <v>0.43</v>
      </c>
      <c r="O889" s="22">
        <v>0.16420000000000001</v>
      </c>
      <c r="P889" s="22">
        <v>1</v>
      </c>
      <c r="Q889" s="22">
        <v>40</v>
      </c>
      <c r="R889" s="22" t="str">
        <f t="shared" si="13"/>
        <v>High Usage</v>
      </c>
      <c r="S889" s="22">
        <v>41</v>
      </c>
    </row>
    <row r="890" spans="1:19" x14ac:dyDescent="0.25">
      <c r="A890" s="22">
        <v>889</v>
      </c>
      <c r="B890" s="5">
        <v>40583</v>
      </c>
      <c r="C890" s="22">
        <v>1</v>
      </c>
      <c r="D890" s="22">
        <v>0</v>
      </c>
      <c r="E890" s="22">
        <v>2</v>
      </c>
      <c r="F890" s="22">
        <v>12</v>
      </c>
      <c r="G890" s="22" t="b">
        <v>0</v>
      </c>
      <c r="H890" s="22" t="str">
        <f>IF(OR(Query27[[#This Row],[Weekday]]=1, Query27[[#This Row],[Weekday]]=2, Query27[[#This Row],[Weekday]]=3, Query27[[#This Row],[Weekday]]=4, Query27[[#This Row],[Weekday]]=5), "Weekday", "Weekend")</f>
        <v>Weekday</v>
      </c>
      <c r="I890" s="22">
        <v>3</v>
      </c>
      <c r="J890" s="22">
        <v>2</v>
      </c>
      <c r="K890" s="22" t="str">
        <f>INDEX(Table2[Description],MATCH(J890,Table2[Weathersit],0))</f>
        <v>Mist + Cloudy</v>
      </c>
      <c r="L890" s="22">
        <v>0.18</v>
      </c>
      <c r="M890" s="22">
        <v>0.18179999999999999</v>
      </c>
      <c r="N890" s="22">
        <v>0.4</v>
      </c>
      <c r="O890" s="22">
        <v>0.22389999999999999</v>
      </c>
      <c r="P890" s="22">
        <v>4</v>
      </c>
      <c r="Q890" s="22">
        <v>57</v>
      </c>
      <c r="R890" s="22" t="str">
        <f t="shared" si="13"/>
        <v>High Usage</v>
      </c>
      <c r="S890" s="22">
        <v>61</v>
      </c>
    </row>
    <row r="891" spans="1:19" x14ac:dyDescent="0.25">
      <c r="A891" s="22">
        <v>890</v>
      </c>
      <c r="B891" s="5">
        <v>40583</v>
      </c>
      <c r="C891" s="22">
        <v>1</v>
      </c>
      <c r="D891" s="22">
        <v>0</v>
      </c>
      <c r="E891" s="22">
        <v>2</v>
      </c>
      <c r="F891" s="22">
        <v>13</v>
      </c>
      <c r="G891" s="22" t="b">
        <v>0</v>
      </c>
      <c r="H891" s="22" t="str">
        <f>IF(OR(Query27[[#This Row],[Weekday]]=1, Query27[[#This Row],[Weekday]]=2, Query27[[#This Row],[Weekday]]=3, Query27[[#This Row],[Weekday]]=4, Query27[[#This Row],[Weekday]]=5), "Weekday", "Weekend")</f>
        <v>Weekday</v>
      </c>
      <c r="I891" s="22">
        <v>3</v>
      </c>
      <c r="J891" s="22">
        <v>1</v>
      </c>
      <c r="K891" s="22" t="str">
        <f>INDEX(Table2[Description],MATCH(J891,Table2[Weathersit],0))</f>
        <v>Clear</v>
      </c>
      <c r="L891" s="22">
        <v>0.18</v>
      </c>
      <c r="M891" s="22">
        <v>0.16669999999999999</v>
      </c>
      <c r="N891" s="22">
        <v>0.4</v>
      </c>
      <c r="O891" s="22">
        <v>0.25369999999999998</v>
      </c>
      <c r="P891" s="22">
        <v>2</v>
      </c>
      <c r="Q891" s="22">
        <v>67</v>
      </c>
      <c r="R891" s="22" t="str">
        <f t="shared" si="13"/>
        <v>High Usage</v>
      </c>
      <c r="S891" s="22">
        <v>69</v>
      </c>
    </row>
    <row r="892" spans="1:19" x14ac:dyDescent="0.25">
      <c r="A892" s="22">
        <v>891</v>
      </c>
      <c r="B892" s="5">
        <v>40583</v>
      </c>
      <c r="C892" s="22">
        <v>1</v>
      </c>
      <c r="D892" s="22">
        <v>0</v>
      </c>
      <c r="E892" s="22">
        <v>2</v>
      </c>
      <c r="F892" s="22">
        <v>14</v>
      </c>
      <c r="G892" s="22" t="b">
        <v>0</v>
      </c>
      <c r="H892" s="22" t="str">
        <f>IF(OR(Query27[[#This Row],[Weekday]]=1, Query27[[#This Row],[Weekday]]=2, Query27[[#This Row],[Weekday]]=3, Query27[[#This Row],[Weekday]]=4, Query27[[#This Row],[Weekday]]=5), "Weekday", "Weekend")</f>
        <v>Weekday</v>
      </c>
      <c r="I892" s="22">
        <v>3</v>
      </c>
      <c r="J892" s="22">
        <v>1</v>
      </c>
      <c r="K892" s="22" t="str">
        <f>INDEX(Table2[Description],MATCH(J892,Table2[Weathersit],0))</f>
        <v>Clear</v>
      </c>
      <c r="L892" s="22">
        <v>0.2</v>
      </c>
      <c r="M892" s="22">
        <v>0.18179999999999999</v>
      </c>
      <c r="N892" s="22">
        <v>0.34</v>
      </c>
      <c r="O892" s="22">
        <v>0.29849999999999999</v>
      </c>
      <c r="P892" s="22">
        <v>2</v>
      </c>
      <c r="Q892" s="22">
        <v>56</v>
      </c>
      <c r="R892" s="22" t="str">
        <f t="shared" si="13"/>
        <v>High Usage</v>
      </c>
      <c r="S892" s="22">
        <v>58</v>
      </c>
    </row>
    <row r="893" spans="1:19" x14ac:dyDescent="0.25">
      <c r="A893" s="22">
        <v>892</v>
      </c>
      <c r="B893" s="5">
        <v>40583</v>
      </c>
      <c r="C893" s="22">
        <v>1</v>
      </c>
      <c r="D893" s="22">
        <v>0</v>
      </c>
      <c r="E893" s="22">
        <v>2</v>
      </c>
      <c r="F893" s="22">
        <v>15</v>
      </c>
      <c r="G893" s="22" t="b">
        <v>0</v>
      </c>
      <c r="H893" s="22" t="str">
        <f>IF(OR(Query27[[#This Row],[Weekday]]=1, Query27[[#This Row],[Weekday]]=2, Query27[[#This Row],[Weekday]]=3, Query27[[#This Row],[Weekday]]=4, Query27[[#This Row],[Weekday]]=5), "Weekday", "Weekend")</f>
        <v>Weekday</v>
      </c>
      <c r="I893" s="22">
        <v>3</v>
      </c>
      <c r="J893" s="22">
        <v>2</v>
      </c>
      <c r="K893" s="22" t="str">
        <f>INDEX(Table2[Description],MATCH(J893,Table2[Weathersit],0))</f>
        <v>Mist + Cloudy</v>
      </c>
      <c r="L893" s="22">
        <v>0.2</v>
      </c>
      <c r="M893" s="22">
        <v>0.18179999999999999</v>
      </c>
      <c r="N893" s="22">
        <v>0.34</v>
      </c>
      <c r="O893" s="22">
        <v>0.28360000000000002</v>
      </c>
      <c r="P893" s="22">
        <v>3</v>
      </c>
      <c r="Q893" s="22">
        <v>61</v>
      </c>
      <c r="R893" s="22" t="str">
        <f t="shared" si="13"/>
        <v>High Usage</v>
      </c>
      <c r="S893" s="22">
        <v>64</v>
      </c>
    </row>
    <row r="894" spans="1:19" x14ac:dyDescent="0.25">
      <c r="A894" s="22">
        <v>893</v>
      </c>
      <c r="B894" s="5">
        <v>40583</v>
      </c>
      <c r="C894" s="22">
        <v>1</v>
      </c>
      <c r="D894" s="22">
        <v>0</v>
      </c>
      <c r="E894" s="22">
        <v>2</v>
      </c>
      <c r="F894" s="22">
        <v>16</v>
      </c>
      <c r="G894" s="22" t="b">
        <v>0</v>
      </c>
      <c r="H894" s="22" t="str">
        <f>IF(OR(Query27[[#This Row],[Weekday]]=1, Query27[[#This Row],[Weekday]]=2, Query27[[#This Row],[Weekday]]=3, Query27[[#This Row],[Weekday]]=4, Query27[[#This Row],[Weekday]]=5), "Weekday", "Weekend")</f>
        <v>Weekday</v>
      </c>
      <c r="I894" s="22">
        <v>3</v>
      </c>
      <c r="J894" s="22">
        <v>2</v>
      </c>
      <c r="K894" s="22" t="str">
        <f>INDEX(Table2[Description],MATCH(J894,Table2[Weathersit],0))</f>
        <v>Mist + Cloudy</v>
      </c>
      <c r="L894" s="22">
        <v>0.2</v>
      </c>
      <c r="M894" s="22">
        <v>0.19700000000000001</v>
      </c>
      <c r="N894" s="22">
        <v>0.37</v>
      </c>
      <c r="O894" s="22">
        <v>0.25369999999999998</v>
      </c>
      <c r="P894" s="22">
        <v>7</v>
      </c>
      <c r="Q894" s="22">
        <v>72</v>
      </c>
      <c r="R894" s="22" t="str">
        <f t="shared" si="13"/>
        <v>High Usage</v>
      </c>
      <c r="S894" s="22">
        <v>79</v>
      </c>
    </row>
    <row r="895" spans="1:19" x14ac:dyDescent="0.25">
      <c r="A895" s="22">
        <v>894</v>
      </c>
      <c r="B895" s="5">
        <v>40583</v>
      </c>
      <c r="C895" s="22">
        <v>1</v>
      </c>
      <c r="D895" s="22">
        <v>0</v>
      </c>
      <c r="E895" s="22">
        <v>2</v>
      </c>
      <c r="F895" s="22">
        <v>17</v>
      </c>
      <c r="G895" s="22" t="b">
        <v>0</v>
      </c>
      <c r="H895" s="22" t="str">
        <f>IF(OR(Query27[[#This Row],[Weekday]]=1, Query27[[#This Row],[Weekday]]=2, Query27[[#This Row],[Weekday]]=3, Query27[[#This Row],[Weekday]]=4, Query27[[#This Row],[Weekday]]=5), "Weekday", "Weekend")</f>
        <v>Weekday</v>
      </c>
      <c r="I895" s="22">
        <v>3</v>
      </c>
      <c r="J895" s="22">
        <v>2</v>
      </c>
      <c r="K895" s="22" t="str">
        <f>INDEX(Table2[Description],MATCH(J895,Table2[Weathersit],0))</f>
        <v>Mist + Cloudy</v>
      </c>
      <c r="L895" s="22">
        <v>0.2</v>
      </c>
      <c r="M895" s="22">
        <v>0.19700000000000001</v>
      </c>
      <c r="N895" s="22">
        <v>0.34</v>
      </c>
      <c r="O895" s="22">
        <v>0.25369999999999998</v>
      </c>
      <c r="P895" s="22">
        <v>9</v>
      </c>
      <c r="Q895" s="22">
        <v>157</v>
      </c>
      <c r="R895" s="22" t="str">
        <f t="shared" si="13"/>
        <v>High Usage</v>
      </c>
      <c r="S895" s="22">
        <v>166</v>
      </c>
    </row>
    <row r="896" spans="1:19" x14ac:dyDescent="0.25">
      <c r="A896" s="22">
        <v>895</v>
      </c>
      <c r="B896" s="5">
        <v>40583</v>
      </c>
      <c r="C896" s="22">
        <v>1</v>
      </c>
      <c r="D896" s="22">
        <v>0</v>
      </c>
      <c r="E896" s="22">
        <v>2</v>
      </c>
      <c r="F896" s="22">
        <v>18</v>
      </c>
      <c r="G896" s="22" t="b">
        <v>0</v>
      </c>
      <c r="H896" s="22" t="str">
        <f>IF(OR(Query27[[#This Row],[Weekday]]=1, Query27[[#This Row],[Weekday]]=2, Query27[[#This Row],[Weekday]]=3, Query27[[#This Row],[Weekday]]=4, Query27[[#This Row],[Weekday]]=5), "Weekday", "Weekend")</f>
        <v>Weekday</v>
      </c>
      <c r="I896" s="22">
        <v>3</v>
      </c>
      <c r="J896" s="22">
        <v>2</v>
      </c>
      <c r="K896" s="22" t="str">
        <f>INDEX(Table2[Description],MATCH(J896,Table2[Weathersit],0))</f>
        <v>Mist + Cloudy</v>
      </c>
      <c r="L896" s="22">
        <v>0.18</v>
      </c>
      <c r="M896" s="22">
        <v>0.16669999999999999</v>
      </c>
      <c r="N896" s="22">
        <v>0.47</v>
      </c>
      <c r="O896" s="22">
        <v>0.29849999999999999</v>
      </c>
      <c r="P896" s="22">
        <v>2</v>
      </c>
      <c r="Q896" s="22">
        <v>168</v>
      </c>
      <c r="R896" s="22" t="str">
        <f t="shared" si="13"/>
        <v>High Usage</v>
      </c>
      <c r="S896" s="22">
        <v>170</v>
      </c>
    </row>
    <row r="897" spans="1:19" x14ac:dyDescent="0.25">
      <c r="A897" s="22">
        <v>896</v>
      </c>
      <c r="B897" s="5">
        <v>40583</v>
      </c>
      <c r="C897" s="22">
        <v>1</v>
      </c>
      <c r="D897" s="22">
        <v>0</v>
      </c>
      <c r="E897" s="22">
        <v>2</v>
      </c>
      <c r="F897" s="22">
        <v>19</v>
      </c>
      <c r="G897" s="22" t="b">
        <v>0</v>
      </c>
      <c r="H897" s="22" t="str">
        <f>IF(OR(Query27[[#This Row],[Weekday]]=1, Query27[[#This Row],[Weekday]]=2, Query27[[#This Row],[Weekday]]=3, Query27[[#This Row],[Weekday]]=4, Query27[[#This Row],[Weekday]]=5), "Weekday", "Weekend")</f>
        <v>Weekday</v>
      </c>
      <c r="I897" s="22">
        <v>3</v>
      </c>
      <c r="J897" s="22">
        <v>3</v>
      </c>
      <c r="K897" s="22" t="str">
        <f>INDEX(Table2[Description],MATCH(J897,Table2[Weathersit],0))</f>
        <v>Light Snow/Rain</v>
      </c>
      <c r="L897" s="22">
        <v>0.14000000000000001</v>
      </c>
      <c r="M897" s="22">
        <v>0.1212</v>
      </c>
      <c r="N897" s="22">
        <v>0.86</v>
      </c>
      <c r="O897" s="22">
        <v>0.25369999999999998</v>
      </c>
      <c r="P897" s="22">
        <v>1</v>
      </c>
      <c r="Q897" s="22">
        <v>87</v>
      </c>
      <c r="R897" s="22" t="str">
        <f t="shared" si="13"/>
        <v>High Usage</v>
      </c>
      <c r="S897" s="22">
        <v>88</v>
      </c>
    </row>
    <row r="898" spans="1:19" x14ac:dyDescent="0.25">
      <c r="A898" s="22">
        <v>897</v>
      </c>
      <c r="B898" s="5">
        <v>40583</v>
      </c>
      <c r="C898" s="22">
        <v>1</v>
      </c>
      <c r="D898" s="22">
        <v>0</v>
      </c>
      <c r="E898" s="22">
        <v>2</v>
      </c>
      <c r="F898" s="22">
        <v>20</v>
      </c>
      <c r="G898" s="22" t="b">
        <v>0</v>
      </c>
      <c r="H898" s="22" t="str">
        <f>IF(OR(Query27[[#This Row],[Weekday]]=1, Query27[[#This Row],[Weekday]]=2, Query27[[#This Row],[Weekday]]=3, Query27[[#This Row],[Weekday]]=4, Query27[[#This Row],[Weekday]]=5), "Weekday", "Weekend")</f>
        <v>Weekday</v>
      </c>
      <c r="I898" s="22">
        <v>3</v>
      </c>
      <c r="J898" s="22">
        <v>3</v>
      </c>
      <c r="K898" s="22" t="str">
        <f>INDEX(Table2[Description],MATCH(J898,Table2[Weathersit],0))</f>
        <v>Light Snow/Rain</v>
      </c>
      <c r="L898" s="22">
        <v>0.14000000000000001</v>
      </c>
      <c r="M898" s="22">
        <v>0.1515</v>
      </c>
      <c r="N898" s="22">
        <v>0.86</v>
      </c>
      <c r="O898" s="22">
        <v>0.16420000000000001</v>
      </c>
      <c r="P898" s="22">
        <v>0</v>
      </c>
      <c r="Q898" s="22">
        <v>84</v>
      </c>
      <c r="R898" s="22" t="str">
        <f t="shared" ref="R898:R961" si="14">IF(S898&gt;30, "High Usage", "Normal")</f>
        <v>High Usage</v>
      </c>
      <c r="S898" s="22">
        <v>84</v>
      </c>
    </row>
    <row r="899" spans="1:19" x14ac:dyDescent="0.25">
      <c r="A899" s="22">
        <v>898</v>
      </c>
      <c r="B899" s="5">
        <v>40583</v>
      </c>
      <c r="C899" s="22">
        <v>1</v>
      </c>
      <c r="D899" s="22">
        <v>0</v>
      </c>
      <c r="E899" s="22">
        <v>2</v>
      </c>
      <c r="F899" s="22">
        <v>21</v>
      </c>
      <c r="G899" s="22" t="b">
        <v>0</v>
      </c>
      <c r="H899" s="22" t="str">
        <f>IF(OR(Query27[[#This Row],[Weekday]]=1, Query27[[#This Row],[Weekday]]=2, Query27[[#This Row],[Weekday]]=3, Query27[[#This Row],[Weekday]]=4, Query27[[#This Row],[Weekday]]=5), "Weekday", "Weekend")</f>
        <v>Weekday</v>
      </c>
      <c r="I899" s="22">
        <v>3</v>
      </c>
      <c r="J899" s="22">
        <v>2</v>
      </c>
      <c r="K899" s="22" t="str">
        <f>INDEX(Table2[Description],MATCH(J899,Table2[Weathersit],0))</f>
        <v>Mist + Cloudy</v>
      </c>
      <c r="L899" s="22">
        <v>0.14000000000000001</v>
      </c>
      <c r="M899" s="22">
        <v>0.1515</v>
      </c>
      <c r="N899" s="22">
        <v>0.86</v>
      </c>
      <c r="O899" s="22">
        <v>0.16420000000000001</v>
      </c>
      <c r="P899" s="22">
        <v>0</v>
      </c>
      <c r="Q899" s="22">
        <v>83</v>
      </c>
      <c r="R899" s="22" t="str">
        <f t="shared" si="14"/>
        <v>High Usage</v>
      </c>
      <c r="S899" s="22">
        <v>83</v>
      </c>
    </row>
    <row r="900" spans="1:19" x14ac:dyDescent="0.25">
      <c r="A900" s="22">
        <v>899</v>
      </c>
      <c r="B900" s="5">
        <v>40583</v>
      </c>
      <c r="C900" s="22">
        <v>1</v>
      </c>
      <c r="D900" s="22">
        <v>0</v>
      </c>
      <c r="E900" s="22">
        <v>2</v>
      </c>
      <c r="F900" s="22">
        <v>22</v>
      </c>
      <c r="G900" s="22" t="b">
        <v>0</v>
      </c>
      <c r="H900" s="22" t="str">
        <f>IF(OR(Query27[[#This Row],[Weekday]]=1, Query27[[#This Row],[Weekday]]=2, Query27[[#This Row],[Weekday]]=3, Query27[[#This Row],[Weekday]]=4, Query27[[#This Row],[Weekday]]=5), "Weekday", "Weekend")</f>
        <v>Weekday</v>
      </c>
      <c r="I900" s="22">
        <v>3</v>
      </c>
      <c r="J900" s="22">
        <v>3</v>
      </c>
      <c r="K900" s="22" t="str">
        <f>INDEX(Table2[Description],MATCH(J900,Table2[Weathersit],0))</f>
        <v>Light Snow/Rain</v>
      </c>
      <c r="L900" s="22">
        <v>0.16</v>
      </c>
      <c r="M900" s="22">
        <v>0.16669999999999999</v>
      </c>
      <c r="N900" s="22">
        <v>0.8</v>
      </c>
      <c r="O900" s="22">
        <v>0.16420000000000001</v>
      </c>
      <c r="P900" s="22">
        <v>4</v>
      </c>
      <c r="Q900" s="22">
        <v>42</v>
      </c>
      <c r="R900" s="22" t="str">
        <f t="shared" si="14"/>
        <v>High Usage</v>
      </c>
      <c r="S900" s="22">
        <v>46</v>
      </c>
    </row>
    <row r="901" spans="1:19" x14ac:dyDescent="0.25">
      <c r="A901" s="22">
        <v>900</v>
      </c>
      <c r="B901" s="5">
        <v>40583</v>
      </c>
      <c r="C901" s="22">
        <v>1</v>
      </c>
      <c r="D901" s="22">
        <v>0</v>
      </c>
      <c r="E901" s="22">
        <v>2</v>
      </c>
      <c r="F901" s="22">
        <v>23</v>
      </c>
      <c r="G901" s="22" t="b">
        <v>0</v>
      </c>
      <c r="H901" s="22" t="str">
        <f>IF(OR(Query27[[#This Row],[Weekday]]=1, Query27[[#This Row],[Weekday]]=2, Query27[[#This Row],[Weekday]]=3, Query27[[#This Row],[Weekday]]=4, Query27[[#This Row],[Weekday]]=5), "Weekday", "Weekend")</f>
        <v>Weekday</v>
      </c>
      <c r="I901" s="22">
        <v>3</v>
      </c>
      <c r="J901" s="22">
        <v>3</v>
      </c>
      <c r="K901" s="22" t="str">
        <f>INDEX(Table2[Description],MATCH(J901,Table2[Weathersit],0))</f>
        <v>Light Snow/Rain</v>
      </c>
      <c r="L901" s="22">
        <v>0.16</v>
      </c>
      <c r="M901" s="22">
        <v>0.1515</v>
      </c>
      <c r="N901" s="22">
        <v>0.8</v>
      </c>
      <c r="O901" s="22">
        <v>0.19400000000000001</v>
      </c>
      <c r="P901" s="22">
        <v>0</v>
      </c>
      <c r="Q901" s="22">
        <v>37</v>
      </c>
      <c r="R901" s="22" t="str">
        <f t="shared" si="14"/>
        <v>High Usage</v>
      </c>
      <c r="S901" s="22">
        <v>37</v>
      </c>
    </row>
    <row r="902" spans="1:19" x14ac:dyDescent="0.25">
      <c r="A902" s="22">
        <v>901</v>
      </c>
      <c r="B902" s="5">
        <v>40584</v>
      </c>
      <c r="C902" s="22">
        <v>1</v>
      </c>
      <c r="D902" s="22">
        <v>0</v>
      </c>
      <c r="E902" s="22">
        <v>2</v>
      </c>
      <c r="F902" s="22">
        <v>0</v>
      </c>
      <c r="G902" s="22" t="b">
        <v>0</v>
      </c>
      <c r="H902" s="22" t="str">
        <f>IF(OR(Query27[[#This Row],[Weekday]]=1, Query27[[#This Row],[Weekday]]=2, Query27[[#This Row],[Weekday]]=3, Query27[[#This Row],[Weekday]]=4, Query27[[#This Row],[Weekday]]=5), "Weekday", "Weekend")</f>
        <v>Weekday</v>
      </c>
      <c r="I902" s="22">
        <v>4</v>
      </c>
      <c r="J902" s="22">
        <v>3</v>
      </c>
      <c r="K902" s="22" t="str">
        <f>INDEX(Table2[Description],MATCH(J902,Table2[Weathersit],0))</f>
        <v>Light Snow/Rain</v>
      </c>
      <c r="L902" s="22">
        <v>0.14000000000000001</v>
      </c>
      <c r="M902" s="22">
        <v>0.13639999999999999</v>
      </c>
      <c r="N902" s="22">
        <v>0.86</v>
      </c>
      <c r="O902" s="22">
        <v>0.19400000000000001</v>
      </c>
      <c r="P902" s="22">
        <v>0</v>
      </c>
      <c r="Q902" s="22">
        <v>16</v>
      </c>
      <c r="R902" s="22" t="str">
        <f t="shared" si="14"/>
        <v>Normal</v>
      </c>
      <c r="S902" s="22">
        <v>16</v>
      </c>
    </row>
    <row r="903" spans="1:19" x14ac:dyDescent="0.25">
      <c r="A903" s="22">
        <v>902</v>
      </c>
      <c r="B903" s="5">
        <v>40584</v>
      </c>
      <c r="C903" s="22">
        <v>1</v>
      </c>
      <c r="D903" s="22">
        <v>0</v>
      </c>
      <c r="E903" s="22">
        <v>2</v>
      </c>
      <c r="F903" s="22">
        <v>1</v>
      </c>
      <c r="G903" s="22" t="b">
        <v>0</v>
      </c>
      <c r="H903" s="22" t="str">
        <f>IF(OR(Query27[[#This Row],[Weekday]]=1, Query27[[#This Row],[Weekday]]=2, Query27[[#This Row],[Weekday]]=3, Query27[[#This Row],[Weekday]]=4, Query27[[#This Row],[Weekday]]=5), "Weekday", "Weekend")</f>
        <v>Weekday</v>
      </c>
      <c r="I903" s="22">
        <v>4</v>
      </c>
      <c r="J903" s="22">
        <v>3</v>
      </c>
      <c r="K903" s="22" t="str">
        <f>INDEX(Table2[Description],MATCH(J903,Table2[Weathersit],0))</f>
        <v>Light Snow/Rain</v>
      </c>
      <c r="L903" s="22">
        <v>0.14000000000000001</v>
      </c>
      <c r="M903" s="22">
        <v>0.1515</v>
      </c>
      <c r="N903" s="22">
        <v>0.8</v>
      </c>
      <c r="O903" s="22">
        <v>0.1343</v>
      </c>
      <c r="P903" s="22">
        <v>0</v>
      </c>
      <c r="Q903" s="22">
        <v>7</v>
      </c>
      <c r="R903" s="22" t="str">
        <f t="shared" si="14"/>
        <v>Normal</v>
      </c>
      <c r="S903" s="22">
        <v>7</v>
      </c>
    </row>
    <row r="904" spans="1:19" x14ac:dyDescent="0.25">
      <c r="A904" s="22">
        <v>903</v>
      </c>
      <c r="B904" s="5">
        <v>40584</v>
      </c>
      <c r="C904" s="22">
        <v>1</v>
      </c>
      <c r="D904" s="22">
        <v>0</v>
      </c>
      <c r="E904" s="22">
        <v>2</v>
      </c>
      <c r="F904" s="22">
        <v>2</v>
      </c>
      <c r="G904" s="22" t="b">
        <v>0</v>
      </c>
      <c r="H904" s="22" t="str">
        <f>IF(OR(Query27[[#This Row],[Weekday]]=1, Query27[[#This Row],[Weekday]]=2, Query27[[#This Row],[Weekday]]=3, Query27[[#This Row],[Weekday]]=4, Query27[[#This Row],[Weekday]]=5), "Weekday", "Weekend")</f>
        <v>Weekday</v>
      </c>
      <c r="I904" s="22">
        <v>4</v>
      </c>
      <c r="J904" s="22">
        <v>3</v>
      </c>
      <c r="K904" s="22" t="str">
        <f>INDEX(Table2[Description],MATCH(J904,Table2[Weathersit],0))</f>
        <v>Light Snow/Rain</v>
      </c>
      <c r="L904" s="22">
        <v>0.14000000000000001</v>
      </c>
      <c r="M904" s="22">
        <v>0.1515</v>
      </c>
      <c r="N904" s="22">
        <v>0.8</v>
      </c>
      <c r="O904" s="22">
        <v>0.1343</v>
      </c>
      <c r="P904" s="22">
        <v>0</v>
      </c>
      <c r="Q904" s="22">
        <v>3</v>
      </c>
      <c r="R904" s="22" t="str">
        <f t="shared" si="14"/>
        <v>Normal</v>
      </c>
      <c r="S904" s="22">
        <v>3</v>
      </c>
    </row>
    <row r="905" spans="1:19" x14ac:dyDescent="0.25">
      <c r="A905" s="22">
        <v>904</v>
      </c>
      <c r="B905" s="5">
        <v>40584</v>
      </c>
      <c r="C905" s="22">
        <v>1</v>
      </c>
      <c r="D905" s="22">
        <v>0</v>
      </c>
      <c r="E905" s="22">
        <v>2</v>
      </c>
      <c r="F905" s="22">
        <v>4</v>
      </c>
      <c r="G905" s="22" t="b">
        <v>0</v>
      </c>
      <c r="H905" s="22" t="str">
        <f>IF(OR(Query27[[#This Row],[Weekday]]=1, Query27[[#This Row],[Weekday]]=2, Query27[[#This Row],[Weekday]]=3, Query27[[#This Row],[Weekday]]=4, Query27[[#This Row],[Weekday]]=5), "Weekday", "Weekend")</f>
        <v>Weekday</v>
      </c>
      <c r="I905" s="22">
        <v>4</v>
      </c>
      <c r="J905" s="22">
        <v>2</v>
      </c>
      <c r="K905" s="22" t="str">
        <f>INDEX(Table2[Description],MATCH(J905,Table2[Weathersit],0))</f>
        <v>Mist + Cloudy</v>
      </c>
      <c r="L905" s="22">
        <v>0.14000000000000001</v>
      </c>
      <c r="M905" s="22">
        <v>0.13639999999999999</v>
      </c>
      <c r="N905" s="22">
        <v>0.59</v>
      </c>
      <c r="O905" s="22">
        <v>0.22389999999999999</v>
      </c>
      <c r="P905" s="22">
        <v>0</v>
      </c>
      <c r="Q905" s="22">
        <v>1</v>
      </c>
      <c r="R905" s="22" t="str">
        <f t="shared" si="14"/>
        <v>Normal</v>
      </c>
      <c r="S905" s="22">
        <v>1</v>
      </c>
    </row>
    <row r="906" spans="1:19" x14ac:dyDescent="0.25">
      <c r="A906" s="22">
        <v>905</v>
      </c>
      <c r="B906" s="5">
        <v>40584</v>
      </c>
      <c r="C906" s="22">
        <v>1</v>
      </c>
      <c r="D906" s="22">
        <v>0</v>
      </c>
      <c r="E906" s="22">
        <v>2</v>
      </c>
      <c r="F906" s="22">
        <v>5</v>
      </c>
      <c r="G906" s="22" t="b">
        <v>0</v>
      </c>
      <c r="H906" s="22" t="str">
        <f>IF(OR(Query27[[#This Row],[Weekday]]=1, Query27[[#This Row],[Weekday]]=2, Query27[[#This Row],[Weekday]]=3, Query27[[#This Row],[Weekday]]=4, Query27[[#This Row],[Weekday]]=5), "Weekday", "Weekend")</f>
        <v>Weekday</v>
      </c>
      <c r="I906" s="22">
        <v>4</v>
      </c>
      <c r="J906" s="22">
        <v>2</v>
      </c>
      <c r="K906" s="22" t="str">
        <f>INDEX(Table2[Description],MATCH(J906,Table2[Weathersit],0))</f>
        <v>Mist + Cloudy</v>
      </c>
      <c r="L906" s="22">
        <v>0.12</v>
      </c>
      <c r="M906" s="22">
        <v>0.1212</v>
      </c>
      <c r="N906" s="22">
        <v>0.5</v>
      </c>
      <c r="O906" s="22">
        <v>0.22389999999999999</v>
      </c>
      <c r="P906" s="22">
        <v>0</v>
      </c>
      <c r="Q906" s="22">
        <v>6</v>
      </c>
      <c r="R906" s="22" t="str">
        <f t="shared" si="14"/>
        <v>Normal</v>
      </c>
      <c r="S906" s="22">
        <v>6</v>
      </c>
    </row>
    <row r="907" spans="1:19" x14ac:dyDescent="0.25">
      <c r="A907" s="22">
        <v>906</v>
      </c>
      <c r="B907" s="5">
        <v>40584</v>
      </c>
      <c r="C907" s="22">
        <v>1</v>
      </c>
      <c r="D907" s="22">
        <v>0</v>
      </c>
      <c r="E907" s="22">
        <v>2</v>
      </c>
      <c r="F907" s="22">
        <v>6</v>
      </c>
      <c r="G907" s="22" t="b">
        <v>0</v>
      </c>
      <c r="H907" s="22" t="str">
        <f>IF(OR(Query27[[#This Row],[Weekday]]=1, Query27[[#This Row],[Weekday]]=2, Query27[[#This Row],[Weekday]]=3, Query27[[#This Row],[Weekday]]=4, Query27[[#This Row],[Weekday]]=5), "Weekday", "Weekend")</f>
        <v>Weekday</v>
      </c>
      <c r="I907" s="22">
        <v>4</v>
      </c>
      <c r="J907" s="22">
        <v>2</v>
      </c>
      <c r="K907" s="22" t="str">
        <f>INDEX(Table2[Description],MATCH(J907,Table2[Weathersit],0))</f>
        <v>Mist + Cloudy</v>
      </c>
      <c r="L907" s="22">
        <v>0.12</v>
      </c>
      <c r="M907" s="22">
        <v>0.1212</v>
      </c>
      <c r="N907" s="22">
        <v>0.54</v>
      </c>
      <c r="O907" s="22">
        <v>0.28360000000000002</v>
      </c>
      <c r="P907" s="22">
        <v>0</v>
      </c>
      <c r="Q907" s="22">
        <v>26</v>
      </c>
      <c r="R907" s="22" t="str">
        <f t="shared" si="14"/>
        <v>Normal</v>
      </c>
      <c r="S907" s="22">
        <v>26</v>
      </c>
    </row>
    <row r="908" spans="1:19" x14ac:dyDescent="0.25">
      <c r="A908" s="22">
        <v>907</v>
      </c>
      <c r="B908" s="5">
        <v>40584</v>
      </c>
      <c r="C908" s="22">
        <v>1</v>
      </c>
      <c r="D908" s="22">
        <v>0</v>
      </c>
      <c r="E908" s="22">
        <v>2</v>
      </c>
      <c r="F908" s="22">
        <v>7</v>
      </c>
      <c r="G908" s="22" t="b">
        <v>0</v>
      </c>
      <c r="H908" s="22" t="str">
        <f>IF(OR(Query27[[#This Row],[Weekday]]=1, Query27[[#This Row],[Weekday]]=2, Query27[[#This Row],[Weekday]]=3, Query27[[#This Row],[Weekday]]=4, Query27[[#This Row],[Weekday]]=5), "Weekday", "Weekend")</f>
        <v>Weekday</v>
      </c>
      <c r="I908" s="22">
        <v>4</v>
      </c>
      <c r="J908" s="22">
        <v>1</v>
      </c>
      <c r="K908" s="22" t="str">
        <f>INDEX(Table2[Description],MATCH(J908,Table2[Weathersit],0))</f>
        <v>Clear</v>
      </c>
      <c r="L908" s="22">
        <v>0.1</v>
      </c>
      <c r="M908" s="22">
        <v>7.5800000000000006E-2</v>
      </c>
      <c r="N908" s="22">
        <v>0.5</v>
      </c>
      <c r="O908" s="22">
        <v>0.41789999999999999</v>
      </c>
      <c r="P908" s="22">
        <v>0</v>
      </c>
      <c r="Q908" s="22">
        <v>99</v>
      </c>
      <c r="R908" s="22" t="str">
        <f t="shared" si="14"/>
        <v>High Usage</v>
      </c>
      <c r="S908" s="22">
        <v>99</v>
      </c>
    </row>
    <row r="909" spans="1:19" x14ac:dyDescent="0.25">
      <c r="A909" s="22">
        <v>908</v>
      </c>
      <c r="B909" s="5">
        <v>40584</v>
      </c>
      <c r="C909" s="22">
        <v>1</v>
      </c>
      <c r="D909" s="22">
        <v>0</v>
      </c>
      <c r="E909" s="22">
        <v>2</v>
      </c>
      <c r="F909" s="22">
        <v>8</v>
      </c>
      <c r="G909" s="22" t="b">
        <v>0</v>
      </c>
      <c r="H909" s="22" t="str">
        <f>IF(OR(Query27[[#This Row],[Weekday]]=1, Query27[[#This Row],[Weekday]]=2, Query27[[#This Row],[Weekday]]=3, Query27[[#This Row],[Weekday]]=4, Query27[[#This Row],[Weekday]]=5), "Weekday", "Weekend")</f>
        <v>Weekday</v>
      </c>
      <c r="I909" s="22">
        <v>4</v>
      </c>
      <c r="J909" s="22">
        <v>1</v>
      </c>
      <c r="K909" s="22" t="str">
        <f>INDEX(Table2[Description],MATCH(J909,Table2[Weathersit],0))</f>
        <v>Clear</v>
      </c>
      <c r="L909" s="22">
        <v>0.1</v>
      </c>
      <c r="M909" s="22">
        <v>7.5800000000000006E-2</v>
      </c>
      <c r="N909" s="22">
        <v>0.49</v>
      </c>
      <c r="O909" s="22">
        <v>0.32840000000000003</v>
      </c>
      <c r="P909" s="22">
        <v>5</v>
      </c>
      <c r="Q909" s="22">
        <v>173</v>
      </c>
      <c r="R909" s="22" t="str">
        <f t="shared" si="14"/>
        <v>High Usage</v>
      </c>
      <c r="S909" s="22">
        <v>178</v>
      </c>
    </row>
    <row r="910" spans="1:19" x14ac:dyDescent="0.25">
      <c r="A910" s="22">
        <v>909</v>
      </c>
      <c r="B910" s="5">
        <v>40584</v>
      </c>
      <c r="C910" s="22">
        <v>1</v>
      </c>
      <c r="D910" s="22">
        <v>0</v>
      </c>
      <c r="E910" s="22">
        <v>2</v>
      </c>
      <c r="F910" s="22">
        <v>9</v>
      </c>
      <c r="G910" s="22" t="b">
        <v>0</v>
      </c>
      <c r="H910" s="22" t="str">
        <f>IF(OR(Query27[[#This Row],[Weekday]]=1, Query27[[#This Row],[Weekday]]=2, Query27[[#This Row],[Weekday]]=3, Query27[[#This Row],[Weekday]]=4, Query27[[#This Row],[Weekday]]=5), "Weekday", "Weekend")</f>
        <v>Weekday</v>
      </c>
      <c r="I910" s="22">
        <v>4</v>
      </c>
      <c r="J910" s="22">
        <v>1</v>
      </c>
      <c r="K910" s="22" t="str">
        <f>INDEX(Table2[Description],MATCH(J910,Table2[Weathersit],0))</f>
        <v>Clear</v>
      </c>
      <c r="L910" s="22">
        <v>0.12</v>
      </c>
      <c r="M910" s="22">
        <v>0.1061</v>
      </c>
      <c r="N910" s="22">
        <v>0.42</v>
      </c>
      <c r="O910" s="22">
        <v>0.35820000000000002</v>
      </c>
      <c r="P910" s="22">
        <v>1</v>
      </c>
      <c r="Q910" s="22">
        <v>121</v>
      </c>
      <c r="R910" s="22" t="str">
        <f t="shared" si="14"/>
        <v>High Usage</v>
      </c>
      <c r="S910" s="22">
        <v>122</v>
      </c>
    </row>
    <row r="911" spans="1:19" x14ac:dyDescent="0.25">
      <c r="A911" s="22">
        <v>910</v>
      </c>
      <c r="B911" s="5">
        <v>40584</v>
      </c>
      <c r="C911" s="22">
        <v>1</v>
      </c>
      <c r="D911" s="22">
        <v>0</v>
      </c>
      <c r="E911" s="22">
        <v>2</v>
      </c>
      <c r="F911" s="22">
        <v>10</v>
      </c>
      <c r="G911" s="22" t="b">
        <v>0</v>
      </c>
      <c r="H911" s="22" t="str">
        <f>IF(OR(Query27[[#This Row],[Weekday]]=1, Query27[[#This Row],[Weekday]]=2, Query27[[#This Row],[Weekday]]=3, Query27[[#This Row],[Weekday]]=4, Query27[[#This Row],[Weekday]]=5), "Weekday", "Weekend")</f>
        <v>Weekday</v>
      </c>
      <c r="I911" s="22">
        <v>4</v>
      </c>
      <c r="J911" s="22">
        <v>1</v>
      </c>
      <c r="K911" s="22" t="str">
        <f>INDEX(Table2[Description],MATCH(J911,Table2[Weathersit],0))</f>
        <v>Clear</v>
      </c>
      <c r="L911" s="22">
        <v>0.12</v>
      </c>
      <c r="M911" s="22">
        <v>0.1061</v>
      </c>
      <c r="N911" s="22">
        <v>0.42</v>
      </c>
      <c r="O911" s="22">
        <v>0.29849999999999999</v>
      </c>
      <c r="P911" s="22">
        <v>1</v>
      </c>
      <c r="Q911" s="22">
        <v>34</v>
      </c>
      <c r="R911" s="22" t="str">
        <f t="shared" si="14"/>
        <v>High Usage</v>
      </c>
      <c r="S911" s="22">
        <v>35</v>
      </c>
    </row>
    <row r="912" spans="1:19" x14ac:dyDescent="0.25">
      <c r="A912" s="22">
        <v>911</v>
      </c>
      <c r="B912" s="5">
        <v>40584</v>
      </c>
      <c r="C912" s="22">
        <v>1</v>
      </c>
      <c r="D912" s="22">
        <v>0</v>
      </c>
      <c r="E912" s="22">
        <v>2</v>
      </c>
      <c r="F912" s="22">
        <v>11</v>
      </c>
      <c r="G912" s="22" t="b">
        <v>0</v>
      </c>
      <c r="H912" s="22" t="str">
        <f>IF(OR(Query27[[#This Row],[Weekday]]=1, Query27[[#This Row],[Weekday]]=2, Query27[[#This Row],[Weekday]]=3, Query27[[#This Row],[Weekday]]=4, Query27[[#This Row],[Weekday]]=5), "Weekday", "Weekend")</f>
        <v>Weekday</v>
      </c>
      <c r="I912" s="22">
        <v>4</v>
      </c>
      <c r="J912" s="22">
        <v>1</v>
      </c>
      <c r="K912" s="22" t="str">
        <f>INDEX(Table2[Description],MATCH(J912,Table2[Weathersit],0))</f>
        <v>Clear</v>
      </c>
      <c r="L912" s="22">
        <v>0.14000000000000001</v>
      </c>
      <c r="M912" s="22">
        <v>0.1212</v>
      </c>
      <c r="N912" s="22">
        <v>0.39</v>
      </c>
      <c r="O912" s="22">
        <v>0.35820000000000002</v>
      </c>
      <c r="P912" s="22">
        <v>1</v>
      </c>
      <c r="Q912" s="22">
        <v>44</v>
      </c>
      <c r="R912" s="22" t="str">
        <f t="shared" si="14"/>
        <v>High Usage</v>
      </c>
      <c r="S912" s="22">
        <v>45</v>
      </c>
    </row>
    <row r="913" spans="1:19" x14ac:dyDescent="0.25">
      <c r="A913" s="22">
        <v>912</v>
      </c>
      <c r="B913" s="5">
        <v>40584</v>
      </c>
      <c r="C913" s="22">
        <v>1</v>
      </c>
      <c r="D913" s="22">
        <v>0</v>
      </c>
      <c r="E913" s="22">
        <v>2</v>
      </c>
      <c r="F913" s="22">
        <v>12</v>
      </c>
      <c r="G913" s="22" t="b">
        <v>0</v>
      </c>
      <c r="H913" s="22" t="str">
        <f>IF(OR(Query27[[#This Row],[Weekday]]=1, Query27[[#This Row],[Weekday]]=2, Query27[[#This Row],[Weekday]]=3, Query27[[#This Row],[Weekday]]=4, Query27[[#This Row],[Weekday]]=5), "Weekday", "Weekend")</f>
        <v>Weekday</v>
      </c>
      <c r="I913" s="22">
        <v>4</v>
      </c>
      <c r="J913" s="22">
        <v>1</v>
      </c>
      <c r="K913" s="22" t="str">
        <f>INDEX(Table2[Description],MATCH(J913,Table2[Weathersit],0))</f>
        <v>Clear</v>
      </c>
      <c r="L913" s="22">
        <v>0.16</v>
      </c>
      <c r="M913" s="22">
        <v>0.13639999999999999</v>
      </c>
      <c r="N913" s="22">
        <v>0.34</v>
      </c>
      <c r="O913" s="22">
        <v>0.3881</v>
      </c>
      <c r="P913" s="22">
        <v>4</v>
      </c>
      <c r="Q913" s="22">
        <v>65</v>
      </c>
      <c r="R913" s="22" t="str">
        <f t="shared" si="14"/>
        <v>High Usage</v>
      </c>
      <c r="S913" s="22">
        <v>69</v>
      </c>
    </row>
    <row r="914" spans="1:19" x14ac:dyDescent="0.25">
      <c r="A914" s="22">
        <v>913</v>
      </c>
      <c r="B914" s="5">
        <v>40584</v>
      </c>
      <c r="C914" s="22">
        <v>1</v>
      </c>
      <c r="D914" s="22">
        <v>0</v>
      </c>
      <c r="E914" s="22">
        <v>2</v>
      </c>
      <c r="F914" s="22">
        <v>13</v>
      </c>
      <c r="G914" s="22" t="b">
        <v>0</v>
      </c>
      <c r="H914" s="22" t="str">
        <f>IF(OR(Query27[[#This Row],[Weekday]]=1, Query27[[#This Row],[Weekday]]=2, Query27[[#This Row],[Weekday]]=3, Query27[[#This Row],[Weekday]]=4, Query27[[#This Row],[Weekday]]=5), "Weekday", "Weekend")</f>
        <v>Weekday</v>
      </c>
      <c r="I914" s="22">
        <v>4</v>
      </c>
      <c r="J914" s="22">
        <v>1</v>
      </c>
      <c r="K914" s="22" t="str">
        <f>INDEX(Table2[Description],MATCH(J914,Table2[Weathersit],0))</f>
        <v>Clear</v>
      </c>
      <c r="L914" s="22">
        <v>0.18</v>
      </c>
      <c r="M914" s="22">
        <v>0.16669999999999999</v>
      </c>
      <c r="N914" s="22">
        <v>0.28999999999999998</v>
      </c>
      <c r="O914" s="22">
        <v>0.29849999999999999</v>
      </c>
      <c r="P914" s="22">
        <v>3</v>
      </c>
      <c r="Q914" s="22">
        <v>59</v>
      </c>
      <c r="R914" s="22" t="str">
        <f t="shared" si="14"/>
        <v>High Usage</v>
      </c>
      <c r="S914" s="22">
        <v>62</v>
      </c>
    </row>
    <row r="915" spans="1:19" x14ac:dyDescent="0.25">
      <c r="A915" s="22">
        <v>914</v>
      </c>
      <c r="B915" s="5">
        <v>40584</v>
      </c>
      <c r="C915" s="22">
        <v>1</v>
      </c>
      <c r="D915" s="22">
        <v>0</v>
      </c>
      <c r="E915" s="22">
        <v>2</v>
      </c>
      <c r="F915" s="22">
        <v>14</v>
      </c>
      <c r="G915" s="22" t="b">
        <v>0</v>
      </c>
      <c r="H915" s="22" t="str">
        <f>IF(OR(Query27[[#This Row],[Weekday]]=1, Query27[[#This Row],[Weekday]]=2, Query27[[#This Row],[Weekday]]=3, Query27[[#This Row],[Weekday]]=4, Query27[[#This Row],[Weekday]]=5), "Weekday", "Weekend")</f>
        <v>Weekday</v>
      </c>
      <c r="I915" s="22">
        <v>4</v>
      </c>
      <c r="J915" s="22">
        <v>1</v>
      </c>
      <c r="K915" s="22" t="str">
        <f>INDEX(Table2[Description],MATCH(J915,Table2[Weathersit],0))</f>
        <v>Clear</v>
      </c>
      <c r="L915" s="22">
        <v>0.2</v>
      </c>
      <c r="M915" s="22">
        <v>0.18179999999999999</v>
      </c>
      <c r="N915" s="22">
        <v>0.27</v>
      </c>
      <c r="O915" s="22">
        <v>0.28360000000000002</v>
      </c>
      <c r="P915" s="22">
        <v>6</v>
      </c>
      <c r="Q915" s="22">
        <v>42</v>
      </c>
      <c r="R915" s="22" t="str">
        <f t="shared" si="14"/>
        <v>High Usage</v>
      </c>
      <c r="S915" s="22">
        <v>48</v>
      </c>
    </row>
    <row r="916" spans="1:19" x14ac:dyDescent="0.25">
      <c r="A916" s="22">
        <v>915</v>
      </c>
      <c r="B916" s="5">
        <v>40584</v>
      </c>
      <c r="C916" s="22">
        <v>1</v>
      </c>
      <c r="D916" s="22">
        <v>0</v>
      </c>
      <c r="E916" s="22">
        <v>2</v>
      </c>
      <c r="F916" s="22">
        <v>15</v>
      </c>
      <c r="G916" s="22" t="b">
        <v>0</v>
      </c>
      <c r="H916" s="22" t="str">
        <f>IF(OR(Query27[[#This Row],[Weekday]]=1, Query27[[#This Row],[Weekday]]=2, Query27[[#This Row],[Weekday]]=3, Query27[[#This Row],[Weekday]]=4, Query27[[#This Row],[Weekday]]=5), "Weekday", "Weekend")</f>
        <v>Weekday</v>
      </c>
      <c r="I916" s="22">
        <v>4</v>
      </c>
      <c r="J916" s="22">
        <v>1</v>
      </c>
      <c r="K916" s="22" t="str">
        <f>INDEX(Table2[Description],MATCH(J916,Table2[Weathersit],0))</f>
        <v>Clear</v>
      </c>
      <c r="L916" s="22">
        <v>0.2</v>
      </c>
      <c r="M916" s="22">
        <v>0.19700000000000001</v>
      </c>
      <c r="N916" s="22">
        <v>0.25</v>
      </c>
      <c r="O916" s="22">
        <v>0.25369999999999998</v>
      </c>
      <c r="P916" s="22">
        <v>0</v>
      </c>
      <c r="Q916" s="22">
        <v>50</v>
      </c>
      <c r="R916" s="22" t="str">
        <f t="shared" si="14"/>
        <v>High Usage</v>
      </c>
      <c r="S916" s="22">
        <v>50</v>
      </c>
    </row>
    <row r="917" spans="1:19" x14ac:dyDescent="0.25">
      <c r="A917" s="22">
        <v>916</v>
      </c>
      <c r="B917" s="5">
        <v>40584</v>
      </c>
      <c r="C917" s="22">
        <v>1</v>
      </c>
      <c r="D917" s="22">
        <v>0</v>
      </c>
      <c r="E917" s="22">
        <v>2</v>
      </c>
      <c r="F917" s="22">
        <v>16</v>
      </c>
      <c r="G917" s="22" t="b">
        <v>0</v>
      </c>
      <c r="H917" s="22" t="str">
        <f>IF(OR(Query27[[#This Row],[Weekday]]=1, Query27[[#This Row],[Weekday]]=2, Query27[[#This Row],[Weekday]]=3, Query27[[#This Row],[Weekday]]=4, Query27[[#This Row],[Weekday]]=5), "Weekday", "Weekend")</f>
        <v>Weekday</v>
      </c>
      <c r="I917" s="22">
        <v>4</v>
      </c>
      <c r="J917" s="22">
        <v>1</v>
      </c>
      <c r="K917" s="22" t="str">
        <f>INDEX(Table2[Description],MATCH(J917,Table2[Weathersit],0))</f>
        <v>Clear</v>
      </c>
      <c r="L917" s="22">
        <v>0.2</v>
      </c>
      <c r="M917" s="22">
        <v>0.18179999999999999</v>
      </c>
      <c r="N917" s="22">
        <v>0.27</v>
      </c>
      <c r="O917" s="22">
        <v>0.29849999999999999</v>
      </c>
      <c r="P917" s="22">
        <v>4</v>
      </c>
      <c r="Q917" s="22">
        <v>76</v>
      </c>
      <c r="R917" s="22" t="str">
        <f t="shared" si="14"/>
        <v>High Usage</v>
      </c>
      <c r="S917" s="22">
        <v>80</v>
      </c>
    </row>
    <row r="918" spans="1:19" x14ac:dyDescent="0.25">
      <c r="A918" s="22">
        <v>917</v>
      </c>
      <c r="B918" s="5">
        <v>40584</v>
      </c>
      <c r="C918" s="22">
        <v>1</v>
      </c>
      <c r="D918" s="22">
        <v>0</v>
      </c>
      <c r="E918" s="22">
        <v>2</v>
      </c>
      <c r="F918" s="22">
        <v>17</v>
      </c>
      <c r="G918" s="22" t="b">
        <v>0</v>
      </c>
      <c r="H918" s="22" t="str">
        <f>IF(OR(Query27[[#This Row],[Weekday]]=1, Query27[[#This Row],[Weekday]]=2, Query27[[#This Row],[Weekday]]=3, Query27[[#This Row],[Weekday]]=4, Query27[[#This Row],[Weekday]]=5), "Weekday", "Weekend")</f>
        <v>Weekday</v>
      </c>
      <c r="I918" s="22">
        <v>4</v>
      </c>
      <c r="J918" s="22">
        <v>1</v>
      </c>
      <c r="K918" s="22" t="str">
        <f>INDEX(Table2[Description],MATCH(J918,Table2[Weathersit],0))</f>
        <v>Clear</v>
      </c>
      <c r="L918" s="22">
        <v>0.18</v>
      </c>
      <c r="M918" s="22">
        <v>0.18179999999999999</v>
      </c>
      <c r="N918" s="22">
        <v>0.26</v>
      </c>
      <c r="O918" s="22">
        <v>0.19400000000000001</v>
      </c>
      <c r="P918" s="22">
        <v>6</v>
      </c>
      <c r="Q918" s="22">
        <v>159</v>
      </c>
      <c r="R918" s="22" t="str">
        <f t="shared" si="14"/>
        <v>High Usage</v>
      </c>
      <c r="S918" s="22">
        <v>165</v>
      </c>
    </row>
    <row r="919" spans="1:19" x14ac:dyDescent="0.25">
      <c r="A919" s="22">
        <v>918</v>
      </c>
      <c r="B919" s="5">
        <v>40584</v>
      </c>
      <c r="C919" s="22">
        <v>1</v>
      </c>
      <c r="D919" s="22">
        <v>0</v>
      </c>
      <c r="E919" s="22">
        <v>2</v>
      </c>
      <c r="F919" s="22">
        <v>18</v>
      </c>
      <c r="G919" s="22" t="b">
        <v>0</v>
      </c>
      <c r="H919" s="22" t="str">
        <f>IF(OR(Query27[[#This Row],[Weekday]]=1, Query27[[#This Row],[Weekday]]=2, Query27[[#This Row],[Weekday]]=3, Query27[[#This Row],[Weekday]]=4, Query27[[#This Row],[Weekday]]=5), "Weekday", "Weekend")</f>
        <v>Weekday</v>
      </c>
      <c r="I919" s="22">
        <v>4</v>
      </c>
      <c r="J919" s="22">
        <v>1</v>
      </c>
      <c r="K919" s="22" t="str">
        <f>INDEX(Table2[Description],MATCH(J919,Table2[Weathersit],0))</f>
        <v>Clear</v>
      </c>
      <c r="L919" s="22">
        <v>0.16</v>
      </c>
      <c r="M919" s="22">
        <v>0.18179999999999999</v>
      </c>
      <c r="N919" s="22">
        <v>0.28000000000000003</v>
      </c>
      <c r="O919" s="22">
        <v>0.1343</v>
      </c>
      <c r="P919" s="22">
        <v>3</v>
      </c>
      <c r="Q919" s="22">
        <v>157</v>
      </c>
      <c r="R919" s="22" t="str">
        <f t="shared" si="14"/>
        <v>High Usage</v>
      </c>
      <c r="S919" s="22">
        <v>160</v>
      </c>
    </row>
    <row r="920" spans="1:19" x14ac:dyDescent="0.25">
      <c r="A920" s="22">
        <v>919</v>
      </c>
      <c r="B920" s="5">
        <v>40584</v>
      </c>
      <c r="C920" s="22">
        <v>1</v>
      </c>
      <c r="D920" s="22">
        <v>0</v>
      </c>
      <c r="E920" s="22">
        <v>2</v>
      </c>
      <c r="F920" s="22">
        <v>19</v>
      </c>
      <c r="G920" s="22" t="b">
        <v>0</v>
      </c>
      <c r="H920" s="22" t="str">
        <f>IF(OR(Query27[[#This Row],[Weekday]]=1, Query27[[#This Row],[Weekday]]=2, Query27[[#This Row],[Weekday]]=3, Query27[[#This Row],[Weekday]]=4, Query27[[#This Row],[Weekday]]=5), "Weekday", "Weekend")</f>
        <v>Weekday</v>
      </c>
      <c r="I920" s="22">
        <v>4</v>
      </c>
      <c r="J920" s="22">
        <v>1</v>
      </c>
      <c r="K920" s="22" t="str">
        <f>INDEX(Table2[Description],MATCH(J920,Table2[Weathersit],0))</f>
        <v>Clear</v>
      </c>
      <c r="L920" s="22">
        <v>0.14000000000000001</v>
      </c>
      <c r="M920" s="22">
        <v>0.16669999999999999</v>
      </c>
      <c r="N920" s="22">
        <v>0.28000000000000003</v>
      </c>
      <c r="O920" s="22">
        <v>0.1045</v>
      </c>
      <c r="P920" s="22">
        <v>2</v>
      </c>
      <c r="Q920" s="22">
        <v>110</v>
      </c>
      <c r="R920" s="22" t="str">
        <f t="shared" si="14"/>
        <v>High Usage</v>
      </c>
      <c r="S920" s="22">
        <v>112</v>
      </c>
    </row>
    <row r="921" spans="1:19" x14ac:dyDescent="0.25">
      <c r="A921" s="22">
        <v>920</v>
      </c>
      <c r="B921" s="5">
        <v>40584</v>
      </c>
      <c r="C921" s="22">
        <v>1</v>
      </c>
      <c r="D921" s="22">
        <v>0</v>
      </c>
      <c r="E921" s="22">
        <v>2</v>
      </c>
      <c r="F921" s="22">
        <v>20</v>
      </c>
      <c r="G921" s="22" t="b">
        <v>0</v>
      </c>
      <c r="H921" s="22" t="str">
        <f>IF(OR(Query27[[#This Row],[Weekday]]=1, Query27[[#This Row],[Weekday]]=2, Query27[[#This Row],[Weekday]]=3, Query27[[#This Row],[Weekday]]=4, Query27[[#This Row],[Weekday]]=5), "Weekday", "Weekend")</f>
        <v>Weekday</v>
      </c>
      <c r="I921" s="22">
        <v>4</v>
      </c>
      <c r="J921" s="22">
        <v>1</v>
      </c>
      <c r="K921" s="22" t="str">
        <f>INDEX(Table2[Description],MATCH(J921,Table2[Weathersit],0))</f>
        <v>Clear</v>
      </c>
      <c r="L921" s="22">
        <v>0.14000000000000001</v>
      </c>
      <c r="M921" s="22">
        <v>0.18179999999999999</v>
      </c>
      <c r="N921" s="22">
        <v>0.31</v>
      </c>
      <c r="O921" s="22">
        <v>8.9599999999999999E-2</v>
      </c>
      <c r="P921" s="22">
        <v>4</v>
      </c>
      <c r="Q921" s="22">
        <v>93</v>
      </c>
      <c r="R921" s="22" t="str">
        <f t="shared" si="14"/>
        <v>High Usage</v>
      </c>
      <c r="S921" s="22">
        <v>97</v>
      </c>
    </row>
    <row r="922" spans="1:19" x14ac:dyDescent="0.25">
      <c r="A922" s="22">
        <v>921</v>
      </c>
      <c r="B922" s="5">
        <v>40584</v>
      </c>
      <c r="C922" s="22">
        <v>1</v>
      </c>
      <c r="D922" s="22">
        <v>0</v>
      </c>
      <c r="E922" s="22">
        <v>2</v>
      </c>
      <c r="F922" s="22">
        <v>21</v>
      </c>
      <c r="G922" s="22" t="b">
        <v>0</v>
      </c>
      <c r="H922" s="22" t="str">
        <f>IF(OR(Query27[[#This Row],[Weekday]]=1, Query27[[#This Row],[Weekday]]=2, Query27[[#This Row],[Weekday]]=3, Query27[[#This Row],[Weekday]]=4, Query27[[#This Row],[Weekday]]=5), "Weekday", "Weekend")</f>
        <v>Weekday</v>
      </c>
      <c r="I922" s="22">
        <v>4</v>
      </c>
      <c r="J922" s="22">
        <v>1</v>
      </c>
      <c r="K922" s="22" t="str">
        <f>INDEX(Table2[Description],MATCH(J922,Table2[Weathersit],0))</f>
        <v>Clear</v>
      </c>
      <c r="L922" s="22">
        <v>0.14000000000000001</v>
      </c>
      <c r="M922" s="22">
        <v>0.21210000000000001</v>
      </c>
      <c r="N922" s="22">
        <v>0.39</v>
      </c>
      <c r="O922" s="22">
        <v>0</v>
      </c>
      <c r="P922" s="22">
        <v>2</v>
      </c>
      <c r="Q922" s="22">
        <v>70</v>
      </c>
      <c r="R922" s="22" t="str">
        <f t="shared" si="14"/>
        <v>High Usage</v>
      </c>
      <c r="S922" s="22">
        <v>72</v>
      </c>
    </row>
    <row r="923" spans="1:19" x14ac:dyDescent="0.25">
      <c r="A923" s="22">
        <v>922</v>
      </c>
      <c r="B923" s="5">
        <v>40584</v>
      </c>
      <c r="C923" s="22">
        <v>1</v>
      </c>
      <c r="D923" s="22">
        <v>0</v>
      </c>
      <c r="E923" s="22">
        <v>2</v>
      </c>
      <c r="F923" s="22">
        <v>22</v>
      </c>
      <c r="G923" s="22" t="b">
        <v>0</v>
      </c>
      <c r="H923" s="22" t="str">
        <f>IF(OR(Query27[[#This Row],[Weekday]]=1, Query27[[#This Row],[Weekday]]=2, Query27[[#This Row],[Weekday]]=3, Query27[[#This Row],[Weekday]]=4, Query27[[#This Row],[Weekday]]=5), "Weekday", "Weekend")</f>
        <v>Weekday</v>
      </c>
      <c r="I923" s="22">
        <v>4</v>
      </c>
      <c r="J923" s="22">
        <v>1</v>
      </c>
      <c r="K923" s="22" t="str">
        <f>INDEX(Table2[Description],MATCH(J923,Table2[Weathersit],0))</f>
        <v>Clear</v>
      </c>
      <c r="L923" s="22">
        <v>0.12</v>
      </c>
      <c r="M923" s="22">
        <v>0.19700000000000001</v>
      </c>
      <c r="N923" s="22">
        <v>0.39</v>
      </c>
      <c r="O923" s="22">
        <v>0</v>
      </c>
      <c r="P923" s="22">
        <v>4</v>
      </c>
      <c r="Q923" s="22">
        <v>47</v>
      </c>
      <c r="R923" s="22" t="str">
        <f t="shared" si="14"/>
        <v>High Usage</v>
      </c>
      <c r="S923" s="22">
        <v>51</v>
      </c>
    </row>
    <row r="924" spans="1:19" x14ac:dyDescent="0.25">
      <c r="A924" s="22">
        <v>923</v>
      </c>
      <c r="B924" s="5">
        <v>40584</v>
      </c>
      <c r="C924" s="22">
        <v>1</v>
      </c>
      <c r="D924" s="22">
        <v>0</v>
      </c>
      <c r="E924" s="22">
        <v>2</v>
      </c>
      <c r="F924" s="22">
        <v>23</v>
      </c>
      <c r="G924" s="22" t="b">
        <v>0</v>
      </c>
      <c r="H924" s="22" t="str">
        <f>IF(OR(Query27[[#This Row],[Weekday]]=1, Query27[[#This Row],[Weekday]]=2, Query27[[#This Row],[Weekday]]=3, Query27[[#This Row],[Weekday]]=4, Query27[[#This Row],[Weekday]]=5), "Weekday", "Weekend")</f>
        <v>Weekday</v>
      </c>
      <c r="I924" s="22">
        <v>4</v>
      </c>
      <c r="J924" s="22">
        <v>1</v>
      </c>
      <c r="K924" s="22" t="str">
        <f>INDEX(Table2[Description],MATCH(J924,Table2[Weathersit],0))</f>
        <v>Clear</v>
      </c>
      <c r="L924" s="22">
        <v>0.12</v>
      </c>
      <c r="M924" s="22">
        <v>0.1515</v>
      </c>
      <c r="N924" s="22">
        <v>0.42</v>
      </c>
      <c r="O924" s="22">
        <v>0.1045</v>
      </c>
      <c r="P924" s="22">
        <v>1</v>
      </c>
      <c r="Q924" s="22">
        <v>33</v>
      </c>
      <c r="R924" s="22" t="str">
        <f t="shared" si="14"/>
        <v>High Usage</v>
      </c>
      <c r="S924" s="22">
        <v>34</v>
      </c>
    </row>
    <row r="925" spans="1:19" x14ac:dyDescent="0.25">
      <c r="A925" s="22">
        <v>924</v>
      </c>
      <c r="B925" s="5">
        <v>40585</v>
      </c>
      <c r="C925" s="22">
        <v>1</v>
      </c>
      <c r="D925" s="22">
        <v>0</v>
      </c>
      <c r="E925" s="22">
        <v>2</v>
      </c>
      <c r="F925" s="22">
        <v>0</v>
      </c>
      <c r="G925" s="22" t="b">
        <v>0</v>
      </c>
      <c r="H925" s="22" t="str">
        <f>IF(OR(Query27[[#This Row],[Weekday]]=1, Query27[[#This Row],[Weekday]]=2, Query27[[#This Row],[Weekday]]=3, Query27[[#This Row],[Weekday]]=4, Query27[[#This Row],[Weekday]]=5), "Weekday", "Weekend")</f>
        <v>Weekday</v>
      </c>
      <c r="I925" s="22">
        <v>5</v>
      </c>
      <c r="J925" s="22">
        <v>1</v>
      </c>
      <c r="K925" s="22" t="str">
        <f>INDEX(Table2[Description],MATCH(J925,Table2[Weathersit],0))</f>
        <v>Clear</v>
      </c>
      <c r="L925" s="22">
        <v>0.1</v>
      </c>
      <c r="M925" s="22">
        <v>0.13639999999999999</v>
      </c>
      <c r="N925" s="22">
        <v>0.49</v>
      </c>
      <c r="O925" s="22">
        <v>0.1045</v>
      </c>
      <c r="P925" s="22">
        <v>2</v>
      </c>
      <c r="Q925" s="22">
        <v>12</v>
      </c>
      <c r="R925" s="22" t="str">
        <f t="shared" si="14"/>
        <v>Normal</v>
      </c>
      <c r="S925" s="22">
        <v>14</v>
      </c>
    </row>
    <row r="926" spans="1:19" x14ac:dyDescent="0.25">
      <c r="A926" s="22">
        <v>925</v>
      </c>
      <c r="B926" s="5">
        <v>40585</v>
      </c>
      <c r="C926" s="22">
        <v>1</v>
      </c>
      <c r="D926" s="22">
        <v>0</v>
      </c>
      <c r="E926" s="22">
        <v>2</v>
      </c>
      <c r="F926" s="22">
        <v>1</v>
      </c>
      <c r="G926" s="22" t="b">
        <v>0</v>
      </c>
      <c r="H926" s="22" t="str">
        <f>IF(OR(Query27[[#This Row],[Weekday]]=1, Query27[[#This Row],[Weekday]]=2, Query27[[#This Row],[Weekday]]=3, Query27[[#This Row],[Weekday]]=4, Query27[[#This Row],[Weekday]]=5), "Weekday", "Weekend")</f>
        <v>Weekday</v>
      </c>
      <c r="I926" s="22">
        <v>5</v>
      </c>
      <c r="J926" s="22">
        <v>1</v>
      </c>
      <c r="K926" s="22" t="str">
        <f>INDEX(Table2[Description],MATCH(J926,Table2[Weathersit],0))</f>
        <v>Clear</v>
      </c>
      <c r="L926" s="22">
        <v>0.1</v>
      </c>
      <c r="M926" s="22">
        <v>0.13639999999999999</v>
      </c>
      <c r="N926" s="22">
        <v>0.54</v>
      </c>
      <c r="O926" s="22">
        <v>8.9599999999999999E-2</v>
      </c>
      <c r="P926" s="22">
        <v>1</v>
      </c>
      <c r="Q926" s="22">
        <v>6</v>
      </c>
      <c r="R926" s="22" t="str">
        <f t="shared" si="14"/>
        <v>Normal</v>
      </c>
      <c r="S926" s="22">
        <v>7</v>
      </c>
    </row>
    <row r="927" spans="1:19" x14ac:dyDescent="0.25">
      <c r="A927" s="22">
        <v>926</v>
      </c>
      <c r="B927" s="5">
        <v>40585</v>
      </c>
      <c r="C927" s="22">
        <v>1</v>
      </c>
      <c r="D927" s="22">
        <v>0</v>
      </c>
      <c r="E927" s="22">
        <v>2</v>
      </c>
      <c r="F927" s="22">
        <v>2</v>
      </c>
      <c r="G927" s="22" t="b">
        <v>0</v>
      </c>
      <c r="H927" s="22" t="str">
        <f>IF(OR(Query27[[#This Row],[Weekday]]=1, Query27[[#This Row],[Weekday]]=2, Query27[[#This Row],[Weekday]]=3, Query27[[#This Row],[Weekday]]=4, Query27[[#This Row],[Weekday]]=5), "Weekday", "Weekend")</f>
        <v>Weekday</v>
      </c>
      <c r="I927" s="22">
        <v>5</v>
      </c>
      <c r="J927" s="22">
        <v>1</v>
      </c>
      <c r="K927" s="22" t="str">
        <f>INDEX(Table2[Description],MATCH(J927,Table2[Weathersit],0))</f>
        <v>Clear</v>
      </c>
      <c r="L927" s="22">
        <v>0.1</v>
      </c>
      <c r="M927" s="22">
        <v>0.13639999999999999</v>
      </c>
      <c r="N927" s="22">
        <v>0.54</v>
      </c>
      <c r="O927" s="22">
        <v>8.9599999999999999E-2</v>
      </c>
      <c r="P927" s="22">
        <v>0</v>
      </c>
      <c r="Q927" s="22">
        <v>3</v>
      </c>
      <c r="R927" s="22" t="str">
        <f t="shared" si="14"/>
        <v>Normal</v>
      </c>
      <c r="S927" s="22">
        <v>3</v>
      </c>
    </row>
    <row r="928" spans="1:19" x14ac:dyDescent="0.25">
      <c r="A928" s="22">
        <v>927</v>
      </c>
      <c r="B928" s="5">
        <v>40585</v>
      </c>
      <c r="C928" s="22">
        <v>1</v>
      </c>
      <c r="D928" s="22">
        <v>0</v>
      </c>
      <c r="E928" s="22">
        <v>2</v>
      </c>
      <c r="F928" s="22">
        <v>5</v>
      </c>
      <c r="G928" s="22" t="b">
        <v>0</v>
      </c>
      <c r="H928" s="22" t="str">
        <f>IF(OR(Query27[[#This Row],[Weekday]]=1, Query27[[#This Row],[Weekday]]=2, Query27[[#This Row],[Weekday]]=3, Query27[[#This Row],[Weekday]]=4, Query27[[#This Row],[Weekday]]=5), "Weekday", "Weekend")</f>
        <v>Weekday</v>
      </c>
      <c r="I928" s="22">
        <v>5</v>
      </c>
      <c r="J928" s="22">
        <v>1</v>
      </c>
      <c r="K928" s="22" t="str">
        <f>INDEX(Table2[Description],MATCH(J928,Table2[Weathersit],0))</f>
        <v>Clear</v>
      </c>
      <c r="L928" s="22">
        <v>0.08</v>
      </c>
      <c r="M928" s="22">
        <v>0.1212</v>
      </c>
      <c r="N928" s="22">
        <v>0.63</v>
      </c>
      <c r="O928" s="22">
        <v>8.9599999999999999E-2</v>
      </c>
      <c r="P928" s="22">
        <v>0</v>
      </c>
      <c r="Q928" s="22">
        <v>4</v>
      </c>
      <c r="R928" s="22" t="str">
        <f t="shared" si="14"/>
        <v>Normal</v>
      </c>
      <c r="S928" s="22">
        <v>4</v>
      </c>
    </row>
    <row r="929" spans="1:19" x14ac:dyDescent="0.25">
      <c r="A929" s="22">
        <v>928</v>
      </c>
      <c r="B929" s="5">
        <v>40585</v>
      </c>
      <c r="C929" s="22">
        <v>1</v>
      </c>
      <c r="D929" s="22">
        <v>0</v>
      </c>
      <c r="E929" s="22">
        <v>2</v>
      </c>
      <c r="F929" s="22">
        <v>6</v>
      </c>
      <c r="G929" s="22" t="b">
        <v>0</v>
      </c>
      <c r="H929" s="22" t="str">
        <f>IF(OR(Query27[[#This Row],[Weekday]]=1, Query27[[#This Row],[Weekday]]=2, Query27[[#This Row],[Weekday]]=3, Query27[[#This Row],[Weekday]]=4, Query27[[#This Row],[Weekday]]=5), "Weekday", "Weekend")</f>
        <v>Weekday</v>
      </c>
      <c r="I929" s="22">
        <v>5</v>
      </c>
      <c r="J929" s="22">
        <v>1</v>
      </c>
      <c r="K929" s="22" t="str">
        <f>INDEX(Table2[Description],MATCH(J929,Table2[Weathersit],0))</f>
        <v>Clear</v>
      </c>
      <c r="L929" s="22">
        <v>0.1</v>
      </c>
      <c r="M929" s="22">
        <v>0.18179999999999999</v>
      </c>
      <c r="N929" s="22">
        <v>0.68</v>
      </c>
      <c r="O929" s="22">
        <v>0</v>
      </c>
      <c r="P929" s="22">
        <v>1</v>
      </c>
      <c r="Q929" s="22">
        <v>23</v>
      </c>
      <c r="R929" s="22" t="str">
        <f t="shared" si="14"/>
        <v>Normal</v>
      </c>
      <c r="S929" s="22">
        <v>24</v>
      </c>
    </row>
    <row r="930" spans="1:19" x14ac:dyDescent="0.25">
      <c r="A930" s="22">
        <v>929</v>
      </c>
      <c r="B930" s="5">
        <v>40585</v>
      </c>
      <c r="C930" s="22">
        <v>1</v>
      </c>
      <c r="D930" s="22">
        <v>0</v>
      </c>
      <c r="E930" s="22">
        <v>2</v>
      </c>
      <c r="F930" s="22">
        <v>7</v>
      </c>
      <c r="G930" s="22" t="b">
        <v>0</v>
      </c>
      <c r="H930" s="22" t="str">
        <f>IF(OR(Query27[[#This Row],[Weekday]]=1, Query27[[#This Row],[Weekday]]=2, Query27[[#This Row],[Weekday]]=3, Query27[[#This Row],[Weekday]]=4, Query27[[#This Row],[Weekday]]=5), "Weekday", "Weekend")</f>
        <v>Weekday</v>
      </c>
      <c r="I930" s="22">
        <v>5</v>
      </c>
      <c r="J930" s="22">
        <v>1</v>
      </c>
      <c r="K930" s="22" t="str">
        <f>INDEX(Table2[Description],MATCH(J930,Table2[Weathersit],0))</f>
        <v>Clear</v>
      </c>
      <c r="L930" s="22">
        <v>0.08</v>
      </c>
      <c r="M930" s="22">
        <v>0.16669999999999999</v>
      </c>
      <c r="N930" s="22">
        <v>0.73</v>
      </c>
      <c r="O930" s="22">
        <v>0</v>
      </c>
      <c r="P930" s="22">
        <v>1</v>
      </c>
      <c r="Q930" s="22">
        <v>73</v>
      </c>
      <c r="R930" s="22" t="str">
        <f t="shared" si="14"/>
        <v>High Usage</v>
      </c>
      <c r="S930" s="22">
        <v>74</v>
      </c>
    </row>
    <row r="931" spans="1:19" x14ac:dyDescent="0.25">
      <c r="A931" s="22">
        <v>930</v>
      </c>
      <c r="B931" s="5">
        <v>40585</v>
      </c>
      <c r="C931" s="22">
        <v>1</v>
      </c>
      <c r="D931" s="22">
        <v>0</v>
      </c>
      <c r="E931" s="22">
        <v>2</v>
      </c>
      <c r="F931" s="22">
        <v>8</v>
      </c>
      <c r="G931" s="22" t="b">
        <v>0</v>
      </c>
      <c r="H931" s="22" t="str">
        <f>IF(OR(Query27[[#This Row],[Weekday]]=1, Query27[[#This Row],[Weekday]]=2, Query27[[#This Row],[Weekday]]=3, Query27[[#This Row],[Weekday]]=4, Query27[[#This Row],[Weekday]]=5), "Weekday", "Weekend")</f>
        <v>Weekday</v>
      </c>
      <c r="I931" s="22">
        <v>5</v>
      </c>
      <c r="J931" s="22">
        <v>1</v>
      </c>
      <c r="K931" s="22" t="str">
        <f>INDEX(Table2[Description],MATCH(J931,Table2[Weathersit],0))</f>
        <v>Clear</v>
      </c>
      <c r="L931" s="22">
        <v>0.1</v>
      </c>
      <c r="M931" s="22">
        <v>0.1212</v>
      </c>
      <c r="N931" s="22">
        <v>0.74</v>
      </c>
      <c r="O931" s="22">
        <v>0.16420000000000001</v>
      </c>
      <c r="P931" s="22">
        <v>4</v>
      </c>
      <c r="Q931" s="22">
        <v>212</v>
      </c>
      <c r="R931" s="22" t="str">
        <f t="shared" si="14"/>
        <v>High Usage</v>
      </c>
      <c r="S931" s="22">
        <v>216</v>
      </c>
    </row>
    <row r="932" spans="1:19" x14ac:dyDescent="0.25">
      <c r="A932" s="22">
        <v>931</v>
      </c>
      <c r="B932" s="5">
        <v>40585</v>
      </c>
      <c r="C932" s="22">
        <v>1</v>
      </c>
      <c r="D932" s="22">
        <v>0</v>
      </c>
      <c r="E932" s="22">
        <v>2</v>
      </c>
      <c r="F932" s="22">
        <v>9</v>
      </c>
      <c r="G932" s="22" t="b">
        <v>0</v>
      </c>
      <c r="H932" s="22" t="str">
        <f>IF(OR(Query27[[#This Row],[Weekday]]=1, Query27[[#This Row],[Weekday]]=2, Query27[[#This Row],[Weekday]]=3, Query27[[#This Row],[Weekday]]=4, Query27[[#This Row],[Weekday]]=5), "Weekday", "Weekend")</f>
        <v>Weekday</v>
      </c>
      <c r="I932" s="22">
        <v>5</v>
      </c>
      <c r="J932" s="22">
        <v>1</v>
      </c>
      <c r="K932" s="22" t="str">
        <f>INDEX(Table2[Description],MATCH(J932,Table2[Weathersit],0))</f>
        <v>Clear</v>
      </c>
      <c r="L932" s="22">
        <v>0.12</v>
      </c>
      <c r="M932" s="22">
        <v>0.1212</v>
      </c>
      <c r="N932" s="22">
        <v>0.74</v>
      </c>
      <c r="O932" s="22">
        <v>0.22389999999999999</v>
      </c>
      <c r="P932" s="22">
        <v>8</v>
      </c>
      <c r="Q932" s="22">
        <v>132</v>
      </c>
      <c r="R932" s="22" t="str">
        <f t="shared" si="14"/>
        <v>High Usage</v>
      </c>
      <c r="S932" s="22">
        <v>140</v>
      </c>
    </row>
    <row r="933" spans="1:19" x14ac:dyDescent="0.25">
      <c r="A933" s="22">
        <v>932</v>
      </c>
      <c r="B933" s="5">
        <v>40585</v>
      </c>
      <c r="C933" s="22">
        <v>1</v>
      </c>
      <c r="D933" s="22">
        <v>0</v>
      </c>
      <c r="E933" s="22">
        <v>2</v>
      </c>
      <c r="F933" s="22">
        <v>10</v>
      </c>
      <c r="G933" s="22" t="b">
        <v>0</v>
      </c>
      <c r="H933" s="22" t="str">
        <f>IF(OR(Query27[[#This Row],[Weekday]]=1, Query27[[#This Row],[Weekday]]=2, Query27[[#This Row],[Weekday]]=3, Query27[[#This Row],[Weekday]]=4, Query27[[#This Row],[Weekday]]=5), "Weekday", "Weekend")</f>
        <v>Weekday</v>
      </c>
      <c r="I933" s="22">
        <v>5</v>
      </c>
      <c r="J933" s="22">
        <v>1</v>
      </c>
      <c r="K933" s="22" t="str">
        <f>INDEX(Table2[Description],MATCH(J933,Table2[Weathersit],0))</f>
        <v>Clear</v>
      </c>
      <c r="L933" s="22">
        <v>0.14000000000000001</v>
      </c>
      <c r="M933" s="22">
        <v>0.13639999999999999</v>
      </c>
      <c r="N933" s="22">
        <v>0.69</v>
      </c>
      <c r="O933" s="22">
        <v>0.19400000000000001</v>
      </c>
      <c r="P933" s="22">
        <v>5</v>
      </c>
      <c r="Q933" s="22">
        <v>39</v>
      </c>
      <c r="R933" s="22" t="str">
        <f t="shared" si="14"/>
        <v>High Usage</v>
      </c>
      <c r="S933" s="22">
        <v>44</v>
      </c>
    </row>
    <row r="934" spans="1:19" x14ac:dyDescent="0.25">
      <c r="A934" s="22">
        <v>933</v>
      </c>
      <c r="B934" s="5">
        <v>40585</v>
      </c>
      <c r="C934" s="22">
        <v>1</v>
      </c>
      <c r="D934" s="22">
        <v>0</v>
      </c>
      <c r="E934" s="22">
        <v>2</v>
      </c>
      <c r="F934" s="22">
        <v>11</v>
      </c>
      <c r="G934" s="22" t="b">
        <v>0</v>
      </c>
      <c r="H934" s="22" t="str">
        <f>IF(OR(Query27[[#This Row],[Weekday]]=1, Query27[[#This Row],[Weekday]]=2, Query27[[#This Row],[Weekday]]=3, Query27[[#This Row],[Weekday]]=4, Query27[[#This Row],[Weekday]]=5), "Weekday", "Weekend")</f>
        <v>Weekday</v>
      </c>
      <c r="I934" s="22">
        <v>5</v>
      </c>
      <c r="J934" s="22">
        <v>1</v>
      </c>
      <c r="K934" s="22" t="str">
        <f>INDEX(Table2[Description],MATCH(J934,Table2[Weathersit],0))</f>
        <v>Clear</v>
      </c>
      <c r="L934" s="22">
        <v>0.22</v>
      </c>
      <c r="M934" s="22">
        <v>0.2273</v>
      </c>
      <c r="N934" s="22">
        <v>0.47</v>
      </c>
      <c r="O934" s="22">
        <v>0.1343</v>
      </c>
      <c r="P934" s="22">
        <v>12</v>
      </c>
      <c r="Q934" s="22">
        <v>52</v>
      </c>
      <c r="R934" s="22" t="str">
        <f t="shared" si="14"/>
        <v>High Usage</v>
      </c>
      <c r="S934" s="22">
        <v>64</v>
      </c>
    </row>
    <row r="935" spans="1:19" x14ac:dyDescent="0.25">
      <c r="A935" s="22">
        <v>934</v>
      </c>
      <c r="B935" s="5">
        <v>40585</v>
      </c>
      <c r="C935" s="22">
        <v>1</v>
      </c>
      <c r="D935" s="22">
        <v>0</v>
      </c>
      <c r="E935" s="22">
        <v>2</v>
      </c>
      <c r="F935" s="22">
        <v>12</v>
      </c>
      <c r="G935" s="22" t="b">
        <v>0</v>
      </c>
      <c r="H935" s="22" t="str">
        <f>IF(OR(Query27[[#This Row],[Weekday]]=1, Query27[[#This Row],[Weekday]]=2, Query27[[#This Row],[Weekday]]=3, Query27[[#This Row],[Weekday]]=4, Query27[[#This Row],[Weekday]]=5), "Weekday", "Weekend")</f>
        <v>Weekday</v>
      </c>
      <c r="I935" s="22">
        <v>5</v>
      </c>
      <c r="J935" s="22">
        <v>1</v>
      </c>
      <c r="K935" s="22" t="str">
        <f>INDEX(Table2[Description],MATCH(J935,Table2[Weathersit],0))</f>
        <v>Clear</v>
      </c>
      <c r="L935" s="22">
        <v>0.22</v>
      </c>
      <c r="M935" s="22">
        <v>0.2273</v>
      </c>
      <c r="N935" s="22">
        <v>0.47</v>
      </c>
      <c r="O935" s="22">
        <v>0.1343</v>
      </c>
      <c r="P935" s="22">
        <v>7</v>
      </c>
      <c r="Q935" s="22">
        <v>64</v>
      </c>
      <c r="R935" s="22" t="str">
        <f t="shared" si="14"/>
        <v>High Usage</v>
      </c>
      <c r="S935" s="22">
        <v>71</v>
      </c>
    </row>
    <row r="936" spans="1:19" x14ac:dyDescent="0.25">
      <c r="A936" s="22">
        <v>935</v>
      </c>
      <c r="B936" s="5">
        <v>40585</v>
      </c>
      <c r="C936" s="22">
        <v>1</v>
      </c>
      <c r="D936" s="22">
        <v>0</v>
      </c>
      <c r="E936" s="22">
        <v>2</v>
      </c>
      <c r="F936" s="22">
        <v>13</v>
      </c>
      <c r="G936" s="22" t="b">
        <v>0</v>
      </c>
      <c r="H936" s="22" t="str">
        <f>IF(OR(Query27[[#This Row],[Weekday]]=1, Query27[[#This Row],[Weekday]]=2, Query27[[#This Row],[Weekday]]=3, Query27[[#This Row],[Weekday]]=4, Query27[[#This Row],[Weekday]]=5), "Weekday", "Weekend")</f>
        <v>Weekday</v>
      </c>
      <c r="I936" s="22">
        <v>5</v>
      </c>
      <c r="J936" s="22">
        <v>1</v>
      </c>
      <c r="K936" s="22" t="str">
        <f>INDEX(Table2[Description],MATCH(J936,Table2[Weathersit],0))</f>
        <v>Clear</v>
      </c>
      <c r="L936" s="22">
        <v>0.24</v>
      </c>
      <c r="M936" s="22">
        <v>0.2273</v>
      </c>
      <c r="N936" s="22">
        <v>0.35</v>
      </c>
      <c r="O936" s="22">
        <v>0.19400000000000001</v>
      </c>
      <c r="P936" s="22">
        <v>21</v>
      </c>
      <c r="Q936" s="22">
        <v>89</v>
      </c>
      <c r="R936" s="22" t="str">
        <f t="shared" si="14"/>
        <v>High Usage</v>
      </c>
      <c r="S936" s="22">
        <v>110</v>
      </c>
    </row>
    <row r="937" spans="1:19" x14ac:dyDescent="0.25">
      <c r="A937" s="22">
        <v>936</v>
      </c>
      <c r="B937" s="5">
        <v>40585</v>
      </c>
      <c r="C937" s="22">
        <v>1</v>
      </c>
      <c r="D937" s="22">
        <v>0</v>
      </c>
      <c r="E937" s="22">
        <v>2</v>
      </c>
      <c r="F937" s="22">
        <v>14</v>
      </c>
      <c r="G937" s="22" t="b">
        <v>0</v>
      </c>
      <c r="H937" s="22" t="str">
        <f>IF(OR(Query27[[#This Row],[Weekday]]=1, Query27[[#This Row],[Weekday]]=2, Query27[[#This Row],[Weekday]]=3, Query27[[#This Row],[Weekday]]=4, Query27[[#This Row],[Weekday]]=5), "Weekday", "Weekend")</f>
        <v>Weekday</v>
      </c>
      <c r="I937" s="22">
        <v>5</v>
      </c>
      <c r="J937" s="22">
        <v>1</v>
      </c>
      <c r="K937" s="22" t="str">
        <f>INDEX(Table2[Description],MATCH(J937,Table2[Weathersit],0))</f>
        <v>Clear</v>
      </c>
      <c r="L937" s="22">
        <v>0.3</v>
      </c>
      <c r="M937" s="22">
        <v>0.28789999999999999</v>
      </c>
      <c r="N937" s="22">
        <v>0.26</v>
      </c>
      <c r="O937" s="22">
        <v>0.25369999999999998</v>
      </c>
      <c r="P937" s="22">
        <v>17</v>
      </c>
      <c r="Q937" s="22">
        <v>67</v>
      </c>
      <c r="R937" s="22" t="str">
        <f t="shared" si="14"/>
        <v>High Usage</v>
      </c>
      <c r="S937" s="22">
        <v>84</v>
      </c>
    </row>
    <row r="938" spans="1:19" x14ac:dyDescent="0.25">
      <c r="A938" s="22">
        <v>937</v>
      </c>
      <c r="B938" s="5">
        <v>40585</v>
      </c>
      <c r="C938" s="22">
        <v>1</v>
      </c>
      <c r="D938" s="22">
        <v>0</v>
      </c>
      <c r="E938" s="22">
        <v>2</v>
      </c>
      <c r="F938" s="22">
        <v>15</v>
      </c>
      <c r="G938" s="22" t="b">
        <v>0</v>
      </c>
      <c r="H938" s="22" t="str">
        <f>IF(OR(Query27[[#This Row],[Weekday]]=1, Query27[[#This Row],[Weekday]]=2, Query27[[#This Row],[Weekday]]=3, Query27[[#This Row],[Weekday]]=4, Query27[[#This Row],[Weekday]]=5), "Weekday", "Weekend")</f>
        <v>Weekday</v>
      </c>
      <c r="I938" s="22">
        <v>5</v>
      </c>
      <c r="J938" s="22">
        <v>1</v>
      </c>
      <c r="K938" s="22" t="str">
        <f>INDEX(Table2[Description],MATCH(J938,Table2[Weathersit],0))</f>
        <v>Clear</v>
      </c>
      <c r="L938" s="22">
        <v>0.32</v>
      </c>
      <c r="M938" s="22">
        <v>0.31819999999999998</v>
      </c>
      <c r="N938" s="22">
        <v>0.21</v>
      </c>
      <c r="O938" s="22">
        <v>0.16420000000000001</v>
      </c>
      <c r="P938" s="22">
        <v>12</v>
      </c>
      <c r="Q938" s="22">
        <v>62</v>
      </c>
      <c r="R938" s="22" t="str">
        <f t="shared" si="14"/>
        <v>High Usage</v>
      </c>
      <c r="S938" s="22">
        <v>74</v>
      </c>
    </row>
    <row r="939" spans="1:19" x14ac:dyDescent="0.25">
      <c r="A939" s="22">
        <v>938</v>
      </c>
      <c r="B939" s="5">
        <v>40585</v>
      </c>
      <c r="C939" s="22">
        <v>1</v>
      </c>
      <c r="D939" s="22">
        <v>0</v>
      </c>
      <c r="E939" s="22">
        <v>2</v>
      </c>
      <c r="F939" s="22">
        <v>16</v>
      </c>
      <c r="G939" s="22" t="b">
        <v>0</v>
      </c>
      <c r="H939" s="22" t="str">
        <f>IF(OR(Query27[[#This Row],[Weekday]]=1, Query27[[#This Row],[Weekday]]=2, Query27[[#This Row],[Weekday]]=3, Query27[[#This Row],[Weekday]]=4, Query27[[#This Row],[Weekday]]=5), "Weekday", "Weekend")</f>
        <v>Weekday</v>
      </c>
      <c r="I939" s="22">
        <v>5</v>
      </c>
      <c r="J939" s="22">
        <v>1</v>
      </c>
      <c r="K939" s="22" t="str">
        <f>INDEX(Table2[Description],MATCH(J939,Table2[Weathersit],0))</f>
        <v>Clear</v>
      </c>
      <c r="L939" s="22">
        <v>0.3</v>
      </c>
      <c r="M939" s="22">
        <v>0.28789999999999999</v>
      </c>
      <c r="N939" s="22">
        <v>0.28000000000000003</v>
      </c>
      <c r="O939" s="22">
        <v>0.19400000000000001</v>
      </c>
      <c r="P939" s="22">
        <v>14</v>
      </c>
      <c r="Q939" s="22">
        <v>111</v>
      </c>
      <c r="R939" s="22" t="str">
        <f t="shared" si="14"/>
        <v>High Usage</v>
      </c>
      <c r="S939" s="22">
        <v>125</v>
      </c>
    </row>
    <row r="940" spans="1:19" x14ac:dyDescent="0.25">
      <c r="A940" s="22">
        <v>939</v>
      </c>
      <c r="B940" s="5">
        <v>40585</v>
      </c>
      <c r="C940" s="22">
        <v>1</v>
      </c>
      <c r="D940" s="22">
        <v>0</v>
      </c>
      <c r="E940" s="22">
        <v>2</v>
      </c>
      <c r="F940" s="22">
        <v>17</v>
      </c>
      <c r="G940" s="22" t="b">
        <v>0</v>
      </c>
      <c r="H940" s="22" t="str">
        <f>IF(OR(Query27[[#This Row],[Weekday]]=1, Query27[[#This Row],[Weekday]]=2, Query27[[#This Row],[Weekday]]=3, Query27[[#This Row],[Weekday]]=4, Query27[[#This Row],[Weekday]]=5), "Weekday", "Weekend")</f>
        <v>Weekday</v>
      </c>
      <c r="I940" s="22">
        <v>5</v>
      </c>
      <c r="J940" s="22">
        <v>1</v>
      </c>
      <c r="K940" s="22" t="str">
        <f>INDEX(Table2[Description],MATCH(J940,Table2[Weathersit],0))</f>
        <v>Clear</v>
      </c>
      <c r="L940" s="22">
        <v>0.3</v>
      </c>
      <c r="M940" s="22">
        <v>0.33329999999999999</v>
      </c>
      <c r="N940" s="22">
        <v>0.24</v>
      </c>
      <c r="O940" s="22">
        <v>0</v>
      </c>
      <c r="P940" s="22">
        <v>18</v>
      </c>
      <c r="Q940" s="22">
        <v>193</v>
      </c>
      <c r="R940" s="22" t="str">
        <f t="shared" si="14"/>
        <v>High Usage</v>
      </c>
      <c r="S940" s="22">
        <v>211</v>
      </c>
    </row>
    <row r="941" spans="1:19" x14ac:dyDescent="0.25">
      <c r="A941" s="22">
        <v>940</v>
      </c>
      <c r="B941" s="5">
        <v>40585</v>
      </c>
      <c r="C941" s="22">
        <v>1</v>
      </c>
      <c r="D941" s="22">
        <v>0</v>
      </c>
      <c r="E941" s="22">
        <v>2</v>
      </c>
      <c r="F941" s="22">
        <v>18</v>
      </c>
      <c r="G941" s="22" t="b">
        <v>0</v>
      </c>
      <c r="H941" s="22" t="str">
        <f>IF(OR(Query27[[#This Row],[Weekday]]=1, Query27[[#This Row],[Weekday]]=2, Query27[[#This Row],[Weekday]]=3, Query27[[#This Row],[Weekday]]=4, Query27[[#This Row],[Weekday]]=5), "Weekday", "Weekend")</f>
        <v>Weekday</v>
      </c>
      <c r="I941" s="22">
        <v>5</v>
      </c>
      <c r="J941" s="22">
        <v>1</v>
      </c>
      <c r="K941" s="22" t="str">
        <f>INDEX(Table2[Description],MATCH(J941,Table2[Weathersit],0))</f>
        <v>Clear</v>
      </c>
      <c r="L941" s="22">
        <v>0.28000000000000003</v>
      </c>
      <c r="M941" s="22">
        <v>0.31819999999999998</v>
      </c>
      <c r="N941" s="22">
        <v>0.28000000000000003</v>
      </c>
      <c r="O941" s="22">
        <v>0</v>
      </c>
      <c r="P941" s="22">
        <v>9</v>
      </c>
      <c r="Q941" s="22">
        <v>165</v>
      </c>
      <c r="R941" s="22" t="str">
        <f t="shared" si="14"/>
        <v>High Usage</v>
      </c>
      <c r="S941" s="22">
        <v>174</v>
      </c>
    </row>
    <row r="942" spans="1:19" x14ac:dyDescent="0.25">
      <c r="A942" s="22">
        <v>941</v>
      </c>
      <c r="B942" s="5">
        <v>40585</v>
      </c>
      <c r="C942" s="22">
        <v>1</v>
      </c>
      <c r="D942" s="22">
        <v>0</v>
      </c>
      <c r="E942" s="22">
        <v>2</v>
      </c>
      <c r="F942" s="22">
        <v>19</v>
      </c>
      <c r="G942" s="22" t="b">
        <v>0</v>
      </c>
      <c r="H942" s="22" t="str">
        <f>IF(OR(Query27[[#This Row],[Weekday]]=1, Query27[[#This Row],[Weekday]]=2, Query27[[#This Row],[Weekday]]=3, Query27[[#This Row],[Weekday]]=4, Query27[[#This Row],[Weekday]]=5), "Weekday", "Weekend")</f>
        <v>Weekday</v>
      </c>
      <c r="I942" s="22">
        <v>5</v>
      </c>
      <c r="J942" s="22">
        <v>1</v>
      </c>
      <c r="K942" s="22" t="str">
        <f>INDEX(Table2[Description],MATCH(J942,Table2[Weathersit],0))</f>
        <v>Clear</v>
      </c>
      <c r="L942" s="22">
        <v>0.26</v>
      </c>
      <c r="M942" s="22">
        <v>0.30299999999999999</v>
      </c>
      <c r="N942" s="22">
        <v>0.33</v>
      </c>
      <c r="O942" s="22">
        <v>0</v>
      </c>
      <c r="P942" s="22">
        <v>7</v>
      </c>
      <c r="Q942" s="22">
        <v>94</v>
      </c>
      <c r="R942" s="22" t="str">
        <f t="shared" si="14"/>
        <v>High Usage</v>
      </c>
      <c r="S942" s="22">
        <v>101</v>
      </c>
    </row>
    <row r="943" spans="1:19" x14ac:dyDescent="0.25">
      <c r="A943" s="22">
        <v>942</v>
      </c>
      <c r="B943" s="5">
        <v>40585</v>
      </c>
      <c r="C943" s="22">
        <v>1</v>
      </c>
      <c r="D943" s="22">
        <v>0</v>
      </c>
      <c r="E943" s="22">
        <v>2</v>
      </c>
      <c r="F943" s="22">
        <v>20</v>
      </c>
      <c r="G943" s="22" t="b">
        <v>0</v>
      </c>
      <c r="H943" s="22" t="str">
        <f>IF(OR(Query27[[#This Row],[Weekday]]=1, Query27[[#This Row],[Weekday]]=2, Query27[[#This Row],[Weekday]]=3, Query27[[#This Row],[Weekday]]=4, Query27[[#This Row],[Weekday]]=5), "Weekday", "Weekend")</f>
        <v>Weekday</v>
      </c>
      <c r="I943" s="22">
        <v>5</v>
      </c>
      <c r="J943" s="22">
        <v>1</v>
      </c>
      <c r="K943" s="22" t="str">
        <f>INDEX(Table2[Description],MATCH(J943,Table2[Weathersit],0))</f>
        <v>Clear</v>
      </c>
      <c r="L943" s="22">
        <v>0.22</v>
      </c>
      <c r="M943" s="22">
        <v>0.2273</v>
      </c>
      <c r="N943" s="22">
        <v>0.55000000000000004</v>
      </c>
      <c r="O943" s="22">
        <v>0.1343</v>
      </c>
      <c r="P943" s="22">
        <v>2</v>
      </c>
      <c r="Q943" s="22">
        <v>61</v>
      </c>
      <c r="R943" s="22" t="str">
        <f t="shared" si="14"/>
        <v>High Usage</v>
      </c>
      <c r="S943" s="22">
        <v>63</v>
      </c>
    </row>
    <row r="944" spans="1:19" x14ac:dyDescent="0.25">
      <c r="A944" s="22">
        <v>943</v>
      </c>
      <c r="B944" s="5">
        <v>40585</v>
      </c>
      <c r="C944" s="22">
        <v>1</v>
      </c>
      <c r="D944" s="22">
        <v>0</v>
      </c>
      <c r="E944" s="22">
        <v>2</v>
      </c>
      <c r="F944" s="22">
        <v>21</v>
      </c>
      <c r="G944" s="22" t="b">
        <v>0</v>
      </c>
      <c r="H944" s="22" t="str">
        <f>IF(OR(Query27[[#This Row],[Weekday]]=1, Query27[[#This Row],[Weekday]]=2, Query27[[#This Row],[Weekday]]=3, Query27[[#This Row],[Weekday]]=4, Query27[[#This Row],[Weekday]]=5), "Weekday", "Weekend")</f>
        <v>Weekday</v>
      </c>
      <c r="I944" s="22">
        <v>5</v>
      </c>
      <c r="J944" s="22">
        <v>1</v>
      </c>
      <c r="K944" s="22" t="str">
        <f>INDEX(Table2[Description],MATCH(J944,Table2[Weathersit],0))</f>
        <v>Clear</v>
      </c>
      <c r="L944" s="22">
        <v>0.2</v>
      </c>
      <c r="M944" s="22">
        <v>0.21210000000000001</v>
      </c>
      <c r="N944" s="22">
        <v>0.59</v>
      </c>
      <c r="O944" s="22">
        <v>0.1343</v>
      </c>
      <c r="P944" s="22">
        <v>1</v>
      </c>
      <c r="Q944" s="22">
        <v>46</v>
      </c>
      <c r="R944" s="22" t="str">
        <f t="shared" si="14"/>
        <v>High Usage</v>
      </c>
      <c r="S944" s="22">
        <v>47</v>
      </c>
    </row>
    <row r="945" spans="1:19" x14ac:dyDescent="0.25">
      <c r="A945" s="22">
        <v>944</v>
      </c>
      <c r="B945" s="5">
        <v>40585</v>
      </c>
      <c r="C945" s="22">
        <v>1</v>
      </c>
      <c r="D945" s="22">
        <v>0</v>
      </c>
      <c r="E945" s="22">
        <v>2</v>
      </c>
      <c r="F945" s="22">
        <v>22</v>
      </c>
      <c r="G945" s="22" t="b">
        <v>0</v>
      </c>
      <c r="H945" s="22" t="str">
        <f>IF(OR(Query27[[#This Row],[Weekday]]=1, Query27[[#This Row],[Weekday]]=2, Query27[[#This Row],[Weekday]]=3, Query27[[#This Row],[Weekday]]=4, Query27[[#This Row],[Weekday]]=5), "Weekday", "Weekend")</f>
        <v>Weekday</v>
      </c>
      <c r="I945" s="22">
        <v>5</v>
      </c>
      <c r="J945" s="22">
        <v>1</v>
      </c>
      <c r="K945" s="22" t="str">
        <f>INDEX(Table2[Description],MATCH(J945,Table2[Weathersit],0))</f>
        <v>Clear</v>
      </c>
      <c r="L945" s="22">
        <v>0.2</v>
      </c>
      <c r="M945" s="22">
        <v>0.2273</v>
      </c>
      <c r="N945" s="22">
        <v>0.64</v>
      </c>
      <c r="O945" s="22">
        <v>8.9599999999999999E-2</v>
      </c>
      <c r="P945" s="22">
        <v>2</v>
      </c>
      <c r="Q945" s="22">
        <v>41</v>
      </c>
      <c r="R945" s="22" t="str">
        <f t="shared" si="14"/>
        <v>High Usage</v>
      </c>
      <c r="S945" s="22">
        <v>43</v>
      </c>
    </row>
    <row r="946" spans="1:19" x14ac:dyDescent="0.25">
      <c r="A946" s="22">
        <v>945</v>
      </c>
      <c r="B946" s="5">
        <v>40585</v>
      </c>
      <c r="C946" s="22">
        <v>1</v>
      </c>
      <c r="D946" s="22">
        <v>0</v>
      </c>
      <c r="E946" s="22">
        <v>2</v>
      </c>
      <c r="F946" s="22">
        <v>23</v>
      </c>
      <c r="G946" s="22" t="b">
        <v>0</v>
      </c>
      <c r="H946" s="22" t="str">
        <f>IF(OR(Query27[[#This Row],[Weekday]]=1, Query27[[#This Row],[Weekday]]=2, Query27[[#This Row],[Weekday]]=3, Query27[[#This Row],[Weekday]]=4, Query27[[#This Row],[Weekday]]=5), "Weekday", "Weekend")</f>
        <v>Weekday</v>
      </c>
      <c r="I946" s="22">
        <v>5</v>
      </c>
      <c r="J946" s="22">
        <v>1</v>
      </c>
      <c r="K946" s="22" t="str">
        <f>INDEX(Table2[Description],MATCH(J946,Table2[Weathersit],0))</f>
        <v>Clear</v>
      </c>
      <c r="L946" s="22">
        <v>0.18</v>
      </c>
      <c r="M946" s="22">
        <v>0.2424</v>
      </c>
      <c r="N946" s="22">
        <v>0.69</v>
      </c>
      <c r="O946" s="22">
        <v>0</v>
      </c>
      <c r="P946" s="22">
        <v>5</v>
      </c>
      <c r="Q946" s="22">
        <v>48</v>
      </c>
      <c r="R946" s="22" t="str">
        <f t="shared" si="14"/>
        <v>High Usage</v>
      </c>
      <c r="S946" s="22">
        <v>53</v>
      </c>
    </row>
    <row r="947" spans="1:19" x14ac:dyDescent="0.25">
      <c r="A947" s="22">
        <v>946</v>
      </c>
      <c r="B947" s="5">
        <v>40586</v>
      </c>
      <c r="C947" s="22">
        <v>1</v>
      </c>
      <c r="D947" s="22">
        <v>0</v>
      </c>
      <c r="E947" s="22">
        <v>2</v>
      </c>
      <c r="F947" s="22">
        <v>0</v>
      </c>
      <c r="G947" s="22" t="b">
        <v>0</v>
      </c>
      <c r="H947" s="22" t="str">
        <f>IF(OR(Query27[[#This Row],[Weekday]]=1, Query27[[#This Row],[Weekday]]=2, Query27[[#This Row],[Weekday]]=3, Query27[[#This Row],[Weekday]]=4, Query27[[#This Row],[Weekday]]=5), "Weekday", "Weekend")</f>
        <v>Weekend</v>
      </c>
      <c r="I947" s="22">
        <v>6</v>
      </c>
      <c r="J947" s="22">
        <v>1</v>
      </c>
      <c r="K947" s="22" t="str">
        <f>INDEX(Table2[Description],MATCH(J947,Table2[Weathersit],0))</f>
        <v>Clear</v>
      </c>
      <c r="L947" s="22">
        <v>0.16</v>
      </c>
      <c r="M947" s="22">
        <v>0.19700000000000001</v>
      </c>
      <c r="N947" s="22">
        <v>0.69</v>
      </c>
      <c r="O947" s="22">
        <v>8.9599999999999999E-2</v>
      </c>
      <c r="P947" s="22">
        <v>3</v>
      </c>
      <c r="Q947" s="22">
        <v>27</v>
      </c>
      <c r="R947" s="22" t="str">
        <f t="shared" si="14"/>
        <v>Normal</v>
      </c>
      <c r="S947" s="22">
        <v>30</v>
      </c>
    </row>
    <row r="948" spans="1:19" x14ac:dyDescent="0.25">
      <c r="A948" s="22">
        <v>947</v>
      </c>
      <c r="B948" s="5">
        <v>40586</v>
      </c>
      <c r="C948" s="22">
        <v>1</v>
      </c>
      <c r="D948" s="22">
        <v>0</v>
      </c>
      <c r="E948" s="22">
        <v>2</v>
      </c>
      <c r="F948" s="22">
        <v>1</v>
      </c>
      <c r="G948" s="22" t="b">
        <v>0</v>
      </c>
      <c r="H948" s="22" t="str">
        <f>IF(OR(Query27[[#This Row],[Weekday]]=1, Query27[[#This Row],[Weekday]]=2, Query27[[#This Row],[Weekday]]=3, Query27[[#This Row],[Weekday]]=4, Query27[[#This Row],[Weekday]]=5), "Weekday", "Weekend")</f>
        <v>Weekend</v>
      </c>
      <c r="I948" s="22">
        <v>6</v>
      </c>
      <c r="J948" s="22">
        <v>1</v>
      </c>
      <c r="K948" s="22" t="str">
        <f>INDEX(Table2[Description],MATCH(J948,Table2[Weathersit],0))</f>
        <v>Clear</v>
      </c>
      <c r="L948" s="22">
        <v>0.14000000000000001</v>
      </c>
      <c r="M948" s="22">
        <v>0.21210000000000001</v>
      </c>
      <c r="N948" s="22">
        <v>0.86</v>
      </c>
      <c r="O948" s="22">
        <v>0</v>
      </c>
      <c r="P948" s="22">
        <v>2</v>
      </c>
      <c r="Q948" s="22">
        <v>22</v>
      </c>
      <c r="R948" s="22" t="str">
        <f t="shared" si="14"/>
        <v>Normal</v>
      </c>
      <c r="S948" s="22">
        <v>24</v>
      </c>
    </row>
    <row r="949" spans="1:19" x14ac:dyDescent="0.25">
      <c r="A949" s="22">
        <v>948</v>
      </c>
      <c r="B949" s="5">
        <v>40586</v>
      </c>
      <c r="C949" s="22">
        <v>1</v>
      </c>
      <c r="D949" s="22">
        <v>0</v>
      </c>
      <c r="E949" s="22">
        <v>2</v>
      </c>
      <c r="F949" s="22">
        <v>2</v>
      </c>
      <c r="G949" s="22" t="b">
        <v>0</v>
      </c>
      <c r="H949" s="22" t="str">
        <f>IF(OR(Query27[[#This Row],[Weekday]]=1, Query27[[#This Row],[Weekday]]=2, Query27[[#This Row],[Weekday]]=3, Query27[[#This Row],[Weekday]]=4, Query27[[#This Row],[Weekday]]=5), "Weekday", "Weekend")</f>
        <v>Weekend</v>
      </c>
      <c r="I949" s="22">
        <v>6</v>
      </c>
      <c r="J949" s="22">
        <v>1</v>
      </c>
      <c r="K949" s="22" t="str">
        <f>INDEX(Table2[Description],MATCH(J949,Table2[Weathersit],0))</f>
        <v>Clear</v>
      </c>
      <c r="L949" s="22">
        <v>0.14000000000000001</v>
      </c>
      <c r="M949" s="22">
        <v>0.21210000000000001</v>
      </c>
      <c r="N949" s="22">
        <v>0.8</v>
      </c>
      <c r="O949" s="22">
        <v>0</v>
      </c>
      <c r="P949" s="22">
        <v>2</v>
      </c>
      <c r="Q949" s="22">
        <v>13</v>
      </c>
      <c r="R949" s="22" t="str">
        <f t="shared" si="14"/>
        <v>Normal</v>
      </c>
      <c r="S949" s="22">
        <v>15</v>
      </c>
    </row>
    <row r="950" spans="1:19" x14ac:dyDescent="0.25">
      <c r="A950" s="22">
        <v>949</v>
      </c>
      <c r="B950" s="5">
        <v>40586</v>
      </c>
      <c r="C950" s="22">
        <v>1</v>
      </c>
      <c r="D950" s="22">
        <v>0</v>
      </c>
      <c r="E950" s="22">
        <v>2</v>
      </c>
      <c r="F950" s="22">
        <v>3</v>
      </c>
      <c r="G950" s="22" t="b">
        <v>0</v>
      </c>
      <c r="H950" s="22" t="str">
        <f>IF(OR(Query27[[#This Row],[Weekday]]=1, Query27[[#This Row],[Weekday]]=2, Query27[[#This Row],[Weekday]]=3, Query27[[#This Row],[Weekday]]=4, Query27[[#This Row],[Weekday]]=5), "Weekday", "Weekend")</f>
        <v>Weekend</v>
      </c>
      <c r="I950" s="22">
        <v>6</v>
      </c>
      <c r="J950" s="22">
        <v>1</v>
      </c>
      <c r="K950" s="22" t="str">
        <f>INDEX(Table2[Description],MATCH(J950,Table2[Weathersit],0))</f>
        <v>Clear</v>
      </c>
      <c r="L950" s="22">
        <v>0.12</v>
      </c>
      <c r="M950" s="22">
        <v>0.19700000000000001</v>
      </c>
      <c r="N950" s="22">
        <v>0.8</v>
      </c>
      <c r="O950" s="22">
        <v>0</v>
      </c>
      <c r="P950" s="22">
        <v>3</v>
      </c>
      <c r="Q950" s="22">
        <v>7</v>
      </c>
      <c r="R950" s="22" t="str">
        <f t="shared" si="14"/>
        <v>Normal</v>
      </c>
      <c r="S950" s="22">
        <v>10</v>
      </c>
    </row>
    <row r="951" spans="1:19" x14ac:dyDescent="0.25">
      <c r="A951" s="22">
        <v>950</v>
      </c>
      <c r="B951" s="5">
        <v>40586</v>
      </c>
      <c r="C951" s="22">
        <v>1</v>
      </c>
      <c r="D951" s="22">
        <v>0</v>
      </c>
      <c r="E951" s="22">
        <v>2</v>
      </c>
      <c r="F951" s="22">
        <v>4</v>
      </c>
      <c r="G951" s="22" t="b">
        <v>0</v>
      </c>
      <c r="H951" s="22" t="str">
        <f>IF(OR(Query27[[#This Row],[Weekday]]=1, Query27[[#This Row],[Weekday]]=2, Query27[[#This Row],[Weekday]]=3, Query27[[#This Row],[Weekday]]=4, Query27[[#This Row],[Weekday]]=5), "Weekday", "Weekend")</f>
        <v>Weekend</v>
      </c>
      <c r="I951" s="22">
        <v>6</v>
      </c>
      <c r="J951" s="22">
        <v>1</v>
      </c>
      <c r="K951" s="22" t="str">
        <f>INDEX(Table2[Description],MATCH(J951,Table2[Weathersit],0))</f>
        <v>Clear</v>
      </c>
      <c r="L951" s="22">
        <v>0.12</v>
      </c>
      <c r="M951" s="22">
        <v>0.16669999999999999</v>
      </c>
      <c r="N951" s="22">
        <v>0.74</v>
      </c>
      <c r="O951" s="22">
        <v>8.9599999999999999E-2</v>
      </c>
      <c r="P951" s="22">
        <v>0</v>
      </c>
      <c r="Q951" s="22">
        <v>4</v>
      </c>
      <c r="R951" s="22" t="str">
        <f t="shared" si="14"/>
        <v>Normal</v>
      </c>
      <c r="S951" s="22">
        <v>4</v>
      </c>
    </row>
    <row r="952" spans="1:19" x14ac:dyDescent="0.25">
      <c r="A952" s="22">
        <v>951</v>
      </c>
      <c r="B952" s="5">
        <v>40586</v>
      </c>
      <c r="C952" s="22">
        <v>1</v>
      </c>
      <c r="D952" s="22">
        <v>0</v>
      </c>
      <c r="E952" s="22">
        <v>2</v>
      </c>
      <c r="F952" s="22">
        <v>5</v>
      </c>
      <c r="G952" s="22" t="b">
        <v>0</v>
      </c>
      <c r="H952" s="22" t="str">
        <f>IF(OR(Query27[[#This Row],[Weekday]]=1, Query27[[#This Row],[Weekday]]=2, Query27[[#This Row],[Weekday]]=3, Query27[[#This Row],[Weekday]]=4, Query27[[#This Row],[Weekday]]=5), "Weekday", "Weekend")</f>
        <v>Weekend</v>
      </c>
      <c r="I952" s="22">
        <v>6</v>
      </c>
      <c r="J952" s="22">
        <v>1</v>
      </c>
      <c r="K952" s="22" t="str">
        <f>INDEX(Table2[Description],MATCH(J952,Table2[Weathersit],0))</f>
        <v>Clear</v>
      </c>
      <c r="L952" s="22">
        <v>0.12</v>
      </c>
      <c r="M952" s="22">
        <v>0.16669999999999999</v>
      </c>
      <c r="N952" s="22">
        <v>0.74</v>
      </c>
      <c r="O952" s="22">
        <v>8.9599999999999999E-2</v>
      </c>
      <c r="P952" s="22">
        <v>0</v>
      </c>
      <c r="Q952" s="22">
        <v>1</v>
      </c>
      <c r="R952" s="22" t="str">
        <f t="shared" si="14"/>
        <v>Normal</v>
      </c>
      <c r="S952" s="22">
        <v>1</v>
      </c>
    </row>
    <row r="953" spans="1:19" x14ac:dyDescent="0.25">
      <c r="A953" s="22">
        <v>952</v>
      </c>
      <c r="B953" s="5">
        <v>40586</v>
      </c>
      <c r="C953" s="22">
        <v>1</v>
      </c>
      <c r="D953" s="22">
        <v>0</v>
      </c>
      <c r="E953" s="22">
        <v>2</v>
      </c>
      <c r="F953" s="22">
        <v>6</v>
      </c>
      <c r="G953" s="22" t="b">
        <v>0</v>
      </c>
      <c r="H953" s="22" t="str">
        <f>IF(OR(Query27[[#This Row],[Weekday]]=1, Query27[[#This Row],[Weekday]]=2, Query27[[#This Row],[Weekday]]=3, Query27[[#This Row],[Weekday]]=4, Query27[[#This Row],[Weekday]]=5), "Weekday", "Weekend")</f>
        <v>Weekend</v>
      </c>
      <c r="I953" s="22">
        <v>6</v>
      </c>
      <c r="J953" s="22">
        <v>1</v>
      </c>
      <c r="K953" s="22" t="str">
        <f>INDEX(Table2[Description],MATCH(J953,Table2[Weathersit],0))</f>
        <v>Clear</v>
      </c>
      <c r="L953" s="22">
        <v>0.12</v>
      </c>
      <c r="M953" s="22">
        <v>0.13639999999999999</v>
      </c>
      <c r="N953" s="22">
        <v>0.93</v>
      </c>
      <c r="O953" s="22">
        <v>0.19400000000000001</v>
      </c>
      <c r="P953" s="22">
        <v>1</v>
      </c>
      <c r="Q953" s="22">
        <v>1</v>
      </c>
      <c r="R953" s="22" t="str">
        <f t="shared" si="14"/>
        <v>Normal</v>
      </c>
      <c r="S953" s="22">
        <v>2</v>
      </c>
    </row>
    <row r="954" spans="1:19" x14ac:dyDescent="0.25">
      <c r="A954" s="22">
        <v>953</v>
      </c>
      <c r="B954" s="5">
        <v>40586</v>
      </c>
      <c r="C954" s="22">
        <v>1</v>
      </c>
      <c r="D954" s="22">
        <v>0</v>
      </c>
      <c r="E954" s="22">
        <v>2</v>
      </c>
      <c r="F954" s="22">
        <v>7</v>
      </c>
      <c r="G954" s="22" t="b">
        <v>0</v>
      </c>
      <c r="H954" s="22" t="str">
        <f>IF(OR(Query27[[#This Row],[Weekday]]=1, Query27[[#This Row],[Weekday]]=2, Query27[[#This Row],[Weekday]]=3, Query27[[#This Row],[Weekday]]=4, Query27[[#This Row],[Weekday]]=5), "Weekday", "Weekend")</f>
        <v>Weekend</v>
      </c>
      <c r="I954" s="22">
        <v>6</v>
      </c>
      <c r="J954" s="22">
        <v>1</v>
      </c>
      <c r="K954" s="22" t="str">
        <f>INDEX(Table2[Description],MATCH(J954,Table2[Weathersit],0))</f>
        <v>Clear</v>
      </c>
      <c r="L954" s="22">
        <v>0.12</v>
      </c>
      <c r="M954" s="22">
        <v>0.1515</v>
      </c>
      <c r="N954" s="22">
        <v>0.8</v>
      </c>
      <c r="O954" s="22">
        <v>0.1045</v>
      </c>
      <c r="P954" s="22">
        <v>2</v>
      </c>
      <c r="Q954" s="22">
        <v>9</v>
      </c>
      <c r="R954" s="22" t="str">
        <f t="shared" si="14"/>
        <v>Normal</v>
      </c>
      <c r="S954" s="22">
        <v>11</v>
      </c>
    </row>
    <row r="955" spans="1:19" x14ac:dyDescent="0.25">
      <c r="A955" s="22">
        <v>954</v>
      </c>
      <c r="B955" s="5">
        <v>40586</v>
      </c>
      <c r="C955" s="22">
        <v>1</v>
      </c>
      <c r="D955" s="22">
        <v>0</v>
      </c>
      <c r="E955" s="22">
        <v>2</v>
      </c>
      <c r="F955" s="22">
        <v>8</v>
      </c>
      <c r="G955" s="22" t="b">
        <v>0</v>
      </c>
      <c r="H955" s="22" t="str">
        <f>IF(OR(Query27[[#This Row],[Weekday]]=1, Query27[[#This Row],[Weekday]]=2, Query27[[#This Row],[Weekday]]=3, Query27[[#This Row],[Weekday]]=4, Query27[[#This Row],[Weekday]]=5), "Weekday", "Weekend")</f>
        <v>Weekend</v>
      </c>
      <c r="I955" s="22">
        <v>6</v>
      </c>
      <c r="J955" s="22">
        <v>1</v>
      </c>
      <c r="K955" s="22" t="str">
        <f>INDEX(Table2[Description],MATCH(J955,Table2[Weathersit],0))</f>
        <v>Clear</v>
      </c>
      <c r="L955" s="22">
        <v>0.14000000000000001</v>
      </c>
      <c r="M955" s="22">
        <v>0.1515</v>
      </c>
      <c r="N955" s="22">
        <v>0.86</v>
      </c>
      <c r="O955" s="22">
        <v>0.1343</v>
      </c>
      <c r="P955" s="22">
        <v>2</v>
      </c>
      <c r="Q955" s="22">
        <v>28</v>
      </c>
      <c r="R955" s="22" t="str">
        <f t="shared" si="14"/>
        <v>Normal</v>
      </c>
      <c r="S955" s="22">
        <v>30</v>
      </c>
    </row>
    <row r="956" spans="1:19" x14ac:dyDescent="0.25">
      <c r="A956" s="22">
        <v>955</v>
      </c>
      <c r="B956" s="5">
        <v>40586</v>
      </c>
      <c r="C956" s="22">
        <v>1</v>
      </c>
      <c r="D956" s="22">
        <v>0</v>
      </c>
      <c r="E956" s="22">
        <v>2</v>
      </c>
      <c r="F956" s="22">
        <v>9</v>
      </c>
      <c r="G956" s="22" t="b">
        <v>0</v>
      </c>
      <c r="H956" s="22" t="str">
        <f>IF(OR(Query27[[#This Row],[Weekday]]=1, Query27[[#This Row],[Weekday]]=2, Query27[[#This Row],[Weekday]]=3, Query27[[#This Row],[Weekday]]=4, Query27[[#This Row],[Weekday]]=5), "Weekday", "Weekend")</f>
        <v>Weekend</v>
      </c>
      <c r="I956" s="22">
        <v>6</v>
      </c>
      <c r="J956" s="22">
        <v>1</v>
      </c>
      <c r="K956" s="22" t="str">
        <f>INDEX(Table2[Description],MATCH(J956,Table2[Weathersit],0))</f>
        <v>Clear</v>
      </c>
      <c r="L956" s="22">
        <v>0.16</v>
      </c>
      <c r="M956" s="22">
        <v>0.18179999999999999</v>
      </c>
      <c r="N956" s="22">
        <v>0.64</v>
      </c>
      <c r="O956" s="22">
        <v>0.1343</v>
      </c>
      <c r="P956" s="22">
        <v>5</v>
      </c>
      <c r="Q956" s="22">
        <v>38</v>
      </c>
      <c r="R956" s="22" t="str">
        <f t="shared" si="14"/>
        <v>High Usage</v>
      </c>
      <c r="S956" s="22">
        <v>43</v>
      </c>
    </row>
    <row r="957" spans="1:19" x14ac:dyDescent="0.25">
      <c r="A957" s="22">
        <v>956</v>
      </c>
      <c r="B957" s="5">
        <v>40586</v>
      </c>
      <c r="C957" s="22">
        <v>1</v>
      </c>
      <c r="D957" s="22">
        <v>0</v>
      </c>
      <c r="E957" s="22">
        <v>2</v>
      </c>
      <c r="F957" s="22">
        <v>10</v>
      </c>
      <c r="G957" s="22" t="b">
        <v>0</v>
      </c>
      <c r="H957" s="22" t="str">
        <f>IF(OR(Query27[[#This Row],[Weekday]]=1, Query27[[#This Row],[Weekday]]=2, Query27[[#This Row],[Weekday]]=3, Query27[[#This Row],[Weekday]]=4, Query27[[#This Row],[Weekday]]=5), "Weekday", "Weekend")</f>
        <v>Weekend</v>
      </c>
      <c r="I957" s="22">
        <v>6</v>
      </c>
      <c r="J957" s="22">
        <v>1</v>
      </c>
      <c r="K957" s="22" t="str">
        <f>INDEX(Table2[Description],MATCH(J957,Table2[Weathersit],0))</f>
        <v>Clear</v>
      </c>
      <c r="L957" s="22">
        <v>0.22</v>
      </c>
      <c r="M957" s="22">
        <v>0.21210000000000001</v>
      </c>
      <c r="N957" s="22">
        <v>0.41</v>
      </c>
      <c r="O957" s="22">
        <v>0.25369999999999998</v>
      </c>
      <c r="P957" s="22">
        <v>13</v>
      </c>
      <c r="Q957" s="22">
        <v>71</v>
      </c>
      <c r="R957" s="22" t="str">
        <f t="shared" si="14"/>
        <v>High Usage</v>
      </c>
      <c r="S957" s="22">
        <v>84</v>
      </c>
    </row>
    <row r="958" spans="1:19" x14ac:dyDescent="0.25">
      <c r="A958" s="22">
        <v>957</v>
      </c>
      <c r="B958" s="5">
        <v>40586</v>
      </c>
      <c r="C958" s="22">
        <v>1</v>
      </c>
      <c r="D958" s="22">
        <v>0</v>
      </c>
      <c r="E958" s="22">
        <v>2</v>
      </c>
      <c r="F958" s="22">
        <v>11</v>
      </c>
      <c r="G958" s="22" t="b">
        <v>0</v>
      </c>
      <c r="H958" s="22" t="str">
        <f>IF(OR(Query27[[#This Row],[Weekday]]=1, Query27[[#This Row],[Weekday]]=2, Query27[[#This Row],[Weekday]]=3, Query27[[#This Row],[Weekday]]=4, Query27[[#This Row],[Weekday]]=5), "Weekday", "Weekend")</f>
        <v>Weekend</v>
      </c>
      <c r="I958" s="22">
        <v>6</v>
      </c>
      <c r="J958" s="22">
        <v>1</v>
      </c>
      <c r="K958" s="22" t="str">
        <f>INDEX(Table2[Description],MATCH(J958,Table2[Weathersit],0))</f>
        <v>Clear</v>
      </c>
      <c r="L958" s="22">
        <v>0.3</v>
      </c>
      <c r="M958" s="22">
        <v>0.2727</v>
      </c>
      <c r="N958" s="22">
        <v>0.28000000000000003</v>
      </c>
      <c r="O958" s="22">
        <v>0.32840000000000003</v>
      </c>
      <c r="P958" s="22">
        <v>30</v>
      </c>
      <c r="Q958" s="22">
        <v>84</v>
      </c>
      <c r="R958" s="22" t="str">
        <f t="shared" si="14"/>
        <v>High Usage</v>
      </c>
      <c r="S958" s="22">
        <v>114</v>
      </c>
    </row>
    <row r="959" spans="1:19" x14ac:dyDescent="0.25">
      <c r="A959" s="22">
        <v>958</v>
      </c>
      <c r="B959" s="5">
        <v>40586</v>
      </c>
      <c r="C959" s="22">
        <v>1</v>
      </c>
      <c r="D959" s="22">
        <v>0</v>
      </c>
      <c r="E959" s="22">
        <v>2</v>
      </c>
      <c r="F959" s="22">
        <v>12</v>
      </c>
      <c r="G959" s="22" t="b">
        <v>0</v>
      </c>
      <c r="H959" s="22" t="str">
        <f>IF(OR(Query27[[#This Row],[Weekday]]=1, Query27[[#This Row],[Weekday]]=2, Query27[[#This Row],[Weekday]]=3, Query27[[#This Row],[Weekday]]=4, Query27[[#This Row],[Weekday]]=5), "Weekday", "Weekend")</f>
        <v>Weekend</v>
      </c>
      <c r="I959" s="22">
        <v>6</v>
      </c>
      <c r="J959" s="22">
        <v>1</v>
      </c>
      <c r="K959" s="22" t="str">
        <f>INDEX(Table2[Description],MATCH(J959,Table2[Weathersit],0))</f>
        <v>Clear</v>
      </c>
      <c r="L959" s="22">
        <v>0.3</v>
      </c>
      <c r="M959" s="22">
        <v>0.2727</v>
      </c>
      <c r="N959" s="22">
        <v>0.39</v>
      </c>
      <c r="O959" s="22">
        <v>0.4627</v>
      </c>
      <c r="P959" s="22">
        <v>27</v>
      </c>
      <c r="Q959" s="22">
        <v>93</v>
      </c>
      <c r="R959" s="22" t="str">
        <f t="shared" si="14"/>
        <v>High Usage</v>
      </c>
      <c r="S959" s="22">
        <v>120</v>
      </c>
    </row>
    <row r="960" spans="1:19" x14ac:dyDescent="0.25">
      <c r="A960" s="22">
        <v>959</v>
      </c>
      <c r="B960" s="5">
        <v>40586</v>
      </c>
      <c r="C960" s="22">
        <v>1</v>
      </c>
      <c r="D960" s="22">
        <v>0</v>
      </c>
      <c r="E960" s="22">
        <v>2</v>
      </c>
      <c r="F960" s="22">
        <v>13</v>
      </c>
      <c r="G960" s="22" t="b">
        <v>0</v>
      </c>
      <c r="H960" s="22" t="str">
        <f>IF(OR(Query27[[#This Row],[Weekday]]=1, Query27[[#This Row],[Weekday]]=2, Query27[[#This Row],[Weekday]]=3, Query27[[#This Row],[Weekday]]=4, Query27[[#This Row],[Weekday]]=5), "Weekday", "Weekend")</f>
        <v>Weekend</v>
      </c>
      <c r="I960" s="22">
        <v>6</v>
      </c>
      <c r="J960" s="22">
        <v>1</v>
      </c>
      <c r="K960" s="22" t="str">
        <f>INDEX(Table2[Description],MATCH(J960,Table2[Weathersit],0))</f>
        <v>Clear</v>
      </c>
      <c r="L960" s="22">
        <v>0.3</v>
      </c>
      <c r="M960" s="22">
        <v>0.2727</v>
      </c>
      <c r="N960" s="22">
        <v>0.39</v>
      </c>
      <c r="O960" s="22">
        <v>0.41789999999999999</v>
      </c>
      <c r="P960" s="22">
        <v>32</v>
      </c>
      <c r="Q960" s="22">
        <v>103</v>
      </c>
      <c r="R960" s="22" t="str">
        <f t="shared" si="14"/>
        <v>High Usage</v>
      </c>
      <c r="S960" s="22">
        <v>135</v>
      </c>
    </row>
    <row r="961" spans="1:19" x14ac:dyDescent="0.25">
      <c r="A961" s="22">
        <v>960</v>
      </c>
      <c r="B961" s="5">
        <v>40586</v>
      </c>
      <c r="C961" s="22">
        <v>1</v>
      </c>
      <c r="D961" s="22">
        <v>0</v>
      </c>
      <c r="E961" s="22">
        <v>2</v>
      </c>
      <c r="F961" s="22">
        <v>14</v>
      </c>
      <c r="G961" s="22" t="b">
        <v>0</v>
      </c>
      <c r="H961" s="22" t="str">
        <f>IF(OR(Query27[[#This Row],[Weekday]]=1, Query27[[#This Row],[Weekday]]=2, Query27[[#This Row],[Weekday]]=3, Query27[[#This Row],[Weekday]]=4, Query27[[#This Row],[Weekday]]=5), "Weekday", "Weekend")</f>
        <v>Weekend</v>
      </c>
      <c r="I961" s="22">
        <v>6</v>
      </c>
      <c r="J961" s="22">
        <v>1</v>
      </c>
      <c r="K961" s="22" t="str">
        <f>INDEX(Table2[Description],MATCH(J961,Table2[Weathersit],0))</f>
        <v>Clear</v>
      </c>
      <c r="L961" s="22">
        <v>0.34</v>
      </c>
      <c r="M961" s="22">
        <v>0.31819999999999998</v>
      </c>
      <c r="N961" s="22">
        <v>0.31</v>
      </c>
      <c r="O961" s="22">
        <v>0.28360000000000002</v>
      </c>
      <c r="P961" s="22">
        <v>30</v>
      </c>
      <c r="Q961" s="22">
        <v>90</v>
      </c>
      <c r="R961" s="22" t="str">
        <f t="shared" si="14"/>
        <v>High Usage</v>
      </c>
      <c r="S961" s="22">
        <v>120</v>
      </c>
    </row>
    <row r="962" spans="1:19" x14ac:dyDescent="0.25">
      <c r="A962" s="22">
        <v>961</v>
      </c>
      <c r="B962" s="5">
        <v>40586</v>
      </c>
      <c r="C962" s="22">
        <v>1</v>
      </c>
      <c r="D962" s="22">
        <v>0</v>
      </c>
      <c r="E962" s="22">
        <v>2</v>
      </c>
      <c r="F962" s="22">
        <v>15</v>
      </c>
      <c r="G962" s="22" t="b">
        <v>0</v>
      </c>
      <c r="H962" s="22" t="str">
        <f>IF(OR(Query27[[#This Row],[Weekday]]=1, Query27[[#This Row],[Weekday]]=2, Query27[[#This Row],[Weekday]]=3, Query27[[#This Row],[Weekday]]=4, Query27[[#This Row],[Weekday]]=5), "Weekday", "Weekend")</f>
        <v>Weekend</v>
      </c>
      <c r="I962" s="22">
        <v>6</v>
      </c>
      <c r="J962" s="22">
        <v>1</v>
      </c>
      <c r="K962" s="22" t="str">
        <f>INDEX(Table2[Description],MATCH(J962,Table2[Weathersit],0))</f>
        <v>Clear</v>
      </c>
      <c r="L962" s="22">
        <v>0.34</v>
      </c>
      <c r="M962" s="22">
        <v>0.30299999999999999</v>
      </c>
      <c r="N962" s="22">
        <v>0.28999999999999998</v>
      </c>
      <c r="O962" s="22">
        <v>0.41789999999999999</v>
      </c>
      <c r="P962" s="22">
        <v>47</v>
      </c>
      <c r="Q962" s="22">
        <v>127</v>
      </c>
      <c r="R962" s="22" t="str">
        <f t="shared" ref="R962:R1001" si="15">IF(S962&gt;30, "High Usage", "Normal")</f>
        <v>High Usage</v>
      </c>
      <c r="S962" s="22">
        <v>174</v>
      </c>
    </row>
    <row r="963" spans="1:19" x14ac:dyDescent="0.25">
      <c r="A963" s="22">
        <v>962</v>
      </c>
      <c r="B963" s="5">
        <v>40586</v>
      </c>
      <c r="C963" s="22">
        <v>1</v>
      </c>
      <c r="D963" s="22">
        <v>0</v>
      </c>
      <c r="E963" s="22">
        <v>2</v>
      </c>
      <c r="F963" s="22">
        <v>16</v>
      </c>
      <c r="G963" s="22" t="b">
        <v>0</v>
      </c>
      <c r="H963" s="22" t="str">
        <f>IF(OR(Query27[[#This Row],[Weekday]]=1, Query27[[#This Row],[Weekday]]=2, Query27[[#This Row],[Weekday]]=3, Query27[[#This Row],[Weekday]]=4, Query27[[#This Row],[Weekday]]=5), "Weekday", "Weekend")</f>
        <v>Weekend</v>
      </c>
      <c r="I963" s="22">
        <v>6</v>
      </c>
      <c r="J963" s="22">
        <v>1</v>
      </c>
      <c r="K963" s="22" t="str">
        <f>INDEX(Table2[Description],MATCH(J963,Table2[Weathersit],0))</f>
        <v>Clear</v>
      </c>
      <c r="L963" s="22">
        <v>0.34</v>
      </c>
      <c r="M963" s="22">
        <v>0.30299999999999999</v>
      </c>
      <c r="N963" s="22">
        <v>0.28999999999999998</v>
      </c>
      <c r="O963" s="22">
        <v>0.41789999999999999</v>
      </c>
      <c r="P963" s="22">
        <v>42</v>
      </c>
      <c r="Q963" s="22">
        <v>103</v>
      </c>
      <c r="R963" s="22" t="str">
        <f t="shared" si="15"/>
        <v>High Usage</v>
      </c>
      <c r="S963" s="22">
        <v>145</v>
      </c>
    </row>
    <row r="964" spans="1:19" x14ac:dyDescent="0.25">
      <c r="A964" s="22">
        <v>963</v>
      </c>
      <c r="B964" s="5">
        <v>40586</v>
      </c>
      <c r="C964" s="22">
        <v>1</v>
      </c>
      <c r="D964" s="22">
        <v>0</v>
      </c>
      <c r="E964" s="22">
        <v>2</v>
      </c>
      <c r="F964" s="22">
        <v>17</v>
      </c>
      <c r="G964" s="22" t="b">
        <v>0</v>
      </c>
      <c r="H964" s="22" t="str">
        <f>IF(OR(Query27[[#This Row],[Weekday]]=1, Query27[[#This Row],[Weekday]]=2, Query27[[#This Row],[Weekday]]=3, Query27[[#This Row],[Weekday]]=4, Query27[[#This Row],[Weekday]]=5), "Weekday", "Weekend")</f>
        <v>Weekend</v>
      </c>
      <c r="I964" s="22">
        <v>6</v>
      </c>
      <c r="J964" s="22">
        <v>1</v>
      </c>
      <c r="K964" s="22" t="str">
        <f>INDEX(Table2[Description],MATCH(J964,Table2[Weathersit],0))</f>
        <v>Clear</v>
      </c>
      <c r="L964" s="22">
        <v>0.32</v>
      </c>
      <c r="M964" s="22">
        <v>0.28789999999999999</v>
      </c>
      <c r="N964" s="22">
        <v>0.31</v>
      </c>
      <c r="O964" s="22">
        <v>0.52239999999999998</v>
      </c>
      <c r="P964" s="22">
        <v>24</v>
      </c>
      <c r="Q964" s="22">
        <v>113</v>
      </c>
      <c r="R964" s="22" t="str">
        <f t="shared" si="15"/>
        <v>High Usage</v>
      </c>
      <c r="S964" s="22">
        <v>137</v>
      </c>
    </row>
    <row r="965" spans="1:19" x14ac:dyDescent="0.25">
      <c r="A965" s="22">
        <v>964</v>
      </c>
      <c r="B965" s="5">
        <v>40586</v>
      </c>
      <c r="C965" s="22">
        <v>1</v>
      </c>
      <c r="D965" s="22">
        <v>0</v>
      </c>
      <c r="E965" s="22">
        <v>2</v>
      </c>
      <c r="F965" s="22">
        <v>18</v>
      </c>
      <c r="G965" s="22" t="b">
        <v>0</v>
      </c>
      <c r="H965" s="22" t="str">
        <f>IF(OR(Query27[[#This Row],[Weekday]]=1, Query27[[#This Row],[Weekday]]=2, Query27[[#This Row],[Weekday]]=3, Query27[[#This Row],[Weekday]]=4, Query27[[#This Row],[Weekday]]=5), "Weekday", "Weekend")</f>
        <v>Weekend</v>
      </c>
      <c r="I965" s="22">
        <v>6</v>
      </c>
      <c r="J965" s="22">
        <v>1</v>
      </c>
      <c r="K965" s="22" t="str">
        <f>INDEX(Table2[Description],MATCH(J965,Table2[Weathersit],0))</f>
        <v>Clear</v>
      </c>
      <c r="L965" s="22">
        <v>0.28000000000000003</v>
      </c>
      <c r="M965" s="22">
        <v>0.2576</v>
      </c>
      <c r="N965" s="22">
        <v>0.38</v>
      </c>
      <c r="O965" s="22">
        <v>0.32840000000000003</v>
      </c>
      <c r="P965" s="22">
        <v>4</v>
      </c>
      <c r="Q965" s="22">
        <v>60</v>
      </c>
      <c r="R965" s="22" t="str">
        <f t="shared" si="15"/>
        <v>High Usage</v>
      </c>
      <c r="S965" s="22">
        <v>64</v>
      </c>
    </row>
    <row r="966" spans="1:19" x14ac:dyDescent="0.25">
      <c r="A966" s="22">
        <v>965</v>
      </c>
      <c r="B966" s="5">
        <v>40586</v>
      </c>
      <c r="C966" s="22">
        <v>1</v>
      </c>
      <c r="D966" s="22">
        <v>0</v>
      </c>
      <c r="E966" s="22">
        <v>2</v>
      </c>
      <c r="F966" s="22">
        <v>19</v>
      </c>
      <c r="G966" s="22" t="b">
        <v>0</v>
      </c>
      <c r="H966" s="22" t="str">
        <f>IF(OR(Query27[[#This Row],[Weekday]]=1, Query27[[#This Row],[Weekday]]=2, Query27[[#This Row],[Weekday]]=3, Query27[[#This Row],[Weekday]]=4, Query27[[#This Row],[Weekday]]=5), "Weekday", "Weekend")</f>
        <v>Weekend</v>
      </c>
      <c r="I966" s="22">
        <v>6</v>
      </c>
      <c r="J966" s="22">
        <v>1</v>
      </c>
      <c r="K966" s="22" t="str">
        <f>INDEX(Table2[Description],MATCH(J966,Table2[Weathersit],0))</f>
        <v>Clear</v>
      </c>
      <c r="L966" s="22">
        <v>0.28000000000000003</v>
      </c>
      <c r="M966" s="22">
        <v>0.2727</v>
      </c>
      <c r="N966" s="22">
        <v>0.38</v>
      </c>
      <c r="O966" s="22">
        <v>0.16420000000000001</v>
      </c>
      <c r="P966" s="22">
        <v>2</v>
      </c>
      <c r="Q966" s="22">
        <v>39</v>
      </c>
      <c r="R966" s="22" t="str">
        <f t="shared" si="15"/>
        <v>High Usage</v>
      </c>
      <c r="S966" s="22">
        <v>41</v>
      </c>
    </row>
    <row r="967" spans="1:19" x14ac:dyDescent="0.25">
      <c r="A967" s="22">
        <v>966</v>
      </c>
      <c r="B967" s="5">
        <v>40586</v>
      </c>
      <c r="C967" s="22">
        <v>1</v>
      </c>
      <c r="D967" s="22">
        <v>0</v>
      </c>
      <c r="E967" s="22">
        <v>2</v>
      </c>
      <c r="F967" s="22">
        <v>20</v>
      </c>
      <c r="G967" s="22" t="b">
        <v>0</v>
      </c>
      <c r="H967" s="22" t="str">
        <f>IF(OR(Query27[[#This Row],[Weekday]]=1, Query27[[#This Row],[Weekday]]=2, Query27[[#This Row],[Weekday]]=3, Query27[[#This Row],[Weekday]]=4, Query27[[#This Row],[Weekday]]=5), "Weekday", "Weekend")</f>
        <v>Weekend</v>
      </c>
      <c r="I967" s="22">
        <v>6</v>
      </c>
      <c r="J967" s="22">
        <v>1</v>
      </c>
      <c r="K967" s="22" t="str">
        <f>INDEX(Table2[Description],MATCH(J967,Table2[Weathersit],0))</f>
        <v>Clear</v>
      </c>
      <c r="L967" s="22">
        <v>0.26</v>
      </c>
      <c r="M967" s="22">
        <v>0.2576</v>
      </c>
      <c r="N967" s="22">
        <v>0.41</v>
      </c>
      <c r="O967" s="22">
        <v>0.22389999999999999</v>
      </c>
      <c r="P967" s="22">
        <v>1</v>
      </c>
      <c r="Q967" s="22">
        <v>39</v>
      </c>
      <c r="R967" s="22" t="str">
        <f t="shared" si="15"/>
        <v>High Usage</v>
      </c>
      <c r="S967" s="22">
        <v>40</v>
      </c>
    </row>
    <row r="968" spans="1:19" x14ac:dyDescent="0.25">
      <c r="A968" s="22">
        <v>967</v>
      </c>
      <c r="B968" s="5">
        <v>40586</v>
      </c>
      <c r="C968" s="22">
        <v>1</v>
      </c>
      <c r="D968" s="22">
        <v>0</v>
      </c>
      <c r="E968" s="22">
        <v>2</v>
      </c>
      <c r="F968" s="22">
        <v>21</v>
      </c>
      <c r="G968" s="22" t="b">
        <v>0</v>
      </c>
      <c r="H968" s="22" t="str">
        <f>IF(OR(Query27[[#This Row],[Weekday]]=1, Query27[[#This Row],[Weekday]]=2, Query27[[#This Row],[Weekday]]=3, Query27[[#This Row],[Weekday]]=4, Query27[[#This Row],[Weekday]]=5), "Weekday", "Weekend")</f>
        <v>Weekend</v>
      </c>
      <c r="I968" s="22">
        <v>6</v>
      </c>
      <c r="J968" s="22">
        <v>1</v>
      </c>
      <c r="K968" s="22" t="str">
        <f>INDEX(Table2[Description],MATCH(J968,Table2[Weathersit],0))</f>
        <v>Clear</v>
      </c>
      <c r="L968" s="22">
        <v>0.26</v>
      </c>
      <c r="M968" s="22">
        <v>0.30299999999999999</v>
      </c>
      <c r="N968" s="22">
        <v>0.41</v>
      </c>
      <c r="O968" s="22">
        <v>0</v>
      </c>
      <c r="P968" s="22">
        <v>9</v>
      </c>
      <c r="Q968" s="22">
        <v>42</v>
      </c>
      <c r="R968" s="22" t="str">
        <f t="shared" si="15"/>
        <v>High Usage</v>
      </c>
      <c r="S968" s="22">
        <v>51</v>
      </c>
    </row>
    <row r="969" spans="1:19" x14ac:dyDescent="0.25">
      <c r="A969" s="22">
        <v>968</v>
      </c>
      <c r="B969" s="5">
        <v>40586</v>
      </c>
      <c r="C969" s="22">
        <v>1</v>
      </c>
      <c r="D969" s="22">
        <v>0</v>
      </c>
      <c r="E969" s="22">
        <v>2</v>
      </c>
      <c r="F969" s="22">
        <v>22</v>
      </c>
      <c r="G969" s="22" t="b">
        <v>0</v>
      </c>
      <c r="H969" s="22" t="str">
        <f>IF(OR(Query27[[#This Row],[Weekday]]=1, Query27[[#This Row],[Weekday]]=2, Query27[[#This Row],[Weekday]]=3, Query27[[#This Row],[Weekday]]=4, Query27[[#This Row],[Weekday]]=5), "Weekday", "Weekend")</f>
        <v>Weekend</v>
      </c>
      <c r="I969" s="22">
        <v>6</v>
      </c>
      <c r="J969" s="22">
        <v>1</v>
      </c>
      <c r="K969" s="22" t="str">
        <f>INDEX(Table2[Description],MATCH(J969,Table2[Weathersit],0))</f>
        <v>Clear</v>
      </c>
      <c r="L969" s="22">
        <v>0.24</v>
      </c>
      <c r="M969" s="22">
        <v>0.2576</v>
      </c>
      <c r="N969" s="22">
        <v>0.44</v>
      </c>
      <c r="O969" s="22">
        <v>8.9599999999999999E-2</v>
      </c>
      <c r="P969" s="22">
        <v>6</v>
      </c>
      <c r="Q969" s="22">
        <v>39</v>
      </c>
      <c r="R969" s="22" t="str">
        <f t="shared" si="15"/>
        <v>High Usage</v>
      </c>
      <c r="S969" s="22">
        <v>45</v>
      </c>
    </row>
    <row r="970" spans="1:19" x14ac:dyDescent="0.25">
      <c r="A970" s="22">
        <v>969</v>
      </c>
      <c r="B970" s="5">
        <v>40586</v>
      </c>
      <c r="C970" s="22">
        <v>1</v>
      </c>
      <c r="D970" s="22">
        <v>0</v>
      </c>
      <c r="E970" s="22">
        <v>2</v>
      </c>
      <c r="F970" s="22">
        <v>23</v>
      </c>
      <c r="G970" s="22" t="b">
        <v>0</v>
      </c>
      <c r="H970" s="22" t="str">
        <f>IF(OR(Query27[[#This Row],[Weekday]]=1, Query27[[#This Row],[Weekday]]=2, Query27[[#This Row],[Weekday]]=3, Query27[[#This Row],[Weekday]]=4, Query27[[#This Row],[Weekday]]=5), "Weekday", "Weekend")</f>
        <v>Weekend</v>
      </c>
      <c r="I970" s="22">
        <v>6</v>
      </c>
      <c r="J970" s="22">
        <v>1</v>
      </c>
      <c r="K970" s="22" t="str">
        <f>INDEX(Table2[Description],MATCH(J970,Table2[Weathersit],0))</f>
        <v>Clear</v>
      </c>
      <c r="L970" s="22">
        <v>0.22</v>
      </c>
      <c r="M970" s="22">
        <v>0.2273</v>
      </c>
      <c r="N970" s="22">
        <v>0.51</v>
      </c>
      <c r="O970" s="22">
        <v>0.1343</v>
      </c>
      <c r="P970" s="22">
        <v>1</v>
      </c>
      <c r="Q970" s="22">
        <v>31</v>
      </c>
      <c r="R970" s="22" t="str">
        <f t="shared" si="15"/>
        <v>High Usage</v>
      </c>
      <c r="S970" s="22">
        <v>32</v>
      </c>
    </row>
    <row r="971" spans="1:19" x14ac:dyDescent="0.25">
      <c r="A971" s="22">
        <v>970</v>
      </c>
      <c r="B971" s="5">
        <v>40587</v>
      </c>
      <c r="C971" s="22">
        <v>1</v>
      </c>
      <c r="D971" s="22">
        <v>0</v>
      </c>
      <c r="E971" s="22">
        <v>2</v>
      </c>
      <c r="F971" s="22">
        <v>0</v>
      </c>
      <c r="G971" s="22" t="b">
        <v>0</v>
      </c>
      <c r="H971" s="22" t="str">
        <f>IF(OR(Query27[[#This Row],[Weekday]]=1, Query27[[#This Row],[Weekday]]=2, Query27[[#This Row],[Weekday]]=3, Query27[[#This Row],[Weekday]]=4, Query27[[#This Row],[Weekday]]=5), "Weekday", "Weekend")</f>
        <v>Weekend</v>
      </c>
      <c r="I971" s="22">
        <v>0</v>
      </c>
      <c r="J971" s="22">
        <v>1</v>
      </c>
      <c r="K971" s="22" t="str">
        <f>INDEX(Table2[Description],MATCH(J971,Table2[Weathersit],0))</f>
        <v>Clear</v>
      </c>
      <c r="L971" s="22">
        <v>0.2</v>
      </c>
      <c r="M971" s="22">
        <v>0.2273</v>
      </c>
      <c r="N971" s="22">
        <v>0.64</v>
      </c>
      <c r="O971" s="22">
        <v>0.1045</v>
      </c>
      <c r="P971" s="22">
        <v>5</v>
      </c>
      <c r="Q971" s="22">
        <v>34</v>
      </c>
      <c r="R971" s="22" t="str">
        <f t="shared" si="15"/>
        <v>High Usage</v>
      </c>
      <c r="S971" s="22">
        <v>39</v>
      </c>
    </row>
    <row r="972" spans="1:19" x14ac:dyDescent="0.25">
      <c r="A972" s="22">
        <v>971</v>
      </c>
      <c r="B972" s="5">
        <v>40587</v>
      </c>
      <c r="C972" s="22">
        <v>1</v>
      </c>
      <c r="D972" s="22">
        <v>0</v>
      </c>
      <c r="E972" s="22">
        <v>2</v>
      </c>
      <c r="F972" s="22">
        <v>1</v>
      </c>
      <c r="G972" s="22" t="b">
        <v>0</v>
      </c>
      <c r="H972" s="22" t="str">
        <f>IF(OR(Query27[[#This Row],[Weekday]]=1, Query27[[#This Row],[Weekday]]=2, Query27[[#This Row],[Weekday]]=3, Query27[[#This Row],[Weekday]]=4, Query27[[#This Row],[Weekday]]=5), "Weekday", "Weekend")</f>
        <v>Weekend</v>
      </c>
      <c r="I972" s="22">
        <v>0</v>
      </c>
      <c r="J972" s="22">
        <v>1</v>
      </c>
      <c r="K972" s="22" t="str">
        <f>INDEX(Table2[Description],MATCH(J972,Table2[Weathersit],0))</f>
        <v>Clear</v>
      </c>
      <c r="L972" s="22">
        <v>0.2</v>
      </c>
      <c r="M972" s="22">
        <v>0.2273</v>
      </c>
      <c r="N972" s="22">
        <v>0.59</v>
      </c>
      <c r="O972" s="22">
        <v>8.9599999999999999E-2</v>
      </c>
      <c r="P972" s="22">
        <v>1</v>
      </c>
      <c r="Q972" s="22">
        <v>23</v>
      </c>
      <c r="R972" s="22" t="str">
        <f t="shared" si="15"/>
        <v>Normal</v>
      </c>
      <c r="S972" s="22">
        <v>24</v>
      </c>
    </row>
    <row r="973" spans="1:19" x14ac:dyDescent="0.25">
      <c r="A973" s="22">
        <v>972</v>
      </c>
      <c r="B973" s="5">
        <v>40587</v>
      </c>
      <c r="C973" s="22">
        <v>1</v>
      </c>
      <c r="D973" s="22">
        <v>0</v>
      </c>
      <c r="E973" s="22">
        <v>2</v>
      </c>
      <c r="F973" s="22">
        <v>2</v>
      </c>
      <c r="G973" s="22" t="b">
        <v>0</v>
      </c>
      <c r="H973" s="22" t="str">
        <f>IF(OR(Query27[[#This Row],[Weekday]]=1, Query27[[#This Row],[Weekday]]=2, Query27[[#This Row],[Weekday]]=3, Query27[[#This Row],[Weekday]]=4, Query27[[#This Row],[Weekday]]=5), "Weekday", "Weekend")</f>
        <v>Weekend</v>
      </c>
      <c r="I973" s="22">
        <v>0</v>
      </c>
      <c r="J973" s="22">
        <v>2</v>
      </c>
      <c r="K973" s="22" t="str">
        <f>INDEX(Table2[Description],MATCH(J973,Table2[Weathersit],0))</f>
        <v>Mist + Cloudy</v>
      </c>
      <c r="L973" s="22">
        <v>0.2</v>
      </c>
      <c r="M973" s="22">
        <v>0.2273</v>
      </c>
      <c r="N973" s="22">
        <v>0.75</v>
      </c>
      <c r="O973" s="22">
        <v>8.9599999999999999E-2</v>
      </c>
      <c r="P973" s="22">
        <v>1</v>
      </c>
      <c r="Q973" s="22">
        <v>19</v>
      </c>
      <c r="R973" s="22" t="str">
        <f t="shared" si="15"/>
        <v>Normal</v>
      </c>
      <c r="S973" s="22">
        <v>20</v>
      </c>
    </row>
    <row r="974" spans="1:19" x14ac:dyDescent="0.25">
      <c r="A974" s="22">
        <v>973</v>
      </c>
      <c r="B974" s="5">
        <v>40587</v>
      </c>
      <c r="C974" s="22">
        <v>1</v>
      </c>
      <c r="D974" s="22">
        <v>0</v>
      </c>
      <c r="E974" s="22">
        <v>2</v>
      </c>
      <c r="F974" s="22">
        <v>3</v>
      </c>
      <c r="G974" s="22" t="b">
        <v>0</v>
      </c>
      <c r="H974" s="22" t="str">
        <f>IF(OR(Query27[[#This Row],[Weekday]]=1, Query27[[#This Row],[Weekday]]=2, Query27[[#This Row],[Weekday]]=3, Query27[[#This Row],[Weekday]]=4, Query27[[#This Row],[Weekday]]=5), "Weekday", "Weekend")</f>
        <v>Weekend</v>
      </c>
      <c r="I974" s="22">
        <v>0</v>
      </c>
      <c r="J974" s="22">
        <v>2</v>
      </c>
      <c r="K974" s="22" t="str">
        <f>INDEX(Table2[Description],MATCH(J974,Table2[Weathersit],0))</f>
        <v>Mist + Cloudy</v>
      </c>
      <c r="L974" s="22">
        <v>0.2</v>
      </c>
      <c r="M974" s="22">
        <v>0.2273</v>
      </c>
      <c r="N974" s="22">
        <v>0.69</v>
      </c>
      <c r="O974" s="22">
        <v>0.1045</v>
      </c>
      <c r="P974" s="22">
        <v>4</v>
      </c>
      <c r="Q974" s="22">
        <v>8</v>
      </c>
      <c r="R974" s="22" t="str">
        <f t="shared" si="15"/>
        <v>Normal</v>
      </c>
      <c r="S974" s="22">
        <v>12</v>
      </c>
    </row>
    <row r="975" spans="1:19" x14ac:dyDescent="0.25">
      <c r="A975" s="22">
        <v>974</v>
      </c>
      <c r="B975" s="5">
        <v>40587</v>
      </c>
      <c r="C975" s="22">
        <v>1</v>
      </c>
      <c r="D975" s="22">
        <v>0</v>
      </c>
      <c r="E975" s="22">
        <v>2</v>
      </c>
      <c r="F975" s="22">
        <v>4</v>
      </c>
      <c r="G975" s="22" t="b">
        <v>0</v>
      </c>
      <c r="H975" s="22" t="str">
        <f>IF(OR(Query27[[#This Row],[Weekday]]=1, Query27[[#This Row],[Weekday]]=2, Query27[[#This Row],[Weekday]]=3, Query27[[#This Row],[Weekday]]=4, Query27[[#This Row],[Weekday]]=5), "Weekday", "Weekend")</f>
        <v>Weekend</v>
      </c>
      <c r="I975" s="22">
        <v>0</v>
      </c>
      <c r="J975" s="22">
        <v>2</v>
      </c>
      <c r="K975" s="22" t="str">
        <f>INDEX(Table2[Description],MATCH(J975,Table2[Weathersit],0))</f>
        <v>Mist + Cloudy</v>
      </c>
      <c r="L975" s="22">
        <v>0.2</v>
      </c>
      <c r="M975" s="22">
        <v>0.21210000000000001</v>
      </c>
      <c r="N975" s="22">
        <v>0.69</v>
      </c>
      <c r="O975" s="22">
        <v>0.16420000000000001</v>
      </c>
      <c r="P975" s="22">
        <v>0</v>
      </c>
      <c r="Q975" s="22">
        <v>2</v>
      </c>
      <c r="R975" s="22" t="str">
        <f t="shared" si="15"/>
        <v>Normal</v>
      </c>
      <c r="S975" s="22">
        <v>2</v>
      </c>
    </row>
    <row r="976" spans="1:19" x14ac:dyDescent="0.25">
      <c r="A976" s="22">
        <v>975</v>
      </c>
      <c r="B976" s="5">
        <v>40587</v>
      </c>
      <c r="C976" s="22">
        <v>1</v>
      </c>
      <c r="D976" s="22">
        <v>0</v>
      </c>
      <c r="E976" s="22">
        <v>2</v>
      </c>
      <c r="F976" s="22">
        <v>6</v>
      </c>
      <c r="G976" s="22" t="b">
        <v>0</v>
      </c>
      <c r="H976" s="22" t="str">
        <f>IF(OR(Query27[[#This Row],[Weekday]]=1, Query27[[#This Row],[Weekday]]=2, Query27[[#This Row],[Weekday]]=3, Query27[[#This Row],[Weekday]]=4, Query27[[#This Row],[Weekday]]=5), "Weekday", "Weekend")</f>
        <v>Weekend</v>
      </c>
      <c r="I976" s="22">
        <v>0</v>
      </c>
      <c r="J976" s="22">
        <v>2</v>
      </c>
      <c r="K976" s="22" t="str">
        <f>INDEX(Table2[Description],MATCH(J976,Table2[Weathersit],0))</f>
        <v>Mist + Cloudy</v>
      </c>
      <c r="L976" s="22">
        <v>0.2</v>
      </c>
      <c r="M976" s="22">
        <v>0.21210000000000001</v>
      </c>
      <c r="N976" s="22">
        <v>0.69</v>
      </c>
      <c r="O976" s="22">
        <v>0.1343</v>
      </c>
      <c r="P976" s="22">
        <v>2</v>
      </c>
      <c r="Q976" s="22">
        <v>3</v>
      </c>
      <c r="R976" s="22" t="str">
        <f t="shared" si="15"/>
        <v>Normal</v>
      </c>
      <c r="S976" s="22">
        <v>5</v>
      </c>
    </row>
    <row r="977" spans="1:19" x14ac:dyDescent="0.25">
      <c r="A977" s="22">
        <v>976</v>
      </c>
      <c r="B977" s="5">
        <v>40587</v>
      </c>
      <c r="C977" s="22">
        <v>1</v>
      </c>
      <c r="D977" s="22">
        <v>0</v>
      </c>
      <c r="E977" s="22">
        <v>2</v>
      </c>
      <c r="F977" s="22">
        <v>7</v>
      </c>
      <c r="G977" s="22" t="b">
        <v>0</v>
      </c>
      <c r="H977" s="22" t="str">
        <f>IF(OR(Query27[[#This Row],[Weekday]]=1, Query27[[#This Row],[Weekday]]=2, Query27[[#This Row],[Weekday]]=3, Query27[[#This Row],[Weekday]]=4, Query27[[#This Row],[Weekday]]=5), "Weekday", "Weekend")</f>
        <v>Weekend</v>
      </c>
      <c r="I977" s="22">
        <v>0</v>
      </c>
      <c r="J977" s="22">
        <v>2</v>
      </c>
      <c r="K977" s="22" t="str">
        <f>INDEX(Table2[Description],MATCH(J977,Table2[Weathersit],0))</f>
        <v>Mist + Cloudy</v>
      </c>
      <c r="L977" s="22">
        <v>0.22</v>
      </c>
      <c r="M977" s="22">
        <v>0.2727</v>
      </c>
      <c r="N977" s="22">
        <v>0.55000000000000004</v>
      </c>
      <c r="O977" s="22">
        <v>0</v>
      </c>
      <c r="P977" s="22">
        <v>0</v>
      </c>
      <c r="Q977" s="22">
        <v>3</v>
      </c>
      <c r="R977" s="22" t="str">
        <f t="shared" si="15"/>
        <v>Normal</v>
      </c>
      <c r="S977" s="22">
        <v>3</v>
      </c>
    </row>
    <row r="978" spans="1:19" x14ac:dyDescent="0.25">
      <c r="A978" s="22">
        <v>977</v>
      </c>
      <c r="B978" s="5">
        <v>40587</v>
      </c>
      <c r="C978" s="22">
        <v>1</v>
      </c>
      <c r="D978" s="22">
        <v>0</v>
      </c>
      <c r="E978" s="22">
        <v>2</v>
      </c>
      <c r="F978" s="22">
        <v>8</v>
      </c>
      <c r="G978" s="22" t="b">
        <v>0</v>
      </c>
      <c r="H978" s="22" t="str">
        <f>IF(OR(Query27[[#This Row],[Weekday]]=1, Query27[[#This Row],[Weekday]]=2, Query27[[#This Row],[Weekday]]=3, Query27[[#This Row],[Weekday]]=4, Query27[[#This Row],[Weekday]]=5), "Weekday", "Weekend")</f>
        <v>Weekend</v>
      </c>
      <c r="I978" s="22">
        <v>0</v>
      </c>
      <c r="J978" s="22">
        <v>2</v>
      </c>
      <c r="K978" s="22" t="str">
        <f>INDEX(Table2[Description],MATCH(J978,Table2[Weathersit],0))</f>
        <v>Mist + Cloudy</v>
      </c>
      <c r="L978" s="22">
        <v>0.22</v>
      </c>
      <c r="M978" s="22">
        <v>0.2273</v>
      </c>
      <c r="N978" s="22">
        <v>0.64</v>
      </c>
      <c r="O978" s="22">
        <v>0.19400000000000001</v>
      </c>
      <c r="P978" s="22">
        <v>1</v>
      </c>
      <c r="Q978" s="22">
        <v>11</v>
      </c>
      <c r="R978" s="22" t="str">
        <f t="shared" si="15"/>
        <v>Normal</v>
      </c>
      <c r="S978" s="22">
        <v>12</v>
      </c>
    </row>
    <row r="979" spans="1:19" x14ac:dyDescent="0.25">
      <c r="A979" s="22">
        <v>978</v>
      </c>
      <c r="B979" s="5">
        <v>40587</v>
      </c>
      <c r="C979" s="22">
        <v>1</v>
      </c>
      <c r="D979" s="22">
        <v>0</v>
      </c>
      <c r="E979" s="22">
        <v>2</v>
      </c>
      <c r="F979" s="22">
        <v>9</v>
      </c>
      <c r="G979" s="22" t="b">
        <v>0</v>
      </c>
      <c r="H979" s="22" t="str">
        <f>IF(OR(Query27[[#This Row],[Weekday]]=1, Query27[[#This Row],[Weekday]]=2, Query27[[#This Row],[Weekday]]=3, Query27[[#This Row],[Weekday]]=4, Query27[[#This Row],[Weekday]]=5), "Weekday", "Weekend")</f>
        <v>Weekend</v>
      </c>
      <c r="I979" s="22">
        <v>0</v>
      </c>
      <c r="J979" s="22">
        <v>2</v>
      </c>
      <c r="K979" s="22" t="str">
        <f>INDEX(Table2[Description],MATCH(J979,Table2[Weathersit],0))</f>
        <v>Mist + Cloudy</v>
      </c>
      <c r="L979" s="22">
        <v>0.24</v>
      </c>
      <c r="M979" s="22">
        <v>0.2273</v>
      </c>
      <c r="N979" s="22">
        <v>0.6</v>
      </c>
      <c r="O979" s="22">
        <v>0.22389999999999999</v>
      </c>
      <c r="P979" s="22">
        <v>12</v>
      </c>
      <c r="Q979" s="22">
        <v>35</v>
      </c>
      <c r="R979" s="22" t="str">
        <f t="shared" si="15"/>
        <v>High Usage</v>
      </c>
      <c r="S979" s="22">
        <v>47</v>
      </c>
    </row>
    <row r="980" spans="1:19" x14ac:dyDescent="0.25">
      <c r="A980" s="22">
        <v>979</v>
      </c>
      <c r="B980" s="5">
        <v>40587</v>
      </c>
      <c r="C980" s="22">
        <v>1</v>
      </c>
      <c r="D980" s="22">
        <v>0</v>
      </c>
      <c r="E980" s="22">
        <v>2</v>
      </c>
      <c r="F980" s="22">
        <v>10</v>
      </c>
      <c r="G980" s="22" t="b">
        <v>0</v>
      </c>
      <c r="H980" s="22" t="str">
        <f>IF(OR(Query27[[#This Row],[Weekday]]=1, Query27[[#This Row],[Weekday]]=2, Query27[[#This Row],[Weekday]]=3, Query27[[#This Row],[Weekday]]=4, Query27[[#This Row],[Weekday]]=5), "Weekday", "Weekend")</f>
        <v>Weekend</v>
      </c>
      <c r="I980" s="22">
        <v>0</v>
      </c>
      <c r="J980" s="22">
        <v>1</v>
      </c>
      <c r="K980" s="22" t="str">
        <f>INDEX(Table2[Description],MATCH(J980,Table2[Weathersit],0))</f>
        <v>Clear</v>
      </c>
      <c r="L980" s="22">
        <v>0.3</v>
      </c>
      <c r="M980" s="22">
        <v>0.2727</v>
      </c>
      <c r="N980" s="22">
        <v>0.45</v>
      </c>
      <c r="O980" s="22">
        <v>0.32840000000000003</v>
      </c>
      <c r="P980" s="22">
        <v>19</v>
      </c>
      <c r="Q980" s="22">
        <v>86</v>
      </c>
      <c r="R980" s="22" t="str">
        <f t="shared" si="15"/>
        <v>High Usage</v>
      </c>
      <c r="S980" s="22">
        <v>105</v>
      </c>
    </row>
    <row r="981" spans="1:19" x14ac:dyDescent="0.25">
      <c r="A981" s="22">
        <v>980</v>
      </c>
      <c r="B981" s="5">
        <v>40587</v>
      </c>
      <c r="C981" s="22">
        <v>1</v>
      </c>
      <c r="D981" s="22">
        <v>0</v>
      </c>
      <c r="E981" s="22">
        <v>2</v>
      </c>
      <c r="F981" s="22">
        <v>11</v>
      </c>
      <c r="G981" s="22" t="b">
        <v>0</v>
      </c>
      <c r="H981" s="22" t="str">
        <f>IF(OR(Query27[[#This Row],[Weekday]]=1, Query27[[#This Row],[Weekday]]=2, Query27[[#This Row],[Weekday]]=3, Query27[[#This Row],[Weekday]]=4, Query27[[#This Row],[Weekday]]=5), "Weekday", "Weekend")</f>
        <v>Weekend</v>
      </c>
      <c r="I981" s="22">
        <v>0</v>
      </c>
      <c r="J981" s="22">
        <v>1</v>
      </c>
      <c r="K981" s="22" t="str">
        <f>INDEX(Table2[Description],MATCH(J981,Table2[Weathersit],0))</f>
        <v>Clear</v>
      </c>
      <c r="L981" s="22">
        <v>0.32</v>
      </c>
      <c r="M981" s="22">
        <v>0.28789999999999999</v>
      </c>
      <c r="N981" s="22">
        <v>0.39</v>
      </c>
      <c r="O981" s="22">
        <v>0.44779999999999998</v>
      </c>
      <c r="P981" s="22">
        <v>26</v>
      </c>
      <c r="Q981" s="22">
        <v>86</v>
      </c>
      <c r="R981" s="22" t="str">
        <f t="shared" si="15"/>
        <v>High Usage</v>
      </c>
      <c r="S981" s="22">
        <v>112</v>
      </c>
    </row>
    <row r="982" spans="1:19" x14ac:dyDescent="0.25">
      <c r="A982" s="22">
        <v>981</v>
      </c>
      <c r="B982" s="5">
        <v>40587</v>
      </c>
      <c r="C982" s="22">
        <v>1</v>
      </c>
      <c r="D982" s="22">
        <v>0</v>
      </c>
      <c r="E982" s="22">
        <v>2</v>
      </c>
      <c r="F982" s="22">
        <v>12</v>
      </c>
      <c r="G982" s="22" t="b">
        <v>0</v>
      </c>
      <c r="H982" s="22" t="str">
        <f>IF(OR(Query27[[#This Row],[Weekday]]=1, Query27[[#This Row],[Weekday]]=2, Query27[[#This Row],[Weekday]]=3, Query27[[#This Row],[Weekday]]=4, Query27[[#This Row],[Weekday]]=5), "Weekday", "Weekend")</f>
        <v>Weekend</v>
      </c>
      <c r="I982" s="22">
        <v>0</v>
      </c>
      <c r="J982" s="22">
        <v>1</v>
      </c>
      <c r="K982" s="22" t="str">
        <f>INDEX(Table2[Description],MATCH(J982,Table2[Weathersit],0))</f>
        <v>Clear</v>
      </c>
      <c r="L982" s="22">
        <v>0.36</v>
      </c>
      <c r="M982" s="22">
        <v>0.31819999999999998</v>
      </c>
      <c r="N982" s="22">
        <v>0.32</v>
      </c>
      <c r="O982" s="22">
        <v>0.4627</v>
      </c>
      <c r="P982" s="22">
        <v>58</v>
      </c>
      <c r="Q982" s="22">
        <v>94</v>
      </c>
      <c r="R982" s="22" t="str">
        <f t="shared" si="15"/>
        <v>High Usage</v>
      </c>
      <c r="S982" s="22">
        <v>152</v>
      </c>
    </row>
    <row r="983" spans="1:19" x14ac:dyDescent="0.25">
      <c r="A983" s="22">
        <v>982</v>
      </c>
      <c r="B983" s="5">
        <v>40587</v>
      </c>
      <c r="C983" s="22">
        <v>1</v>
      </c>
      <c r="D983" s="22">
        <v>0</v>
      </c>
      <c r="E983" s="22">
        <v>2</v>
      </c>
      <c r="F983" s="22">
        <v>13</v>
      </c>
      <c r="G983" s="22" t="b">
        <v>0</v>
      </c>
      <c r="H983" s="22" t="str">
        <f>IF(OR(Query27[[#This Row],[Weekday]]=1, Query27[[#This Row],[Weekday]]=2, Query27[[#This Row],[Weekday]]=3, Query27[[#This Row],[Weekday]]=4, Query27[[#This Row],[Weekday]]=5), "Weekday", "Weekend")</f>
        <v>Weekend</v>
      </c>
      <c r="I983" s="22">
        <v>0</v>
      </c>
      <c r="J983" s="22">
        <v>1</v>
      </c>
      <c r="K983" s="22" t="str">
        <f>INDEX(Table2[Description],MATCH(J983,Table2[Weathersit],0))</f>
        <v>Clear</v>
      </c>
      <c r="L983" s="22">
        <v>0.38</v>
      </c>
      <c r="M983" s="22">
        <v>0.39389999999999997</v>
      </c>
      <c r="N983" s="22">
        <v>0.28999999999999998</v>
      </c>
      <c r="O983" s="22">
        <v>0.35820000000000002</v>
      </c>
      <c r="P983" s="22">
        <v>62</v>
      </c>
      <c r="Q983" s="22">
        <v>92</v>
      </c>
      <c r="R983" s="22" t="str">
        <f t="shared" si="15"/>
        <v>High Usage</v>
      </c>
      <c r="S983" s="22">
        <v>154</v>
      </c>
    </row>
    <row r="984" spans="1:19" x14ac:dyDescent="0.25">
      <c r="A984" s="22">
        <v>983</v>
      </c>
      <c r="B984" s="5">
        <v>40587</v>
      </c>
      <c r="C984" s="22">
        <v>1</v>
      </c>
      <c r="D984" s="22">
        <v>0</v>
      </c>
      <c r="E984" s="22">
        <v>2</v>
      </c>
      <c r="F984" s="22">
        <v>14</v>
      </c>
      <c r="G984" s="22" t="b">
        <v>0</v>
      </c>
      <c r="H984" s="22" t="str">
        <f>IF(OR(Query27[[#This Row],[Weekday]]=1, Query27[[#This Row],[Weekday]]=2, Query27[[#This Row],[Weekday]]=3, Query27[[#This Row],[Weekday]]=4, Query27[[#This Row],[Weekday]]=5), "Weekday", "Weekend")</f>
        <v>Weekend</v>
      </c>
      <c r="I984" s="22">
        <v>0</v>
      </c>
      <c r="J984" s="22">
        <v>2</v>
      </c>
      <c r="K984" s="22" t="str">
        <f>INDEX(Table2[Description],MATCH(J984,Table2[Weathersit],0))</f>
        <v>Mist + Cloudy</v>
      </c>
      <c r="L984" s="22">
        <v>0.4</v>
      </c>
      <c r="M984" s="22">
        <v>0.40910000000000002</v>
      </c>
      <c r="N984" s="22">
        <v>0.3</v>
      </c>
      <c r="O984" s="22">
        <v>0.41789999999999999</v>
      </c>
      <c r="P984" s="22">
        <v>51</v>
      </c>
      <c r="Q984" s="22">
        <v>110</v>
      </c>
      <c r="R984" s="22" t="str">
        <f t="shared" si="15"/>
        <v>High Usage</v>
      </c>
      <c r="S984" s="22">
        <v>161</v>
      </c>
    </row>
    <row r="985" spans="1:19" x14ac:dyDescent="0.25">
      <c r="A985" s="22">
        <v>984</v>
      </c>
      <c r="B985" s="5">
        <v>40587</v>
      </c>
      <c r="C985" s="22">
        <v>1</v>
      </c>
      <c r="D985" s="22">
        <v>0</v>
      </c>
      <c r="E985" s="22">
        <v>2</v>
      </c>
      <c r="F985" s="22">
        <v>15</v>
      </c>
      <c r="G985" s="22" t="b">
        <v>0</v>
      </c>
      <c r="H985" s="22" t="str">
        <f>IF(OR(Query27[[#This Row],[Weekday]]=1, Query27[[#This Row],[Weekday]]=2, Query27[[#This Row],[Weekday]]=3, Query27[[#This Row],[Weekday]]=4, Query27[[#This Row],[Weekday]]=5), "Weekday", "Weekend")</f>
        <v>Weekend</v>
      </c>
      <c r="I985" s="22">
        <v>0</v>
      </c>
      <c r="J985" s="22">
        <v>2</v>
      </c>
      <c r="K985" s="22" t="str">
        <f>INDEX(Table2[Description],MATCH(J985,Table2[Weathersit],0))</f>
        <v>Mist + Cloudy</v>
      </c>
      <c r="L985" s="22">
        <v>0.4</v>
      </c>
      <c r="M985" s="22">
        <v>0.40910000000000002</v>
      </c>
      <c r="N985" s="22">
        <v>0.3</v>
      </c>
      <c r="O985" s="22">
        <v>0.29849999999999999</v>
      </c>
      <c r="P985" s="22">
        <v>40</v>
      </c>
      <c r="Q985" s="22">
        <v>122</v>
      </c>
      <c r="R985" s="22" t="str">
        <f t="shared" si="15"/>
        <v>High Usage</v>
      </c>
      <c r="S985" s="22">
        <v>162</v>
      </c>
    </row>
    <row r="986" spans="1:19" x14ac:dyDescent="0.25">
      <c r="A986" s="22">
        <v>985</v>
      </c>
      <c r="B986" s="5">
        <v>40587</v>
      </c>
      <c r="C986" s="22">
        <v>1</v>
      </c>
      <c r="D986" s="22">
        <v>0</v>
      </c>
      <c r="E986" s="22">
        <v>2</v>
      </c>
      <c r="F986" s="22">
        <v>16</v>
      </c>
      <c r="G986" s="22" t="b">
        <v>0</v>
      </c>
      <c r="H986" s="22" t="str">
        <f>IF(OR(Query27[[#This Row],[Weekday]]=1, Query27[[#This Row],[Weekday]]=2, Query27[[#This Row],[Weekday]]=3, Query27[[#This Row],[Weekday]]=4, Query27[[#This Row],[Weekday]]=5), "Weekday", "Weekend")</f>
        <v>Weekend</v>
      </c>
      <c r="I986" s="22">
        <v>0</v>
      </c>
      <c r="J986" s="22">
        <v>2</v>
      </c>
      <c r="K986" s="22" t="str">
        <f>INDEX(Table2[Description],MATCH(J986,Table2[Weathersit],0))</f>
        <v>Mist + Cloudy</v>
      </c>
      <c r="L986" s="22">
        <v>0.42</v>
      </c>
      <c r="M986" s="22">
        <v>0.42420000000000002</v>
      </c>
      <c r="N986" s="22">
        <v>0.28000000000000003</v>
      </c>
      <c r="O986" s="22">
        <v>0.32840000000000003</v>
      </c>
      <c r="P986" s="22">
        <v>28</v>
      </c>
      <c r="Q986" s="22">
        <v>106</v>
      </c>
      <c r="R986" s="22" t="str">
        <f t="shared" si="15"/>
        <v>High Usage</v>
      </c>
      <c r="S986" s="22">
        <v>134</v>
      </c>
    </row>
    <row r="987" spans="1:19" x14ac:dyDescent="0.25">
      <c r="A987" s="22">
        <v>986</v>
      </c>
      <c r="B987" s="5">
        <v>40587</v>
      </c>
      <c r="C987" s="22">
        <v>1</v>
      </c>
      <c r="D987" s="22">
        <v>0</v>
      </c>
      <c r="E987" s="22">
        <v>2</v>
      </c>
      <c r="F987" s="22">
        <v>17</v>
      </c>
      <c r="G987" s="22" t="b">
        <v>0</v>
      </c>
      <c r="H987" s="22" t="str">
        <f>IF(OR(Query27[[#This Row],[Weekday]]=1, Query27[[#This Row],[Weekday]]=2, Query27[[#This Row],[Weekday]]=3, Query27[[#This Row],[Weekday]]=4, Query27[[#This Row],[Weekday]]=5), "Weekday", "Weekend")</f>
        <v>Weekend</v>
      </c>
      <c r="I987" s="22">
        <v>0</v>
      </c>
      <c r="J987" s="22">
        <v>1</v>
      </c>
      <c r="K987" s="22" t="str">
        <f>INDEX(Table2[Description],MATCH(J987,Table2[Weathersit],0))</f>
        <v>Clear</v>
      </c>
      <c r="L987" s="22">
        <v>0.42</v>
      </c>
      <c r="M987" s="22">
        <v>0.42420000000000002</v>
      </c>
      <c r="N987" s="22">
        <v>0.28000000000000003</v>
      </c>
      <c r="O987" s="22">
        <v>0.32840000000000003</v>
      </c>
      <c r="P987" s="22">
        <v>30</v>
      </c>
      <c r="Q987" s="22">
        <v>95</v>
      </c>
      <c r="R987" s="22" t="str">
        <f t="shared" si="15"/>
        <v>High Usage</v>
      </c>
      <c r="S987" s="22">
        <v>125</v>
      </c>
    </row>
    <row r="988" spans="1:19" x14ac:dyDescent="0.25">
      <c r="A988" s="22">
        <v>987</v>
      </c>
      <c r="B988" s="5">
        <v>40587</v>
      </c>
      <c r="C988" s="22">
        <v>1</v>
      </c>
      <c r="D988" s="22">
        <v>0</v>
      </c>
      <c r="E988" s="22">
        <v>2</v>
      </c>
      <c r="F988" s="22">
        <v>18</v>
      </c>
      <c r="G988" s="22" t="b">
        <v>0</v>
      </c>
      <c r="H988" s="22" t="str">
        <f>IF(OR(Query27[[#This Row],[Weekday]]=1, Query27[[#This Row],[Weekday]]=2, Query27[[#This Row],[Weekday]]=3, Query27[[#This Row],[Weekday]]=4, Query27[[#This Row],[Weekday]]=5), "Weekday", "Weekend")</f>
        <v>Weekend</v>
      </c>
      <c r="I988" s="22">
        <v>0</v>
      </c>
      <c r="J988" s="22">
        <v>1</v>
      </c>
      <c r="K988" s="22" t="str">
        <f>INDEX(Table2[Description],MATCH(J988,Table2[Weathersit],0))</f>
        <v>Clear</v>
      </c>
      <c r="L988" s="22">
        <v>0.4</v>
      </c>
      <c r="M988" s="22">
        <v>0.40910000000000002</v>
      </c>
      <c r="N988" s="22">
        <v>0.32</v>
      </c>
      <c r="O988" s="22">
        <v>0.29849999999999999</v>
      </c>
      <c r="P988" s="22">
        <v>17</v>
      </c>
      <c r="Q988" s="22">
        <v>78</v>
      </c>
      <c r="R988" s="22" t="str">
        <f t="shared" si="15"/>
        <v>High Usage</v>
      </c>
      <c r="S988" s="22">
        <v>95</v>
      </c>
    </row>
    <row r="989" spans="1:19" x14ac:dyDescent="0.25">
      <c r="A989" s="22">
        <v>988</v>
      </c>
      <c r="B989" s="5">
        <v>40587</v>
      </c>
      <c r="C989" s="22">
        <v>1</v>
      </c>
      <c r="D989" s="22">
        <v>0</v>
      </c>
      <c r="E989" s="22">
        <v>2</v>
      </c>
      <c r="F989" s="22">
        <v>19</v>
      </c>
      <c r="G989" s="22" t="b">
        <v>0</v>
      </c>
      <c r="H989" s="22" t="str">
        <f>IF(OR(Query27[[#This Row],[Weekday]]=1, Query27[[#This Row],[Weekday]]=2, Query27[[#This Row],[Weekday]]=3, Query27[[#This Row],[Weekday]]=4, Query27[[#This Row],[Weekday]]=5), "Weekday", "Weekend")</f>
        <v>Weekend</v>
      </c>
      <c r="I989" s="22">
        <v>0</v>
      </c>
      <c r="J989" s="22">
        <v>1</v>
      </c>
      <c r="K989" s="22" t="str">
        <f>INDEX(Table2[Description],MATCH(J989,Table2[Weathersit],0))</f>
        <v>Clear</v>
      </c>
      <c r="L989" s="22">
        <v>0.4</v>
      </c>
      <c r="M989" s="22">
        <v>0.40910000000000002</v>
      </c>
      <c r="N989" s="22">
        <v>0.35</v>
      </c>
      <c r="O989" s="22">
        <v>0.28360000000000002</v>
      </c>
      <c r="P989" s="22">
        <v>11</v>
      </c>
      <c r="Q989" s="22">
        <v>50</v>
      </c>
      <c r="R989" s="22" t="str">
        <f t="shared" si="15"/>
        <v>High Usage</v>
      </c>
      <c r="S989" s="22">
        <v>61</v>
      </c>
    </row>
    <row r="990" spans="1:19" x14ac:dyDescent="0.25">
      <c r="A990" s="22">
        <v>989</v>
      </c>
      <c r="B990" s="5">
        <v>40587</v>
      </c>
      <c r="C990" s="22">
        <v>1</v>
      </c>
      <c r="D990" s="22">
        <v>0</v>
      </c>
      <c r="E990" s="22">
        <v>2</v>
      </c>
      <c r="F990" s="22">
        <v>20</v>
      </c>
      <c r="G990" s="22" t="b">
        <v>0</v>
      </c>
      <c r="H990" s="22" t="str">
        <f>IF(OR(Query27[[#This Row],[Weekday]]=1, Query27[[#This Row],[Weekday]]=2, Query27[[#This Row],[Weekday]]=3, Query27[[#This Row],[Weekday]]=4, Query27[[#This Row],[Weekday]]=5), "Weekday", "Weekend")</f>
        <v>Weekend</v>
      </c>
      <c r="I990" s="22">
        <v>0</v>
      </c>
      <c r="J990" s="22">
        <v>1</v>
      </c>
      <c r="K990" s="22" t="str">
        <f>INDEX(Table2[Description],MATCH(J990,Table2[Weathersit],0))</f>
        <v>Clear</v>
      </c>
      <c r="L990" s="22">
        <v>0.4</v>
      </c>
      <c r="M990" s="22">
        <v>0.40910000000000002</v>
      </c>
      <c r="N990" s="22">
        <v>0.35</v>
      </c>
      <c r="O990" s="22">
        <v>0.32840000000000003</v>
      </c>
      <c r="P990" s="22">
        <v>15</v>
      </c>
      <c r="Q990" s="22">
        <v>32</v>
      </c>
      <c r="R990" s="22" t="str">
        <f t="shared" si="15"/>
        <v>High Usage</v>
      </c>
      <c r="S990" s="22">
        <v>47</v>
      </c>
    </row>
    <row r="991" spans="1:19" x14ac:dyDescent="0.25">
      <c r="A991" s="22">
        <v>990</v>
      </c>
      <c r="B991" s="5">
        <v>40587</v>
      </c>
      <c r="C991" s="22">
        <v>1</v>
      </c>
      <c r="D991" s="22">
        <v>0</v>
      </c>
      <c r="E991" s="22">
        <v>2</v>
      </c>
      <c r="F991" s="22">
        <v>21</v>
      </c>
      <c r="G991" s="22" t="b">
        <v>0</v>
      </c>
      <c r="H991" s="22" t="str">
        <f>IF(OR(Query27[[#This Row],[Weekday]]=1, Query27[[#This Row],[Weekday]]=2, Query27[[#This Row],[Weekday]]=3, Query27[[#This Row],[Weekday]]=4, Query27[[#This Row],[Weekday]]=5), "Weekday", "Weekend")</f>
        <v>Weekend</v>
      </c>
      <c r="I991" s="22">
        <v>0</v>
      </c>
      <c r="J991" s="22">
        <v>1</v>
      </c>
      <c r="K991" s="22" t="str">
        <f>INDEX(Table2[Description],MATCH(J991,Table2[Weathersit],0))</f>
        <v>Clear</v>
      </c>
      <c r="L991" s="22">
        <v>0.4</v>
      </c>
      <c r="M991" s="22">
        <v>0.40910000000000002</v>
      </c>
      <c r="N991" s="22">
        <v>0.35</v>
      </c>
      <c r="O991" s="22">
        <v>0.35820000000000002</v>
      </c>
      <c r="P991" s="22">
        <v>6</v>
      </c>
      <c r="Q991" s="22">
        <v>45</v>
      </c>
      <c r="R991" s="22" t="str">
        <f t="shared" si="15"/>
        <v>High Usage</v>
      </c>
      <c r="S991" s="22">
        <v>51</v>
      </c>
    </row>
    <row r="992" spans="1:19" x14ac:dyDescent="0.25">
      <c r="A992" s="22">
        <v>991</v>
      </c>
      <c r="B992" s="5">
        <v>40587</v>
      </c>
      <c r="C992" s="22">
        <v>1</v>
      </c>
      <c r="D992" s="22">
        <v>0</v>
      </c>
      <c r="E992" s="22">
        <v>2</v>
      </c>
      <c r="F992" s="22">
        <v>22</v>
      </c>
      <c r="G992" s="22" t="b">
        <v>0</v>
      </c>
      <c r="H992" s="22" t="str">
        <f>IF(OR(Query27[[#This Row],[Weekday]]=1, Query27[[#This Row],[Weekday]]=2, Query27[[#This Row],[Weekday]]=3, Query27[[#This Row],[Weekday]]=4, Query27[[#This Row],[Weekday]]=5), "Weekday", "Weekend")</f>
        <v>Weekend</v>
      </c>
      <c r="I992" s="22">
        <v>0</v>
      </c>
      <c r="J992" s="22">
        <v>1</v>
      </c>
      <c r="K992" s="22" t="str">
        <f>INDEX(Table2[Description],MATCH(J992,Table2[Weathersit],0))</f>
        <v>Clear</v>
      </c>
      <c r="L992" s="22">
        <v>0.4</v>
      </c>
      <c r="M992" s="22">
        <v>0.40910000000000002</v>
      </c>
      <c r="N992" s="22">
        <v>0.35</v>
      </c>
      <c r="O992" s="22">
        <v>0.29849999999999999</v>
      </c>
      <c r="P992" s="22">
        <v>5</v>
      </c>
      <c r="Q992" s="22">
        <v>31</v>
      </c>
      <c r="R992" s="22" t="str">
        <f t="shared" si="15"/>
        <v>High Usage</v>
      </c>
      <c r="S992" s="22">
        <v>36</v>
      </c>
    </row>
    <row r="993" spans="1:19" x14ac:dyDescent="0.25">
      <c r="A993" s="22">
        <v>992</v>
      </c>
      <c r="B993" s="5">
        <v>40587</v>
      </c>
      <c r="C993" s="22">
        <v>1</v>
      </c>
      <c r="D993" s="22">
        <v>0</v>
      </c>
      <c r="E993" s="22">
        <v>2</v>
      </c>
      <c r="F993" s="22">
        <v>23</v>
      </c>
      <c r="G993" s="22" t="b">
        <v>0</v>
      </c>
      <c r="H993" s="22" t="str">
        <f>IF(OR(Query27[[#This Row],[Weekday]]=1, Query27[[#This Row],[Weekday]]=2, Query27[[#This Row],[Weekday]]=3, Query27[[#This Row],[Weekday]]=4, Query27[[#This Row],[Weekday]]=5), "Weekday", "Weekend")</f>
        <v>Weekend</v>
      </c>
      <c r="I993" s="22">
        <v>0</v>
      </c>
      <c r="J993" s="22">
        <v>1</v>
      </c>
      <c r="K993" s="22" t="str">
        <f>INDEX(Table2[Description],MATCH(J993,Table2[Weathersit],0))</f>
        <v>Clear</v>
      </c>
      <c r="L993" s="22">
        <v>0.4</v>
      </c>
      <c r="M993" s="22">
        <v>0.40910000000000002</v>
      </c>
      <c r="N993" s="22">
        <v>0.35</v>
      </c>
      <c r="O993" s="22">
        <v>0.35820000000000002</v>
      </c>
      <c r="P993" s="22">
        <v>3</v>
      </c>
      <c r="Q993" s="22">
        <v>27</v>
      </c>
      <c r="R993" s="22" t="str">
        <f t="shared" si="15"/>
        <v>Normal</v>
      </c>
      <c r="S993" s="22">
        <v>30</v>
      </c>
    </row>
    <row r="994" spans="1:19" x14ac:dyDescent="0.25">
      <c r="A994" s="22">
        <v>993</v>
      </c>
      <c r="B994" s="5">
        <v>40588</v>
      </c>
      <c r="C994" s="22">
        <v>1</v>
      </c>
      <c r="D994" s="22">
        <v>0</v>
      </c>
      <c r="E994" s="22">
        <v>2</v>
      </c>
      <c r="F994" s="22">
        <v>0</v>
      </c>
      <c r="G994" s="22" t="b">
        <v>0</v>
      </c>
      <c r="H994" s="22" t="str">
        <f>IF(OR(Query27[[#This Row],[Weekday]]=1, Query27[[#This Row],[Weekday]]=2, Query27[[#This Row],[Weekday]]=3, Query27[[#This Row],[Weekday]]=4, Query27[[#This Row],[Weekday]]=5), "Weekday", "Weekend")</f>
        <v>Weekday</v>
      </c>
      <c r="I994" s="22">
        <v>1</v>
      </c>
      <c r="J994" s="22">
        <v>1</v>
      </c>
      <c r="K994" s="22" t="str">
        <f>INDEX(Table2[Description],MATCH(J994,Table2[Weathersit],0))</f>
        <v>Clear</v>
      </c>
      <c r="L994" s="22">
        <v>0.38</v>
      </c>
      <c r="M994" s="22">
        <v>0.39389999999999997</v>
      </c>
      <c r="N994" s="22">
        <v>0.37</v>
      </c>
      <c r="O994" s="22">
        <v>0.35820000000000002</v>
      </c>
      <c r="P994" s="22">
        <v>3</v>
      </c>
      <c r="Q994" s="22">
        <v>8</v>
      </c>
      <c r="R994" s="22" t="str">
        <f t="shared" si="15"/>
        <v>Normal</v>
      </c>
      <c r="S994" s="22">
        <v>11</v>
      </c>
    </row>
    <row r="995" spans="1:19" x14ac:dyDescent="0.25">
      <c r="A995" s="22">
        <v>994</v>
      </c>
      <c r="B995" s="5">
        <v>40588</v>
      </c>
      <c r="C995" s="22">
        <v>1</v>
      </c>
      <c r="D995" s="22">
        <v>0</v>
      </c>
      <c r="E995" s="22">
        <v>2</v>
      </c>
      <c r="F995" s="22">
        <v>1</v>
      </c>
      <c r="G995" s="22" t="b">
        <v>0</v>
      </c>
      <c r="H995" s="22" t="str">
        <f>IF(OR(Query27[[#This Row],[Weekday]]=1, Query27[[#This Row],[Weekday]]=2, Query27[[#This Row],[Weekday]]=3, Query27[[#This Row],[Weekday]]=4, Query27[[#This Row],[Weekday]]=5), "Weekday", "Weekend")</f>
        <v>Weekday</v>
      </c>
      <c r="I995" s="22">
        <v>1</v>
      </c>
      <c r="J995" s="22">
        <v>1</v>
      </c>
      <c r="K995" s="22" t="str">
        <f>INDEX(Table2[Description],MATCH(J995,Table2[Weathersit],0))</f>
        <v>Clear</v>
      </c>
      <c r="L995" s="22">
        <v>0.38</v>
      </c>
      <c r="M995" s="22">
        <v>0.39389999999999997</v>
      </c>
      <c r="N995" s="22">
        <v>0.37</v>
      </c>
      <c r="O995" s="22">
        <v>0.35820000000000002</v>
      </c>
      <c r="P995" s="22">
        <v>1</v>
      </c>
      <c r="Q995" s="22">
        <v>6</v>
      </c>
      <c r="R995" s="22" t="str">
        <f t="shared" si="15"/>
        <v>Normal</v>
      </c>
      <c r="S995" s="22">
        <v>7</v>
      </c>
    </row>
    <row r="996" spans="1:19" x14ac:dyDescent="0.25">
      <c r="A996" s="22">
        <v>995</v>
      </c>
      <c r="B996" s="5">
        <v>40588</v>
      </c>
      <c r="C996" s="22">
        <v>1</v>
      </c>
      <c r="D996" s="22">
        <v>0</v>
      </c>
      <c r="E996" s="22">
        <v>2</v>
      </c>
      <c r="F996" s="22">
        <v>2</v>
      </c>
      <c r="G996" s="22" t="b">
        <v>0</v>
      </c>
      <c r="H996" s="22" t="str">
        <f>IF(OR(Query27[[#This Row],[Weekday]]=1, Query27[[#This Row],[Weekday]]=2, Query27[[#This Row],[Weekday]]=3, Query27[[#This Row],[Weekday]]=4, Query27[[#This Row],[Weekday]]=5), "Weekday", "Weekend")</f>
        <v>Weekday</v>
      </c>
      <c r="I996" s="22">
        <v>1</v>
      </c>
      <c r="J996" s="22">
        <v>1</v>
      </c>
      <c r="K996" s="22" t="str">
        <f>INDEX(Table2[Description],MATCH(J996,Table2[Weathersit],0))</f>
        <v>Clear</v>
      </c>
      <c r="L996" s="22">
        <v>0.36</v>
      </c>
      <c r="M996" s="22">
        <v>0.33329999999999999</v>
      </c>
      <c r="N996" s="22">
        <v>0.4</v>
      </c>
      <c r="O996" s="22">
        <v>0.29849999999999999</v>
      </c>
      <c r="P996" s="22">
        <v>0</v>
      </c>
      <c r="Q996" s="22">
        <v>2</v>
      </c>
      <c r="R996" s="22" t="str">
        <f t="shared" si="15"/>
        <v>Normal</v>
      </c>
      <c r="S996" s="22">
        <v>2</v>
      </c>
    </row>
    <row r="997" spans="1:19" x14ac:dyDescent="0.25">
      <c r="A997" s="22">
        <v>996</v>
      </c>
      <c r="B997" s="5">
        <v>40588</v>
      </c>
      <c r="C997" s="22">
        <v>1</v>
      </c>
      <c r="D997" s="22">
        <v>0</v>
      </c>
      <c r="E997" s="22">
        <v>2</v>
      </c>
      <c r="F997" s="22">
        <v>3</v>
      </c>
      <c r="G997" s="22" t="b">
        <v>0</v>
      </c>
      <c r="H997" s="22" t="str">
        <f>IF(OR(Query27[[#This Row],[Weekday]]=1, Query27[[#This Row],[Weekday]]=2, Query27[[#This Row],[Weekday]]=3, Query27[[#This Row],[Weekday]]=4, Query27[[#This Row],[Weekday]]=5), "Weekday", "Weekend")</f>
        <v>Weekday</v>
      </c>
      <c r="I997" s="22">
        <v>1</v>
      </c>
      <c r="J997" s="22">
        <v>1</v>
      </c>
      <c r="K997" s="22" t="str">
        <f>INDEX(Table2[Description],MATCH(J997,Table2[Weathersit],0))</f>
        <v>Clear</v>
      </c>
      <c r="L997" s="22">
        <v>0.34</v>
      </c>
      <c r="M997" s="22">
        <v>0.31819999999999998</v>
      </c>
      <c r="N997" s="22">
        <v>0.46</v>
      </c>
      <c r="O997" s="22">
        <v>0.22389999999999999</v>
      </c>
      <c r="P997" s="22">
        <v>1</v>
      </c>
      <c r="Q997" s="22">
        <v>1</v>
      </c>
      <c r="R997" s="22" t="str">
        <f t="shared" si="15"/>
        <v>Normal</v>
      </c>
      <c r="S997" s="22">
        <v>2</v>
      </c>
    </row>
    <row r="998" spans="1:19" x14ac:dyDescent="0.25">
      <c r="A998" s="22">
        <v>997</v>
      </c>
      <c r="B998" s="5">
        <v>40588</v>
      </c>
      <c r="C998" s="22">
        <v>1</v>
      </c>
      <c r="D998" s="22">
        <v>0</v>
      </c>
      <c r="E998" s="22">
        <v>2</v>
      </c>
      <c r="F998" s="22">
        <v>4</v>
      </c>
      <c r="G998" s="22" t="b">
        <v>0</v>
      </c>
      <c r="H998" s="22" t="str">
        <f>IF(OR(Query27[[#This Row],[Weekday]]=1, Query27[[#This Row],[Weekday]]=2, Query27[[#This Row],[Weekday]]=3, Query27[[#This Row],[Weekday]]=4, Query27[[#This Row],[Weekday]]=5), "Weekday", "Weekend")</f>
        <v>Weekday</v>
      </c>
      <c r="I998" s="22">
        <v>1</v>
      </c>
      <c r="J998" s="22">
        <v>1</v>
      </c>
      <c r="K998" s="22" t="str">
        <f>INDEX(Table2[Description],MATCH(J998,Table2[Weathersit],0))</f>
        <v>Clear</v>
      </c>
      <c r="L998" s="22">
        <v>0.32</v>
      </c>
      <c r="M998" s="22">
        <v>0.30299999999999999</v>
      </c>
      <c r="N998" s="22">
        <v>0.53</v>
      </c>
      <c r="O998" s="22">
        <v>0.28360000000000002</v>
      </c>
      <c r="P998" s="22">
        <v>0</v>
      </c>
      <c r="Q998" s="22">
        <v>2</v>
      </c>
      <c r="R998" s="22" t="str">
        <f t="shared" si="15"/>
        <v>Normal</v>
      </c>
      <c r="S998" s="22">
        <v>2</v>
      </c>
    </row>
    <row r="999" spans="1:19" x14ac:dyDescent="0.25">
      <c r="A999" s="22">
        <v>998</v>
      </c>
      <c r="B999" s="5">
        <v>40588</v>
      </c>
      <c r="C999" s="22">
        <v>1</v>
      </c>
      <c r="D999" s="22">
        <v>0</v>
      </c>
      <c r="E999" s="22">
        <v>2</v>
      </c>
      <c r="F999" s="22">
        <v>5</v>
      </c>
      <c r="G999" s="22" t="b">
        <v>0</v>
      </c>
      <c r="H999" s="22" t="str">
        <f>IF(OR(Query27[[#This Row],[Weekday]]=1, Query27[[#This Row],[Weekday]]=2, Query27[[#This Row],[Weekday]]=3, Query27[[#This Row],[Weekday]]=4, Query27[[#This Row],[Weekday]]=5), "Weekday", "Weekend")</f>
        <v>Weekday</v>
      </c>
      <c r="I999" s="22">
        <v>1</v>
      </c>
      <c r="J999" s="22">
        <v>1</v>
      </c>
      <c r="K999" s="22" t="str">
        <f>INDEX(Table2[Description],MATCH(J999,Table2[Weathersit],0))</f>
        <v>Clear</v>
      </c>
      <c r="L999" s="22">
        <v>0.32</v>
      </c>
      <c r="M999" s="22">
        <v>0.30299999999999999</v>
      </c>
      <c r="N999" s="22">
        <v>0.53</v>
      </c>
      <c r="O999" s="22">
        <v>0.28360000000000002</v>
      </c>
      <c r="P999" s="22">
        <v>0</v>
      </c>
      <c r="Q999" s="22">
        <v>3</v>
      </c>
      <c r="R999" s="22" t="str">
        <f t="shared" si="15"/>
        <v>Normal</v>
      </c>
      <c r="S999" s="22">
        <v>3</v>
      </c>
    </row>
    <row r="1000" spans="1:19" x14ac:dyDescent="0.25">
      <c r="A1000" s="22">
        <v>999</v>
      </c>
      <c r="B1000" s="5">
        <v>40588</v>
      </c>
      <c r="C1000" s="22">
        <v>1</v>
      </c>
      <c r="D1000" s="22">
        <v>0</v>
      </c>
      <c r="E1000" s="22">
        <v>2</v>
      </c>
      <c r="F1000" s="22">
        <v>6</v>
      </c>
      <c r="G1000" s="22" t="b">
        <v>0</v>
      </c>
      <c r="H1000" s="22" t="str">
        <f>IF(OR(Query27[[#This Row],[Weekday]]=1, Query27[[#This Row],[Weekday]]=2, Query27[[#This Row],[Weekday]]=3, Query27[[#This Row],[Weekday]]=4, Query27[[#This Row],[Weekday]]=5), "Weekday", "Weekend")</f>
        <v>Weekday</v>
      </c>
      <c r="I1000" s="22">
        <v>1</v>
      </c>
      <c r="J1000" s="22">
        <v>1</v>
      </c>
      <c r="K1000" s="22" t="str">
        <f>INDEX(Table2[Description],MATCH(J1000,Table2[Weathersit],0))</f>
        <v>Clear</v>
      </c>
      <c r="L1000" s="22">
        <v>0.34</v>
      </c>
      <c r="M1000" s="22">
        <v>0.30299999999999999</v>
      </c>
      <c r="N1000" s="22">
        <v>0.46</v>
      </c>
      <c r="O1000" s="22">
        <v>0.29849999999999999</v>
      </c>
      <c r="P1000" s="22">
        <v>1</v>
      </c>
      <c r="Q1000" s="22">
        <v>25</v>
      </c>
      <c r="R1000" s="22" t="str">
        <f t="shared" si="15"/>
        <v>Normal</v>
      </c>
      <c r="S1000" s="22">
        <v>26</v>
      </c>
    </row>
    <row r="1001" spans="1:19" x14ac:dyDescent="0.25">
      <c r="A1001" s="22">
        <v>1000</v>
      </c>
      <c r="B1001" s="5">
        <v>40588</v>
      </c>
      <c r="C1001" s="22">
        <v>1</v>
      </c>
      <c r="D1001" s="22">
        <v>0</v>
      </c>
      <c r="E1001" s="22">
        <v>2</v>
      </c>
      <c r="F1001" s="22">
        <v>7</v>
      </c>
      <c r="G1001" s="22" t="b">
        <v>0</v>
      </c>
      <c r="H1001" s="22" t="str">
        <f>IF(OR(Query27[[#This Row],[Weekday]]=1, Query27[[#This Row],[Weekday]]=2, Query27[[#This Row],[Weekday]]=3, Query27[[#This Row],[Weekday]]=4, Query27[[#This Row],[Weekday]]=5), "Weekday", "Weekend")</f>
        <v>Weekday</v>
      </c>
      <c r="I1001" s="22">
        <v>1</v>
      </c>
      <c r="J1001" s="22">
        <v>1</v>
      </c>
      <c r="K1001" s="22" t="str">
        <f>INDEX(Table2[Description],MATCH(J1001,Table2[Weathersit],0))</f>
        <v>Clear</v>
      </c>
      <c r="L1001" s="22">
        <v>0.34</v>
      </c>
      <c r="M1001" s="22">
        <v>0.30299999999999999</v>
      </c>
      <c r="N1001" s="22">
        <v>0.46</v>
      </c>
      <c r="O1001" s="22">
        <v>0.29849999999999999</v>
      </c>
      <c r="P1001" s="22">
        <v>2</v>
      </c>
      <c r="Q1001" s="22">
        <v>96</v>
      </c>
      <c r="R1001" s="22" t="str">
        <f t="shared" si="15"/>
        <v>High Usage</v>
      </c>
      <c r="S1001" s="22">
        <v>98</v>
      </c>
    </row>
  </sheetData>
  <conditionalFormatting sqref="B612:B1000">
    <cfRule type="expression" dxfId="23" priority="1">
      <formula>$F613&gt;30</formula>
    </cfRule>
  </conditionalFormatting>
  <conditionalFormatting sqref="B1001">
    <cfRule type="expression" dxfId="22" priority="5">
      <formula>#REF!&gt;30</formula>
    </cfRule>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F40AA-F565-4A89-9E84-1B63AEC59052}">
  <sheetPr codeName="Sheet6"/>
  <dimension ref="A3:I28"/>
  <sheetViews>
    <sheetView workbookViewId="0">
      <selection activeCell="J27" sqref="J27"/>
    </sheetView>
  </sheetViews>
  <sheetFormatPr defaultRowHeight="13.2" x14ac:dyDescent="0.25"/>
  <cols>
    <col min="1" max="1" width="13.33203125" bestFit="1" customWidth="1"/>
    <col min="2" max="2" width="16.21875" bestFit="1" customWidth="1"/>
    <col min="3" max="3" width="17.44140625" bestFit="1" customWidth="1"/>
    <col min="4" max="4" width="17.88671875" bestFit="1" customWidth="1"/>
    <col min="5" max="5" width="21.88671875" bestFit="1" customWidth="1"/>
    <col min="6" max="6" width="18.109375" bestFit="1" customWidth="1"/>
    <col min="7" max="7" width="22.44140625" bestFit="1" customWidth="1"/>
    <col min="8" max="8" width="22.88671875" bestFit="1" customWidth="1"/>
    <col min="9" max="9" width="26.88671875" bestFit="1" customWidth="1"/>
    <col min="10" max="10" width="18.109375" bestFit="1" customWidth="1"/>
    <col min="11" max="11" width="22.44140625" bestFit="1" customWidth="1"/>
    <col min="12" max="12" width="22.88671875" bestFit="1" customWidth="1"/>
    <col min="13" max="13" width="26.88671875" bestFit="1" customWidth="1"/>
    <col min="14" max="14" width="6.88671875" bestFit="1" customWidth="1"/>
    <col min="15" max="15" width="7.21875" bestFit="1" customWidth="1"/>
    <col min="16" max="16" width="6.88671875" bestFit="1" customWidth="1"/>
    <col min="17" max="17" width="11" bestFit="1" customWidth="1"/>
    <col min="18" max="18" width="7.21875" bestFit="1" customWidth="1"/>
    <col min="19" max="19" width="6.88671875" bestFit="1" customWidth="1"/>
    <col min="20" max="20" width="11" bestFit="1" customWidth="1"/>
    <col min="21" max="21" width="7.21875" bestFit="1" customWidth="1"/>
    <col min="22" max="22" width="6.88671875" bestFit="1" customWidth="1"/>
    <col min="23" max="23" width="11" bestFit="1" customWidth="1"/>
    <col min="24" max="24" width="7.21875" bestFit="1" customWidth="1"/>
    <col min="25" max="25" width="6.88671875" bestFit="1" customWidth="1"/>
    <col min="26" max="26" width="11" bestFit="1" customWidth="1"/>
    <col min="27" max="27" width="7.21875" bestFit="1" customWidth="1"/>
    <col min="28" max="28" width="6.88671875" bestFit="1" customWidth="1"/>
    <col min="29" max="29" width="11" bestFit="1" customWidth="1"/>
    <col min="30" max="30" width="7.21875" bestFit="1" customWidth="1"/>
    <col min="31" max="31" width="7.88671875" bestFit="1" customWidth="1"/>
    <col min="32" max="32" width="11" bestFit="1" customWidth="1"/>
    <col min="33" max="33" width="7.21875" bestFit="1" customWidth="1"/>
    <col min="34" max="34" width="7.88671875" bestFit="1" customWidth="1"/>
    <col min="35" max="35" width="11" bestFit="1" customWidth="1"/>
    <col min="36" max="36" width="7.21875" bestFit="1" customWidth="1"/>
    <col min="37" max="37" width="7.88671875" bestFit="1" customWidth="1"/>
    <col min="38" max="38" width="11" bestFit="1" customWidth="1"/>
    <col min="39" max="39" width="7.21875" bestFit="1" customWidth="1"/>
    <col min="40" max="40" width="7.88671875" bestFit="1" customWidth="1"/>
    <col min="41" max="41" width="11" bestFit="1" customWidth="1"/>
    <col min="42" max="42" width="7.21875" bestFit="1" customWidth="1"/>
    <col min="43" max="43" width="7.88671875" bestFit="1" customWidth="1"/>
    <col min="44" max="44" width="11" bestFit="1" customWidth="1"/>
    <col min="45" max="45" width="7.88671875" bestFit="1" customWidth="1"/>
    <col min="46" max="46" width="11" bestFit="1" customWidth="1"/>
    <col min="47" max="47" width="7.21875" bestFit="1" customWidth="1"/>
    <col min="48" max="48" width="7.88671875" bestFit="1" customWidth="1"/>
    <col min="49" max="49" width="11" bestFit="1" customWidth="1"/>
    <col min="50" max="50" width="7.21875" bestFit="1" customWidth="1"/>
    <col min="51" max="51" width="7.88671875" bestFit="1" customWidth="1"/>
    <col min="52" max="52" width="11" bestFit="1" customWidth="1"/>
    <col min="53" max="53" width="7.88671875" bestFit="1" customWidth="1"/>
    <col min="54" max="54" width="11" bestFit="1" customWidth="1"/>
    <col min="55" max="55" width="7.21875" bestFit="1" customWidth="1"/>
    <col min="56" max="56" width="7.88671875" bestFit="1" customWidth="1"/>
    <col min="57" max="57" width="11" bestFit="1" customWidth="1"/>
    <col min="58" max="58" width="7.21875" bestFit="1" customWidth="1"/>
    <col min="59" max="59" width="7.88671875" bestFit="1" customWidth="1"/>
    <col min="60" max="60" width="11" bestFit="1" customWidth="1"/>
    <col min="61" max="61" width="7.21875" bestFit="1" customWidth="1"/>
    <col min="62" max="62" width="7.88671875" bestFit="1" customWidth="1"/>
    <col min="63" max="63" width="11" bestFit="1" customWidth="1"/>
    <col min="64" max="64" width="7.21875" bestFit="1" customWidth="1"/>
    <col min="65" max="65" width="7.88671875" bestFit="1" customWidth="1"/>
    <col min="66" max="66" width="11" bestFit="1" customWidth="1"/>
    <col min="67" max="67" width="7.21875" bestFit="1" customWidth="1"/>
    <col min="68" max="68" width="7.88671875" bestFit="1" customWidth="1"/>
    <col min="69" max="69" width="11.33203125" bestFit="1" customWidth="1"/>
    <col min="70" max="75" width="3" bestFit="1" customWidth="1"/>
    <col min="76" max="76" width="6.88671875" bestFit="1" customWidth="1"/>
    <col min="77" max="77" width="3.88671875" bestFit="1" customWidth="1"/>
    <col min="78" max="100" width="3" bestFit="1" customWidth="1"/>
    <col min="101" max="101" width="6.88671875" bestFit="1" customWidth="1"/>
    <col min="102" max="102" width="18.109375" bestFit="1" customWidth="1"/>
    <col min="103" max="103" width="22.44140625" bestFit="1" customWidth="1"/>
    <col min="104" max="110" width="13.109375" bestFit="1" customWidth="1"/>
    <col min="111" max="111" width="6.88671875" bestFit="1" customWidth="1"/>
    <col min="112" max="126" width="4" bestFit="1" customWidth="1"/>
    <col min="127" max="127" width="6.88671875" bestFit="1" customWidth="1"/>
    <col min="128" max="149" width="17.44140625" bestFit="1" customWidth="1"/>
    <col min="150" max="150" width="6.88671875" bestFit="1" customWidth="1"/>
    <col min="151" max="165" width="3.88671875" bestFit="1" customWidth="1"/>
    <col min="166" max="166" width="6.88671875" bestFit="1" customWidth="1"/>
    <col min="167" max="167" width="20" bestFit="1" customWidth="1"/>
    <col min="168" max="168" width="24.33203125" bestFit="1" customWidth="1"/>
    <col min="169" max="169" width="18.109375" bestFit="1" customWidth="1"/>
    <col min="170" max="170" width="22.44140625" bestFit="1" customWidth="1"/>
  </cols>
  <sheetData>
    <row r="3" spans="1:9" x14ac:dyDescent="0.25">
      <c r="B3" s="32" t="s">
        <v>29</v>
      </c>
    </row>
    <row r="4" spans="1:9" x14ac:dyDescent="0.25">
      <c r="B4" t="s">
        <v>30</v>
      </c>
      <c r="F4" t="s">
        <v>31</v>
      </c>
      <c r="G4" t="s">
        <v>32</v>
      </c>
      <c r="H4" t="s">
        <v>34</v>
      </c>
      <c r="I4" t="s">
        <v>36</v>
      </c>
    </row>
    <row r="5" spans="1:9" x14ac:dyDescent="0.25">
      <c r="A5" s="32" t="s">
        <v>27</v>
      </c>
      <c r="B5" t="s">
        <v>28</v>
      </c>
      <c r="C5" t="s">
        <v>33</v>
      </c>
      <c r="D5" t="s">
        <v>35</v>
      </c>
      <c r="E5" t="s">
        <v>37</v>
      </c>
    </row>
    <row r="6" spans="1:9" x14ac:dyDescent="0.25">
      <c r="A6" s="33">
        <v>1</v>
      </c>
      <c r="B6">
        <v>22487</v>
      </c>
      <c r="C6">
        <v>268</v>
      </c>
      <c r="D6">
        <v>22487</v>
      </c>
      <c r="E6">
        <v>7.6177346911548899E-2</v>
      </c>
      <c r="F6">
        <v>22487</v>
      </c>
      <c r="G6">
        <v>268</v>
      </c>
      <c r="H6">
        <v>22487</v>
      </c>
      <c r="I6">
        <v>7.6177346911548899E-2</v>
      </c>
    </row>
    <row r="7" spans="1:9" x14ac:dyDescent="0.25">
      <c r="A7" s="34">
        <v>0</v>
      </c>
      <c r="B7">
        <v>72</v>
      </c>
      <c r="C7">
        <v>2</v>
      </c>
      <c r="D7">
        <v>72</v>
      </c>
      <c r="E7">
        <v>8.3333333333333329E-2</v>
      </c>
      <c r="F7">
        <v>72</v>
      </c>
      <c r="G7">
        <v>2</v>
      </c>
      <c r="H7">
        <v>72</v>
      </c>
      <c r="I7">
        <v>8.3333333333333329E-2</v>
      </c>
    </row>
    <row r="8" spans="1:9" x14ac:dyDescent="0.25">
      <c r="A8" s="34">
        <v>1</v>
      </c>
      <c r="B8">
        <v>40</v>
      </c>
      <c r="C8">
        <v>1</v>
      </c>
      <c r="D8">
        <v>40</v>
      </c>
      <c r="E8">
        <v>0.2</v>
      </c>
      <c r="F8">
        <v>40</v>
      </c>
      <c r="G8">
        <v>1</v>
      </c>
      <c r="H8">
        <v>40</v>
      </c>
      <c r="I8">
        <v>0.2</v>
      </c>
    </row>
    <row r="9" spans="1:9" x14ac:dyDescent="0.25">
      <c r="A9" s="34">
        <v>2</v>
      </c>
      <c r="B9">
        <v>32</v>
      </c>
      <c r="C9">
        <v>1</v>
      </c>
      <c r="D9">
        <v>32</v>
      </c>
      <c r="E9">
        <v>0.15625</v>
      </c>
      <c r="F9">
        <v>32</v>
      </c>
      <c r="G9">
        <v>1</v>
      </c>
      <c r="H9">
        <v>32</v>
      </c>
      <c r="I9">
        <v>0.15625</v>
      </c>
    </row>
    <row r="10" spans="1:9" x14ac:dyDescent="0.25">
      <c r="A10" s="34">
        <v>6</v>
      </c>
      <c r="B10">
        <v>208</v>
      </c>
      <c r="C10">
        <v>6</v>
      </c>
      <c r="D10">
        <v>208</v>
      </c>
      <c r="E10">
        <v>4.807692307692308E-3</v>
      </c>
      <c r="F10">
        <v>208</v>
      </c>
      <c r="G10">
        <v>6</v>
      </c>
      <c r="H10">
        <v>208</v>
      </c>
      <c r="I10">
        <v>4.807692307692308E-3</v>
      </c>
    </row>
    <row r="11" spans="1:9" x14ac:dyDescent="0.25">
      <c r="A11" s="34">
        <v>7</v>
      </c>
      <c r="B11">
        <v>964</v>
      </c>
      <c r="C11">
        <v>12</v>
      </c>
      <c r="D11">
        <v>964</v>
      </c>
      <c r="E11">
        <v>2.8008298755186723E-2</v>
      </c>
      <c r="F11">
        <v>964</v>
      </c>
      <c r="G11">
        <v>12</v>
      </c>
      <c r="H11">
        <v>964</v>
      </c>
      <c r="I11">
        <v>2.8008298755186723E-2</v>
      </c>
    </row>
    <row r="12" spans="1:9" x14ac:dyDescent="0.25">
      <c r="A12" s="34">
        <v>8</v>
      </c>
      <c r="B12">
        <v>2122</v>
      </c>
      <c r="C12">
        <v>12</v>
      </c>
      <c r="D12">
        <v>2122</v>
      </c>
      <c r="E12">
        <v>2.6861451460885956E-2</v>
      </c>
      <c r="F12">
        <v>2122</v>
      </c>
      <c r="G12">
        <v>12</v>
      </c>
      <c r="H12">
        <v>2122</v>
      </c>
      <c r="I12">
        <v>2.6861451460885956E-2</v>
      </c>
    </row>
    <row r="13" spans="1:9" x14ac:dyDescent="0.25">
      <c r="A13" s="34">
        <v>9</v>
      </c>
      <c r="B13">
        <v>1181</v>
      </c>
      <c r="C13">
        <v>13</v>
      </c>
      <c r="D13">
        <v>1181</v>
      </c>
      <c r="E13">
        <v>4.0643522438611343E-2</v>
      </c>
      <c r="F13">
        <v>1181</v>
      </c>
      <c r="G13">
        <v>13</v>
      </c>
      <c r="H13">
        <v>1181</v>
      </c>
      <c r="I13">
        <v>4.0643522438611343E-2</v>
      </c>
    </row>
    <row r="14" spans="1:9" x14ac:dyDescent="0.25">
      <c r="A14" s="34">
        <v>10</v>
      </c>
      <c r="B14">
        <v>733</v>
      </c>
      <c r="C14">
        <v>14</v>
      </c>
      <c r="D14">
        <v>733</v>
      </c>
      <c r="E14">
        <v>0.10914051841746249</v>
      </c>
      <c r="F14">
        <v>733</v>
      </c>
      <c r="G14">
        <v>14</v>
      </c>
      <c r="H14">
        <v>733</v>
      </c>
      <c r="I14">
        <v>0.10914051841746249</v>
      </c>
    </row>
    <row r="15" spans="1:9" x14ac:dyDescent="0.25">
      <c r="A15" s="34">
        <v>11</v>
      </c>
      <c r="B15">
        <v>834</v>
      </c>
      <c r="C15">
        <v>14</v>
      </c>
      <c r="D15">
        <v>834</v>
      </c>
      <c r="E15">
        <v>0.17865707434052758</v>
      </c>
      <c r="F15">
        <v>834</v>
      </c>
      <c r="G15">
        <v>14</v>
      </c>
      <c r="H15">
        <v>834</v>
      </c>
      <c r="I15">
        <v>0.17865707434052758</v>
      </c>
    </row>
    <row r="16" spans="1:9" x14ac:dyDescent="0.25">
      <c r="A16" s="34">
        <v>12</v>
      </c>
      <c r="B16">
        <v>1121</v>
      </c>
      <c r="C16">
        <v>14</v>
      </c>
      <c r="D16">
        <v>1121</v>
      </c>
      <c r="E16">
        <v>0.1480820695807315</v>
      </c>
      <c r="F16">
        <v>1121</v>
      </c>
      <c r="G16">
        <v>14</v>
      </c>
      <c r="H16">
        <v>1121</v>
      </c>
      <c r="I16">
        <v>0.1480820695807315</v>
      </c>
    </row>
    <row r="17" spans="1:9" x14ac:dyDescent="0.25">
      <c r="A17" s="34">
        <v>13</v>
      </c>
      <c r="B17">
        <v>1307</v>
      </c>
      <c r="C17">
        <v>16</v>
      </c>
      <c r="D17">
        <v>1307</v>
      </c>
      <c r="E17">
        <v>0.12471308339709258</v>
      </c>
      <c r="F17">
        <v>1307</v>
      </c>
      <c r="G17">
        <v>16</v>
      </c>
      <c r="H17">
        <v>1307</v>
      </c>
      <c r="I17">
        <v>0.12471308339709258</v>
      </c>
    </row>
    <row r="18" spans="1:9" x14ac:dyDescent="0.25">
      <c r="A18" s="34">
        <v>14</v>
      </c>
      <c r="B18">
        <v>1242</v>
      </c>
      <c r="C18">
        <v>16</v>
      </c>
      <c r="D18">
        <v>1242</v>
      </c>
      <c r="E18">
        <v>0.14170692431561996</v>
      </c>
      <c r="F18">
        <v>1242</v>
      </c>
      <c r="G18">
        <v>16</v>
      </c>
      <c r="H18">
        <v>1242</v>
      </c>
      <c r="I18">
        <v>0.14170692431561996</v>
      </c>
    </row>
    <row r="19" spans="1:9" x14ac:dyDescent="0.25">
      <c r="A19" s="34">
        <v>15</v>
      </c>
      <c r="B19">
        <v>1320</v>
      </c>
      <c r="C19">
        <v>17</v>
      </c>
      <c r="D19">
        <v>1320</v>
      </c>
      <c r="E19">
        <v>0.13636363636363635</v>
      </c>
      <c r="F19">
        <v>1320</v>
      </c>
      <c r="G19">
        <v>17</v>
      </c>
      <c r="H19">
        <v>1320</v>
      </c>
      <c r="I19">
        <v>0.13636363636363635</v>
      </c>
    </row>
    <row r="20" spans="1:9" x14ac:dyDescent="0.25">
      <c r="A20" s="34">
        <v>16</v>
      </c>
      <c r="B20">
        <v>1640</v>
      </c>
      <c r="C20">
        <v>19</v>
      </c>
      <c r="D20">
        <v>1640</v>
      </c>
      <c r="E20">
        <v>0.10914634146341463</v>
      </c>
      <c r="F20">
        <v>1640</v>
      </c>
      <c r="G20">
        <v>19</v>
      </c>
      <c r="H20">
        <v>1640</v>
      </c>
      <c r="I20">
        <v>0.10914634146341463</v>
      </c>
    </row>
    <row r="21" spans="1:9" x14ac:dyDescent="0.25">
      <c r="A21" s="34">
        <v>17</v>
      </c>
      <c r="B21">
        <v>3028</v>
      </c>
      <c r="C21">
        <v>23</v>
      </c>
      <c r="D21">
        <v>3028</v>
      </c>
      <c r="E21">
        <v>5.1849405548216647E-2</v>
      </c>
      <c r="F21">
        <v>3028</v>
      </c>
      <c r="G21">
        <v>23</v>
      </c>
      <c r="H21">
        <v>3028</v>
      </c>
      <c r="I21">
        <v>5.1849405548216647E-2</v>
      </c>
    </row>
    <row r="22" spans="1:9" x14ac:dyDescent="0.25">
      <c r="A22" s="34">
        <v>18</v>
      </c>
      <c r="B22">
        <v>2422</v>
      </c>
      <c r="C22">
        <v>21</v>
      </c>
      <c r="D22">
        <v>2422</v>
      </c>
      <c r="E22">
        <v>4.0049545829892653E-2</v>
      </c>
      <c r="F22">
        <v>2422</v>
      </c>
      <c r="G22">
        <v>21</v>
      </c>
      <c r="H22">
        <v>2422</v>
      </c>
      <c r="I22">
        <v>4.0049545829892653E-2</v>
      </c>
    </row>
    <row r="23" spans="1:9" x14ac:dyDescent="0.25">
      <c r="A23" s="34">
        <v>19</v>
      </c>
      <c r="B23">
        <v>1852</v>
      </c>
      <c r="C23">
        <v>20</v>
      </c>
      <c r="D23">
        <v>1852</v>
      </c>
      <c r="E23">
        <v>4.7516198704103674E-2</v>
      </c>
      <c r="F23">
        <v>1852</v>
      </c>
      <c r="G23">
        <v>20</v>
      </c>
      <c r="H23">
        <v>1852</v>
      </c>
      <c r="I23">
        <v>4.7516198704103674E-2</v>
      </c>
    </row>
    <row r="24" spans="1:9" x14ac:dyDescent="0.25">
      <c r="A24" s="34">
        <v>20</v>
      </c>
      <c r="B24">
        <v>1183</v>
      </c>
      <c r="C24">
        <v>19</v>
      </c>
      <c r="D24">
        <v>1183</v>
      </c>
      <c r="E24">
        <v>4.6491969568892642E-2</v>
      </c>
      <c r="F24">
        <v>1183</v>
      </c>
      <c r="G24">
        <v>19</v>
      </c>
      <c r="H24">
        <v>1183</v>
      </c>
      <c r="I24">
        <v>4.6491969568892642E-2</v>
      </c>
    </row>
    <row r="25" spans="1:9" x14ac:dyDescent="0.25">
      <c r="A25" s="34">
        <v>21</v>
      </c>
      <c r="B25">
        <v>754</v>
      </c>
      <c r="C25">
        <v>17</v>
      </c>
      <c r="D25">
        <v>754</v>
      </c>
      <c r="E25">
        <v>5.5702917771883291E-2</v>
      </c>
      <c r="F25">
        <v>754</v>
      </c>
      <c r="G25">
        <v>17</v>
      </c>
      <c r="H25">
        <v>754</v>
      </c>
      <c r="I25">
        <v>5.5702917771883291E-2</v>
      </c>
    </row>
    <row r="26" spans="1:9" x14ac:dyDescent="0.25">
      <c r="A26" s="34">
        <v>22</v>
      </c>
      <c r="B26">
        <v>322</v>
      </c>
      <c r="C26">
        <v>8</v>
      </c>
      <c r="D26">
        <v>322</v>
      </c>
      <c r="E26">
        <v>5.9006211180124224E-2</v>
      </c>
      <c r="F26">
        <v>322</v>
      </c>
      <c r="G26">
        <v>8</v>
      </c>
      <c r="H26">
        <v>322</v>
      </c>
      <c r="I26">
        <v>5.9006211180124224E-2</v>
      </c>
    </row>
    <row r="27" spans="1:9" x14ac:dyDescent="0.25">
      <c r="A27" s="34">
        <v>23</v>
      </c>
      <c r="B27">
        <v>110</v>
      </c>
      <c r="C27">
        <v>3</v>
      </c>
      <c r="D27">
        <v>110</v>
      </c>
      <c r="E27">
        <v>9.0909090909090912E-2</v>
      </c>
      <c r="F27">
        <v>110</v>
      </c>
      <c r="G27">
        <v>3</v>
      </c>
      <c r="H27">
        <v>110</v>
      </c>
      <c r="I27">
        <v>9.0909090909090912E-2</v>
      </c>
    </row>
    <row r="28" spans="1:9" x14ac:dyDescent="0.25">
      <c r="A28" s="33" t="s">
        <v>26</v>
      </c>
      <c r="B28">
        <v>22487</v>
      </c>
      <c r="C28">
        <v>268</v>
      </c>
      <c r="D28">
        <v>22487</v>
      </c>
      <c r="E28">
        <v>7.6177346911548899E-2</v>
      </c>
      <c r="F28">
        <v>22487</v>
      </c>
      <c r="G28">
        <v>268</v>
      </c>
      <c r="H28">
        <v>22487</v>
      </c>
      <c r="I28">
        <v>7.6177346911548899E-2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CC1A9-0EDA-4C14-8AFE-00203D7038F3}">
  <sheetPr codeName="Sheet7"/>
  <dimension ref="A1:W1001"/>
  <sheetViews>
    <sheetView workbookViewId="0">
      <selection activeCell="T2" sqref="T2"/>
    </sheetView>
  </sheetViews>
  <sheetFormatPr defaultRowHeight="13.2" x14ac:dyDescent="0.25"/>
  <cols>
    <col min="2" max="2" width="12.33203125" customWidth="1"/>
    <col min="9" max="9" width="16.5546875" customWidth="1"/>
    <col min="10" max="11" width="13.109375" customWidth="1"/>
    <col min="13" max="13" width="15.109375" customWidth="1"/>
    <col min="22" max="22" width="16.5546875" customWidth="1"/>
    <col min="23" max="23" width="22.33203125" customWidth="1"/>
  </cols>
  <sheetData>
    <row r="1" spans="1:23" x14ac:dyDescent="0.25">
      <c r="A1" s="38" t="s">
        <v>1</v>
      </c>
      <c r="B1" s="39" t="s">
        <v>2</v>
      </c>
      <c r="C1" s="39" t="s">
        <v>3</v>
      </c>
      <c r="D1" s="39" t="s">
        <v>4</v>
      </c>
      <c r="E1" s="39" t="s">
        <v>5</v>
      </c>
      <c r="F1" s="39" t="s">
        <v>6</v>
      </c>
      <c r="G1" s="39" t="s">
        <v>7</v>
      </c>
      <c r="H1" s="39" t="s">
        <v>19</v>
      </c>
      <c r="I1" s="39" t="s">
        <v>39</v>
      </c>
      <c r="J1" s="39" t="s">
        <v>8</v>
      </c>
      <c r="K1" s="39" t="s">
        <v>38</v>
      </c>
      <c r="L1" s="39" t="s">
        <v>9</v>
      </c>
      <c r="M1" s="39" t="s">
        <v>20</v>
      </c>
      <c r="N1" s="39" t="s">
        <v>10</v>
      </c>
      <c r="O1" s="39" t="s">
        <v>11</v>
      </c>
      <c r="P1" s="39" t="s">
        <v>12</v>
      </c>
      <c r="Q1" s="39" t="s">
        <v>13</v>
      </c>
      <c r="R1" s="39" t="s">
        <v>14</v>
      </c>
      <c r="S1" s="39" t="s">
        <v>15</v>
      </c>
      <c r="T1" s="39" t="s">
        <v>18</v>
      </c>
      <c r="U1" s="39" t="s">
        <v>16</v>
      </c>
      <c r="V1" s="40" t="s">
        <v>40</v>
      </c>
      <c r="W1" s="39" t="s">
        <v>41</v>
      </c>
    </row>
    <row r="2" spans="1:23" x14ac:dyDescent="0.25">
      <c r="A2" s="41">
        <v>1</v>
      </c>
      <c r="B2" s="36">
        <v>40544</v>
      </c>
      <c r="C2" s="35">
        <v>1</v>
      </c>
      <c r="D2" s="35">
        <v>0</v>
      </c>
      <c r="E2" s="35">
        <v>1</v>
      </c>
      <c r="F2" s="35">
        <v>0</v>
      </c>
      <c r="G2" s="35" t="b">
        <v>0</v>
      </c>
      <c r="H2" s="35" t="str">
        <f>IF(OR(Query278[[#This Row],[Weekday]]=1, Query278[[#This Row],[Weekday]]=2, Query278[[#This Row],[Weekday]]=3, Query278[[#This Row],[Weekday]]=4, Query278[[#This Row],[Weekday]]=5), "Weekday", "Weekend")</f>
        <v>Weekend</v>
      </c>
      <c r="I2" s="35">
        <f t="shared" ref="I2:I65" si="0">COUNTIF(J2:J1000,"&gt;=1") - COUNTIF(J2:J1000,"&gt;5")</f>
        <v>669</v>
      </c>
      <c r="J2" s="35">
        <v>6</v>
      </c>
      <c r="K2" s="35">
        <v>606</v>
      </c>
      <c r="L2" s="35">
        <v>1</v>
      </c>
      <c r="M2" s="35" t="s">
        <v>21</v>
      </c>
      <c r="N2" s="35">
        <v>0.24</v>
      </c>
      <c r="O2" s="35">
        <v>0.28789999999999999</v>
      </c>
      <c r="P2" s="35">
        <v>0.81</v>
      </c>
      <c r="Q2" s="35">
        <v>0</v>
      </c>
      <c r="R2" s="35">
        <v>3</v>
      </c>
      <c r="S2" s="35">
        <v>13</v>
      </c>
      <c r="T2" s="35" t="str">
        <f t="shared" ref="T2:T65" si="1">IF(U2&gt;30, "High Usage", "Normal")</f>
        <v>Normal</v>
      </c>
      <c r="U2" s="35">
        <v>16</v>
      </c>
      <c r="V2" s="42">
        <f t="shared" ref="V2:V65" si="2">_xlfn.STDEV.P(U2:U1001)</f>
        <v>50.960058712682034</v>
      </c>
      <c r="W2" s="46">
        <f t="shared" ref="W2:W65" si="3">CORREL(V2:V1001,O2:O1001)</f>
        <v>-0.12947090757273913</v>
      </c>
    </row>
    <row r="3" spans="1:23" x14ac:dyDescent="0.25">
      <c r="A3" s="41">
        <v>2</v>
      </c>
      <c r="B3" s="36">
        <v>40544</v>
      </c>
      <c r="C3" s="35">
        <v>1</v>
      </c>
      <c r="D3" s="35">
        <v>0</v>
      </c>
      <c r="E3" s="35">
        <v>1</v>
      </c>
      <c r="F3" s="35">
        <v>1</v>
      </c>
      <c r="G3" s="35" t="b">
        <v>0</v>
      </c>
      <c r="H3" s="35" t="str">
        <f>IF(OR(Query278[[#This Row],[Weekday]]=1, Query278[[#This Row],[Weekday]]=2, Query278[[#This Row],[Weekday]]=3, Query278[[#This Row],[Weekday]]=4, Query278[[#This Row],[Weekday]]=5), "Weekday", "Weekend")</f>
        <v>Weekend</v>
      </c>
      <c r="I3" s="35">
        <f t="shared" si="0"/>
        <v>670</v>
      </c>
      <c r="J3" s="35">
        <v>6</v>
      </c>
      <c r="K3" s="35">
        <f>SUMIF(L3:L1001,1,L3:L1001)</f>
        <v>605</v>
      </c>
      <c r="L3" s="35">
        <v>1</v>
      </c>
      <c r="M3" s="35" t="s">
        <v>21</v>
      </c>
      <c r="N3" s="35">
        <v>0.22</v>
      </c>
      <c r="O3" s="35">
        <v>0.2727</v>
      </c>
      <c r="P3" s="35">
        <v>0.8</v>
      </c>
      <c r="Q3" s="35">
        <v>0</v>
      </c>
      <c r="R3" s="35">
        <v>8</v>
      </c>
      <c r="S3" s="35">
        <v>32</v>
      </c>
      <c r="T3" s="35" t="str">
        <f>IF(U3&gt;30, "High Usage", "Normal")</f>
        <v>High Usage</v>
      </c>
      <c r="U3" s="35">
        <v>40</v>
      </c>
      <c r="V3" s="42">
        <f t="shared" si="2"/>
        <v>50.967969334300797</v>
      </c>
      <c r="W3" s="35">
        <f t="shared" si="3"/>
        <v>-0.12900436901986967</v>
      </c>
    </row>
    <row r="4" spans="1:23" x14ac:dyDescent="0.25">
      <c r="A4" s="41">
        <v>3</v>
      </c>
      <c r="B4" s="36">
        <v>40544</v>
      </c>
      <c r="C4" s="35">
        <v>1</v>
      </c>
      <c r="D4" s="35">
        <v>0</v>
      </c>
      <c r="E4" s="35">
        <v>1</v>
      </c>
      <c r="F4" s="35">
        <v>2</v>
      </c>
      <c r="G4" s="35" t="b">
        <v>0</v>
      </c>
      <c r="H4" s="35" t="str">
        <f>IF(OR(Query278[[#This Row],[Weekday]]=1, Query278[[#This Row],[Weekday]]=2, Query278[[#This Row],[Weekday]]=3, Query278[[#This Row],[Weekday]]=4, Query278[[#This Row],[Weekday]]=5), "Weekday", "Weekend")</f>
        <v>Weekend</v>
      </c>
      <c r="I4" s="35">
        <f t="shared" si="0"/>
        <v>670</v>
      </c>
      <c r="J4" s="35">
        <v>6</v>
      </c>
      <c r="K4" s="35">
        <f t="shared" ref="K4:K65" si="4">SUMIF(L4:L1002,1,L4:L1002)</f>
        <v>604</v>
      </c>
      <c r="L4" s="35">
        <v>1</v>
      </c>
      <c r="M4" s="35" t="str">
        <f>INDEX(Table2[Description],MATCH(L4,Table2[Weathersit],0))</f>
        <v>Clear</v>
      </c>
      <c r="N4" s="35">
        <v>0.22</v>
      </c>
      <c r="O4" s="35">
        <v>0.2727</v>
      </c>
      <c r="P4" s="35">
        <v>0.8</v>
      </c>
      <c r="Q4" s="35">
        <v>0</v>
      </c>
      <c r="R4" s="35">
        <v>5</v>
      </c>
      <c r="S4" s="35">
        <v>27</v>
      </c>
      <c r="T4" s="35" t="str">
        <f t="shared" si="1"/>
        <v>High Usage</v>
      </c>
      <c r="U4" s="35">
        <v>32</v>
      </c>
      <c r="V4" s="42">
        <f t="shared" si="2"/>
        <v>50.990187653614839</v>
      </c>
      <c r="W4" s="35">
        <f t="shared" si="3"/>
        <v>-0.12862774503240851</v>
      </c>
    </row>
    <row r="5" spans="1:23" x14ac:dyDescent="0.25">
      <c r="A5" s="41">
        <v>4</v>
      </c>
      <c r="B5" s="36">
        <v>40544</v>
      </c>
      <c r="C5" s="35">
        <v>1</v>
      </c>
      <c r="D5" s="35">
        <v>0</v>
      </c>
      <c r="E5" s="35">
        <v>1</v>
      </c>
      <c r="F5" s="35">
        <v>3</v>
      </c>
      <c r="G5" s="35" t="b">
        <v>0</v>
      </c>
      <c r="H5" s="35" t="str">
        <f>IF(OR(Query278[[#This Row],[Weekday]]=1, Query278[[#This Row],[Weekday]]=2, Query278[[#This Row],[Weekday]]=3, Query278[[#This Row],[Weekday]]=4, Query278[[#This Row],[Weekday]]=5), "Weekday", "Weekend")</f>
        <v>Weekend</v>
      </c>
      <c r="I5" s="35">
        <f t="shared" si="0"/>
        <v>670</v>
      </c>
      <c r="J5" s="35">
        <v>6</v>
      </c>
      <c r="K5" s="35">
        <f t="shared" si="4"/>
        <v>603</v>
      </c>
      <c r="L5" s="35">
        <v>1</v>
      </c>
      <c r="M5" s="35" t="str">
        <f>INDEX(Table2[Description],MATCH(L5,Table2[Weathersit],0))</f>
        <v>Clear</v>
      </c>
      <c r="N5" s="35">
        <v>0.24</v>
      </c>
      <c r="O5" s="35">
        <v>0.28789999999999999</v>
      </c>
      <c r="P5" s="35">
        <v>0.75</v>
      </c>
      <c r="Q5" s="35">
        <v>0</v>
      </c>
      <c r="R5" s="35">
        <v>3</v>
      </c>
      <c r="S5" s="35">
        <v>10</v>
      </c>
      <c r="T5" s="35" t="str">
        <f t="shared" si="1"/>
        <v>Normal</v>
      </c>
      <c r="U5" s="35">
        <v>13</v>
      </c>
      <c r="V5" s="42">
        <f t="shared" si="2"/>
        <v>51.008912650991597</v>
      </c>
      <c r="W5" s="35">
        <f>CORREL(N2:N1004,V2:V1004)</f>
        <v>-0.1615904064556522</v>
      </c>
    </row>
    <row r="6" spans="1:23" x14ac:dyDescent="0.25">
      <c r="A6" s="41">
        <v>5</v>
      </c>
      <c r="B6" s="36">
        <v>40544</v>
      </c>
      <c r="C6" s="35">
        <v>1</v>
      </c>
      <c r="D6" s="35">
        <v>0</v>
      </c>
      <c r="E6" s="35">
        <v>1</v>
      </c>
      <c r="F6" s="35">
        <v>4</v>
      </c>
      <c r="G6" s="35" t="b">
        <v>0</v>
      </c>
      <c r="H6" s="35" t="str">
        <f>IF(OR(Query278[[#This Row],[Weekday]]=1, Query278[[#This Row],[Weekday]]=2, Query278[[#This Row],[Weekday]]=3, Query278[[#This Row],[Weekday]]=4, Query278[[#This Row],[Weekday]]=5), "Weekday", "Weekend")</f>
        <v>Weekend</v>
      </c>
      <c r="I6" s="35">
        <f t="shared" si="0"/>
        <v>670</v>
      </c>
      <c r="J6" s="35">
        <v>6</v>
      </c>
      <c r="K6" s="35">
        <f t="shared" si="4"/>
        <v>602</v>
      </c>
      <c r="L6" s="35">
        <v>1</v>
      </c>
      <c r="M6" s="35" t="str">
        <f>INDEX(Table2[Description],MATCH(L6,Table2[Weathersit],0))</f>
        <v>Clear</v>
      </c>
      <c r="N6" s="35">
        <v>0.24</v>
      </c>
      <c r="O6" s="35">
        <v>0.28789999999999999</v>
      </c>
      <c r="P6" s="35">
        <v>0.75</v>
      </c>
      <c r="Q6" s="35">
        <v>0</v>
      </c>
      <c r="R6" s="35">
        <v>0</v>
      </c>
      <c r="S6" s="35">
        <v>1</v>
      </c>
      <c r="T6" s="35" t="str">
        <f t="shared" si="1"/>
        <v>Normal</v>
      </c>
      <c r="U6" s="35">
        <v>1</v>
      </c>
      <c r="V6" s="42">
        <f t="shared" si="2"/>
        <v>51.014221726236059</v>
      </c>
      <c r="W6" s="35">
        <f t="shared" si="3"/>
        <v>-0.12779612133047669</v>
      </c>
    </row>
    <row r="7" spans="1:23" x14ac:dyDescent="0.25">
      <c r="A7" s="41">
        <v>6</v>
      </c>
      <c r="B7" s="36">
        <v>40544</v>
      </c>
      <c r="C7" s="35">
        <v>1</v>
      </c>
      <c r="D7" s="35">
        <v>0</v>
      </c>
      <c r="E7" s="35">
        <v>1</v>
      </c>
      <c r="F7" s="35">
        <v>5</v>
      </c>
      <c r="G7" s="35" t="b">
        <v>0</v>
      </c>
      <c r="H7" s="35" t="str">
        <f>IF(OR(Query278[[#This Row],[Weekday]]=1, Query278[[#This Row],[Weekday]]=2, Query278[[#This Row],[Weekday]]=3, Query278[[#This Row],[Weekday]]=4, Query278[[#This Row],[Weekday]]=5), "Weekday", "Weekend")</f>
        <v>Weekend</v>
      </c>
      <c r="I7" s="35">
        <f t="shared" si="0"/>
        <v>670</v>
      </c>
      <c r="J7" s="35">
        <v>6</v>
      </c>
      <c r="K7" s="35">
        <f t="shared" si="4"/>
        <v>601</v>
      </c>
      <c r="L7" s="35">
        <v>2</v>
      </c>
      <c r="M7" s="35" t="str">
        <f>INDEX(Table2[Description],MATCH(L7,Table2[Weathersit],0))</f>
        <v>Mist + Cloudy</v>
      </c>
      <c r="N7" s="35">
        <v>0.24</v>
      </c>
      <c r="O7" s="35">
        <v>0.2576</v>
      </c>
      <c r="P7" s="35">
        <v>0.75</v>
      </c>
      <c r="Q7" s="35">
        <v>8.9599999999999999E-2</v>
      </c>
      <c r="R7" s="35">
        <v>0</v>
      </c>
      <c r="S7" s="35">
        <v>1</v>
      </c>
      <c r="T7" s="35" t="str">
        <f t="shared" si="1"/>
        <v>Normal</v>
      </c>
      <c r="U7" s="35">
        <v>1</v>
      </c>
      <c r="V7" s="42">
        <f t="shared" si="2"/>
        <v>51.00732748225888</v>
      </c>
      <c r="W7" s="35">
        <f t="shared" si="3"/>
        <v>-0.12733771155267451</v>
      </c>
    </row>
    <row r="8" spans="1:23" x14ac:dyDescent="0.25">
      <c r="A8" s="41">
        <v>7</v>
      </c>
      <c r="B8" s="36">
        <v>40544</v>
      </c>
      <c r="C8" s="35">
        <v>1</v>
      </c>
      <c r="D8" s="35">
        <v>0</v>
      </c>
      <c r="E8" s="35">
        <v>1</v>
      </c>
      <c r="F8" s="35">
        <v>6</v>
      </c>
      <c r="G8" s="35" t="b">
        <v>0</v>
      </c>
      <c r="H8" s="35" t="str">
        <f>IF(OR(Query278[[#This Row],[Weekday]]=1, Query278[[#This Row],[Weekday]]=2, Query278[[#This Row],[Weekday]]=3, Query278[[#This Row],[Weekday]]=4, Query278[[#This Row],[Weekday]]=5), "Weekday", "Weekend")</f>
        <v>Weekend</v>
      </c>
      <c r="I8" s="35">
        <f t="shared" si="0"/>
        <v>670</v>
      </c>
      <c r="J8" s="35">
        <v>6</v>
      </c>
      <c r="K8" s="35">
        <f t="shared" si="4"/>
        <v>601</v>
      </c>
      <c r="L8" s="35">
        <v>1</v>
      </c>
      <c r="M8" s="35" t="str">
        <f>INDEX(Table2[Description],MATCH(L8,Table2[Weathersit],0))</f>
        <v>Clear</v>
      </c>
      <c r="N8" s="35">
        <v>0.22</v>
      </c>
      <c r="O8" s="35">
        <v>0.2727</v>
      </c>
      <c r="P8" s="35">
        <v>0.8</v>
      </c>
      <c r="Q8" s="35">
        <v>0</v>
      </c>
      <c r="R8" s="35">
        <v>2</v>
      </c>
      <c r="S8" s="35">
        <v>0</v>
      </c>
      <c r="T8" s="35" t="str">
        <f t="shared" si="1"/>
        <v>Normal</v>
      </c>
      <c r="U8" s="35">
        <v>2</v>
      </c>
      <c r="V8" s="42">
        <f t="shared" si="2"/>
        <v>51.000352897327879</v>
      </c>
      <c r="W8" s="35">
        <f t="shared" si="3"/>
        <v>-0.12705638623190335</v>
      </c>
    </row>
    <row r="9" spans="1:23" x14ac:dyDescent="0.25">
      <c r="A9" s="41">
        <v>8</v>
      </c>
      <c r="B9" s="36">
        <v>40544</v>
      </c>
      <c r="C9" s="35">
        <v>1</v>
      </c>
      <c r="D9" s="35">
        <v>0</v>
      </c>
      <c r="E9" s="35">
        <v>1</v>
      </c>
      <c r="F9" s="35">
        <v>7</v>
      </c>
      <c r="G9" s="35" t="b">
        <v>0</v>
      </c>
      <c r="H9" s="35" t="str">
        <f>IF(OR(Query278[[#This Row],[Weekday]]=1, Query278[[#This Row],[Weekday]]=2, Query278[[#This Row],[Weekday]]=3, Query278[[#This Row],[Weekday]]=4, Query278[[#This Row],[Weekday]]=5), "Weekday", "Weekend")</f>
        <v>Weekend</v>
      </c>
      <c r="I9" s="35">
        <f t="shared" si="0"/>
        <v>670</v>
      </c>
      <c r="J9" s="35">
        <v>6</v>
      </c>
      <c r="K9" s="35">
        <f t="shared" si="4"/>
        <v>600</v>
      </c>
      <c r="L9" s="35">
        <v>1</v>
      </c>
      <c r="M9" s="35" t="str">
        <f>INDEX(Table2[Description],MATCH(L9,Table2[Weathersit],0))</f>
        <v>Clear</v>
      </c>
      <c r="N9" s="35">
        <v>0.2</v>
      </c>
      <c r="O9" s="35">
        <v>0.2576</v>
      </c>
      <c r="P9" s="35">
        <v>0.86</v>
      </c>
      <c r="Q9" s="35">
        <v>0</v>
      </c>
      <c r="R9" s="35">
        <v>1</v>
      </c>
      <c r="S9" s="35">
        <v>2</v>
      </c>
      <c r="T9" s="35" t="str">
        <f t="shared" si="1"/>
        <v>Normal</v>
      </c>
      <c r="U9" s="35">
        <v>3</v>
      </c>
      <c r="V9" s="42">
        <f t="shared" si="2"/>
        <v>50.994425329304434</v>
      </c>
      <c r="W9" s="35">
        <f t="shared" si="3"/>
        <v>-0.12668049952547919</v>
      </c>
    </row>
    <row r="10" spans="1:23" x14ac:dyDescent="0.25">
      <c r="A10" s="41">
        <v>9</v>
      </c>
      <c r="B10" s="36">
        <v>40544</v>
      </c>
      <c r="C10" s="35">
        <v>1</v>
      </c>
      <c r="D10" s="35">
        <v>0</v>
      </c>
      <c r="E10" s="35">
        <v>1</v>
      </c>
      <c r="F10" s="35">
        <v>8</v>
      </c>
      <c r="G10" s="35" t="b">
        <v>0</v>
      </c>
      <c r="H10" s="35" t="str">
        <f>IF(OR(Query278[[#This Row],[Weekday]]=1, Query278[[#This Row],[Weekday]]=2, Query278[[#This Row],[Weekday]]=3, Query278[[#This Row],[Weekday]]=4, Query278[[#This Row],[Weekday]]=5), "Weekday", "Weekend")</f>
        <v>Weekend</v>
      </c>
      <c r="I10" s="35">
        <f t="shared" si="0"/>
        <v>670</v>
      </c>
      <c r="J10" s="35">
        <v>6</v>
      </c>
      <c r="K10" s="35">
        <f t="shared" si="4"/>
        <v>599</v>
      </c>
      <c r="L10" s="35">
        <v>1</v>
      </c>
      <c r="M10" s="35" t="str">
        <f>INDEX(Table2[Description],MATCH(L10,Table2[Weathersit],0))</f>
        <v>Clear</v>
      </c>
      <c r="N10" s="35">
        <v>0.24</v>
      </c>
      <c r="O10" s="35">
        <v>0.27274999999999999</v>
      </c>
      <c r="P10" s="35">
        <v>0.75</v>
      </c>
      <c r="Q10" s="35">
        <v>0</v>
      </c>
      <c r="R10" s="35">
        <v>1</v>
      </c>
      <c r="S10" s="35">
        <v>7</v>
      </c>
      <c r="T10" s="35" t="str">
        <f t="shared" si="1"/>
        <v>Normal</v>
      </c>
      <c r="U10" s="35">
        <v>8</v>
      </c>
      <c r="V10" s="42">
        <f t="shared" si="2"/>
        <v>50.989531728225195</v>
      </c>
      <c r="W10" s="35">
        <f t="shared" si="3"/>
        <v>-0.12639565546802733</v>
      </c>
    </row>
    <row r="11" spans="1:23" x14ac:dyDescent="0.25">
      <c r="A11" s="41">
        <v>10</v>
      </c>
      <c r="B11" s="36">
        <v>40544</v>
      </c>
      <c r="C11" s="35">
        <v>1</v>
      </c>
      <c r="D11" s="35">
        <v>0</v>
      </c>
      <c r="E11" s="35">
        <v>1</v>
      </c>
      <c r="F11" s="35">
        <v>9</v>
      </c>
      <c r="G11" s="35" t="b">
        <v>0</v>
      </c>
      <c r="H11" s="35" t="str">
        <f>IF(OR(Query278[[#This Row],[Weekday]]=1, Query278[[#This Row],[Weekday]]=2, Query278[[#This Row],[Weekday]]=3, Query278[[#This Row],[Weekday]]=4, Query278[[#This Row],[Weekday]]=5), "Weekday", "Weekend")</f>
        <v>Weekend</v>
      </c>
      <c r="I11" s="35">
        <f t="shared" si="0"/>
        <v>670</v>
      </c>
      <c r="J11" s="35">
        <v>6</v>
      </c>
      <c r="K11" s="35">
        <f t="shared" si="4"/>
        <v>598</v>
      </c>
      <c r="L11" s="35">
        <v>1</v>
      </c>
      <c r="M11" s="35" t="str">
        <f>INDEX(Table2[Description],MATCH(L11,Table2[Weathersit],0))</f>
        <v>Clear</v>
      </c>
      <c r="N11" s="35">
        <v>0.32</v>
      </c>
      <c r="O11" s="35">
        <v>0.34849999999999998</v>
      </c>
      <c r="P11" s="35">
        <v>0.76</v>
      </c>
      <c r="Q11" s="35">
        <v>0</v>
      </c>
      <c r="R11" s="35">
        <v>8</v>
      </c>
      <c r="S11" s="35">
        <v>6</v>
      </c>
      <c r="T11" s="35" t="str">
        <f t="shared" si="1"/>
        <v>Normal</v>
      </c>
      <c r="U11" s="35">
        <v>14</v>
      </c>
      <c r="V11" s="42">
        <f t="shared" si="2"/>
        <v>50.989832209924359</v>
      </c>
      <c r="W11" s="35">
        <f t="shared" si="3"/>
        <v>-0.12601528761820846</v>
      </c>
    </row>
    <row r="12" spans="1:23" x14ac:dyDescent="0.25">
      <c r="A12" s="41">
        <v>11</v>
      </c>
      <c r="B12" s="36">
        <v>40544</v>
      </c>
      <c r="C12" s="35">
        <v>1</v>
      </c>
      <c r="D12" s="35">
        <v>0</v>
      </c>
      <c r="E12" s="35">
        <v>1</v>
      </c>
      <c r="F12" s="35">
        <v>10</v>
      </c>
      <c r="G12" s="35" t="b">
        <v>0</v>
      </c>
      <c r="H12" s="35" t="str">
        <f>IF(OR(Query278[[#This Row],[Weekday]]=1, Query278[[#This Row],[Weekday]]=2, Query278[[#This Row],[Weekday]]=3, Query278[[#This Row],[Weekday]]=4, Query278[[#This Row],[Weekday]]=5), "Weekday", "Weekend")</f>
        <v>Weekend</v>
      </c>
      <c r="I12" s="35">
        <f t="shared" si="0"/>
        <v>670</v>
      </c>
      <c r="J12" s="35">
        <v>6</v>
      </c>
      <c r="K12" s="35">
        <f t="shared" si="4"/>
        <v>597</v>
      </c>
      <c r="L12" s="35">
        <v>1</v>
      </c>
      <c r="M12" s="35" t="str">
        <f>INDEX(Table2[Description],MATCH(L12,Table2[Weathersit],0))</f>
        <v>Clear</v>
      </c>
      <c r="N12" s="35">
        <v>0.38</v>
      </c>
      <c r="O12" s="35">
        <v>0.39389999999999997</v>
      </c>
      <c r="P12" s="35">
        <v>0.76</v>
      </c>
      <c r="Q12" s="35">
        <v>0.25369999999999998</v>
      </c>
      <c r="R12" s="35">
        <v>12</v>
      </c>
      <c r="S12" s="35">
        <v>24</v>
      </c>
      <c r="T12" s="35" t="str">
        <f t="shared" si="1"/>
        <v>High Usage</v>
      </c>
      <c r="U12" s="35">
        <v>36</v>
      </c>
      <c r="V12" s="42">
        <f t="shared" si="2"/>
        <v>50.995758799824124</v>
      </c>
      <c r="W12" s="35">
        <f t="shared" si="3"/>
        <v>-0.12523413885072796</v>
      </c>
    </row>
    <row r="13" spans="1:23" x14ac:dyDescent="0.25">
      <c r="A13" s="41">
        <v>12</v>
      </c>
      <c r="B13" s="36">
        <v>40544</v>
      </c>
      <c r="C13" s="35">
        <v>1</v>
      </c>
      <c r="D13" s="35">
        <v>0</v>
      </c>
      <c r="E13" s="35">
        <v>1</v>
      </c>
      <c r="F13" s="35">
        <v>11</v>
      </c>
      <c r="G13" s="35" t="b">
        <v>0</v>
      </c>
      <c r="H13" s="35" t="str">
        <f>IF(OR(Query278[[#This Row],[Weekday]]=1, Query278[[#This Row],[Weekday]]=2, Query278[[#This Row],[Weekday]]=3, Query278[[#This Row],[Weekday]]=4, Query278[[#This Row],[Weekday]]=5), "Weekday", "Weekend")</f>
        <v>Weekend</v>
      </c>
      <c r="I13" s="35">
        <f t="shared" si="0"/>
        <v>670</v>
      </c>
      <c r="J13" s="35">
        <v>6</v>
      </c>
      <c r="K13" s="35">
        <f t="shared" si="4"/>
        <v>596</v>
      </c>
      <c r="L13" s="35">
        <v>1</v>
      </c>
      <c r="M13" s="35" t="str">
        <f>INDEX(Table2[Description],MATCH(L13,Table2[Weathersit],0))</f>
        <v>Clear</v>
      </c>
      <c r="N13" s="35">
        <v>0.36</v>
      </c>
      <c r="O13" s="35">
        <v>0.33329999999999999</v>
      </c>
      <c r="P13" s="35">
        <v>0.81</v>
      </c>
      <c r="Q13" s="35">
        <v>0.28360000000000002</v>
      </c>
      <c r="R13" s="35">
        <v>26</v>
      </c>
      <c r="S13" s="35">
        <v>30</v>
      </c>
      <c r="T13" s="35" t="str">
        <f t="shared" si="1"/>
        <v>High Usage</v>
      </c>
      <c r="U13" s="35">
        <v>56</v>
      </c>
      <c r="V13" s="42">
        <f t="shared" si="2"/>
        <v>51.016394660501142</v>
      </c>
      <c r="W13" s="35">
        <f t="shared" si="3"/>
        <v>-0.12426898119719215</v>
      </c>
    </row>
    <row r="14" spans="1:23" x14ac:dyDescent="0.25">
      <c r="A14" s="41">
        <v>13</v>
      </c>
      <c r="B14" s="36">
        <v>40544</v>
      </c>
      <c r="C14" s="35">
        <v>1</v>
      </c>
      <c r="D14" s="35">
        <v>0</v>
      </c>
      <c r="E14" s="35">
        <v>1</v>
      </c>
      <c r="F14" s="35">
        <v>12</v>
      </c>
      <c r="G14" s="35" t="b">
        <v>0</v>
      </c>
      <c r="H14" s="35" t="str">
        <f>IF(OR(Query278[[#This Row],[Weekday]]=1, Query278[[#This Row],[Weekday]]=2, Query278[[#This Row],[Weekday]]=3, Query278[[#This Row],[Weekday]]=4, Query278[[#This Row],[Weekday]]=5), "Weekday", "Weekend")</f>
        <v>Weekend</v>
      </c>
      <c r="I14" s="35">
        <f t="shared" si="0"/>
        <v>670</v>
      </c>
      <c r="J14" s="35">
        <v>6</v>
      </c>
      <c r="K14" s="35">
        <f t="shared" si="4"/>
        <v>595</v>
      </c>
      <c r="L14" s="35">
        <v>1</v>
      </c>
      <c r="M14" s="35" t="str">
        <f>INDEX(Table2[Description],MATCH(L14,Table2[Weathersit],0))</f>
        <v>Clear</v>
      </c>
      <c r="N14" s="35">
        <v>0.42</v>
      </c>
      <c r="O14" s="35">
        <v>0.42420000000000002</v>
      </c>
      <c r="P14" s="35">
        <v>0.77</v>
      </c>
      <c r="Q14" s="35">
        <v>0.28360000000000002</v>
      </c>
      <c r="R14" s="35">
        <v>29</v>
      </c>
      <c r="S14" s="35">
        <v>55</v>
      </c>
      <c r="T14" s="35" t="str">
        <f t="shared" si="1"/>
        <v>High Usage</v>
      </c>
      <c r="U14" s="35">
        <v>84</v>
      </c>
      <c r="V14" s="42">
        <f t="shared" si="2"/>
        <v>51.042129185546301</v>
      </c>
      <c r="W14" s="35">
        <f t="shared" si="3"/>
        <v>-0.12356136221841996</v>
      </c>
    </row>
    <row r="15" spans="1:23" x14ac:dyDescent="0.25">
      <c r="A15" s="41">
        <v>14</v>
      </c>
      <c r="B15" s="36">
        <v>40544</v>
      </c>
      <c r="C15" s="35">
        <v>1</v>
      </c>
      <c r="D15" s="35">
        <v>0</v>
      </c>
      <c r="E15" s="35">
        <v>1</v>
      </c>
      <c r="F15" s="35">
        <v>13</v>
      </c>
      <c r="G15" s="35" t="b">
        <v>0</v>
      </c>
      <c r="H15" s="35" t="str">
        <f>IF(OR(Query278[[#This Row],[Weekday]]=1, Query278[[#This Row],[Weekday]]=2, Query278[[#This Row],[Weekday]]=3, Query278[[#This Row],[Weekday]]=4, Query278[[#This Row],[Weekday]]=5), "Weekday", "Weekend")</f>
        <v>Weekend</v>
      </c>
      <c r="I15" s="35">
        <f t="shared" si="0"/>
        <v>670</v>
      </c>
      <c r="J15" s="35">
        <v>6</v>
      </c>
      <c r="K15" s="35">
        <f t="shared" si="4"/>
        <v>594</v>
      </c>
      <c r="L15" s="35">
        <v>2</v>
      </c>
      <c r="M15" s="35" t="str">
        <f>INDEX(Table2[Description],MATCH(L15,Table2[Weathersit],0))</f>
        <v>Mist + Cloudy</v>
      </c>
      <c r="N15" s="35">
        <v>0.46</v>
      </c>
      <c r="O15" s="35">
        <v>0.45450000000000002</v>
      </c>
      <c r="P15" s="35">
        <v>0.72</v>
      </c>
      <c r="Q15" s="35">
        <v>0.29849999999999999</v>
      </c>
      <c r="R15" s="35">
        <v>47</v>
      </c>
      <c r="S15" s="35">
        <v>47</v>
      </c>
      <c r="T15" s="35" t="str">
        <f t="shared" si="1"/>
        <v>High Usage</v>
      </c>
      <c r="U15" s="35">
        <v>94</v>
      </c>
      <c r="V15" s="42">
        <f t="shared" si="2"/>
        <v>51.061667304366104</v>
      </c>
      <c r="W15" s="35">
        <f t="shared" si="3"/>
        <v>-0.1225198148914521</v>
      </c>
    </row>
    <row r="16" spans="1:23" x14ac:dyDescent="0.25">
      <c r="A16" s="41">
        <v>15</v>
      </c>
      <c r="B16" s="36">
        <v>40544</v>
      </c>
      <c r="C16" s="35">
        <v>1</v>
      </c>
      <c r="D16" s="35">
        <v>0</v>
      </c>
      <c r="E16" s="35">
        <v>1</v>
      </c>
      <c r="F16" s="35">
        <v>14</v>
      </c>
      <c r="G16" s="35" t="b">
        <v>0</v>
      </c>
      <c r="H16" s="35" t="str">
        <f>IF(OR(Query278[[#This Row],[Weekday]]=1, Query278[[#This Row],[Weekday]]=2, Query278[[#This Row],[Weekday]]=3, Query278[[#This Row],[Weekday]]=4, Query278[[#This Row],[Weekday]]=5), "Weekday", "Weekend")</f>
        <v>Weekend</v>
      </c>
      <c r="I16" s="35">
        <f t="shared" si="0"/>
        <v>670</v>
      </c>
      <c r="J16" s="35">
        <v>6</v>
      </c>
      <c r="K16" s="35">
        <f t="shared" si="4"/>
        <v>594</v>
      </c>
      <c r="L16" s="35">
        <v>2</v>
      </c>
      <c r="M16" s="35" t="str">
        <f>INDEX(Table2[Description],MATCH(L16,Table2[Weathersit],0))</f>
        <v>Mist + Cloudy</v>
      </c>
      <c r="N16" s="35">
        <v>0.46</v>
      </c>
      <c r="O16" s="35">
        <v>0.45450000000000002</v>
      </c>
      <c r="P16" s="35">
        <v>0.72</v>
      </c>
      <c r="Q16" s="35">
        <v>0.28360000000000002</v>
      </c>
      <c r="R16" s="35">
        <v>35</v>
      </c>
      <c r="S16" s="35">
        <v>71</v>
      </c>
      <c r="T16" s="35" t="str">
        <f t="shared" si="1"/>
        <v>High Usage</v>
      </c>
      <c r="U16" s="35">
        <v>106</v>
      </c>
      <c r="V16" s="42">
        <f t="shared" si="2"/>
        <v>51.075214640932892</v>
      </c>
      <c r="W16" s="35">
        <f t="shared" si="3"/>
        <v>-0.12140963638577128</v>
      </c>
    </row>
    <row r="17" spans="1:23" x14ac:dyDescent="0.25">
      <c r="A17" s="41">
        <v>16</v>
      </c>
      <c r="B17" s="36">
        <v>40544</v>
      </c>
      <c r="C17" s="35">
        <v>1</v>
      </c>
      <c r="D17" s="35">
        <v>0</v>
      </c>
      <c r="E17" s="35">
        <v>1</v>
      </c>
      <c r="F17" s="35">
        <v>15</v>
      </c>
      <c r="G17" s="35" t="b">
        <v>0</v>
      </c>
      <c r="H17" s="35" t="str">
        <f>IF(OR(Query278[[#This Row],[Weekday]]=1, Query278[[#This Row],[Weekday]]=2, Query278[[#This Row],[Weekday]]=3, Query278[[#This Row],[Weekday]]=4, Query278[[#This Row],[Weekday]]=5), "Weekday", "Weekend")</f>
        <v>Weekend</v>
      </c>
      <c r="I17" s="35">
        <f t="shared" si="0"/>
        <v>670</v>
      </c>
      <c r="J17" s="35">
        <v>6</v>
      </c>
      <c r="K17" s="35">
        <f t="shared" si="4"/>
        <v>594</v>
      </c>
      <c r="L17" s="35">
        <v>2</v>
      </c>
      <c r="M17" s="35" t="str">
        <f>INDEX(Table2[Description],MATCH(L17,Table2[Weathersit],0))</f>
        <v>Mist + Cloudy</v>
      </c>
      <c r="N17" s="35">
        <v>0.44</v>
      </c>
      <c r="O17" s="35">
        <v>0.43940000000000001</v>
      </c>
      <c r="P17" s="35">
        <v>0.77</v>
      </c>
      <c r="Q17" s="35">
        <v>0.29849999999999999</v>
      </c>
      <c r="R17" s="35">
        <v>40</v>
      </c>
      <c r="S17" s="35">
        <v>70</v>
      </c>
      <c r="T17" s="35" t="str">
        <f t="shared" si="1"/>
        <v>High Usage</v>
      </c>
      <c r="U17" s="35">
        <v>110</v>
      </c>
      <c r="V17" s="42">
        <f t="shared" si="2"/>
        <v>51.078907611184668</v>
      </c>
      <c r="W17" s="35">
        <f t="shared" si="3"/>
        <v>-0.12030055021469606</v>
      </c>
    </row>
    <row r="18" spans="1:23" x14ac:dyDescent="0.25">
      <c r="A18" s="41">
        <v>17</v>
      </c>
      <c r="B18" s="36">
        <v>40544</v>
      </c>
      <c r="C18" s="35">
        <v>1</v>
      </c>
      <c r="D18" s="35">
        <v>0</v>
      </c>
      <c r="E18" s="35">
        <v>1</v>
      </c>
      <c r="F18" s="35">
        <v>16</v>
      </c>
      <c r="G18" s="35" t="b">
        <v>0</v>
      </c>
      <c r="H18" s="35" t="str">
        <f>IF(OR(Query278[[#This Row],[Weekday]]=1, Query278[[#This Row],[Weekday]]=2, Query278[[#This Row],[Weekday]]=3, Query278[[#This Row],[Weekday]]=4, Query278[[#This Row],[Weekday]]=5), "Weekday", "Weekend")</f>
        <v>Weekend</v>
      </c>
      <c r="I18" s="35">
        <f t="shared" si="0"/>
        <v>670</v>
      </c>
      <c r="J18" s="35">
        <v>6</v>
      </c>
      <c r="K18" s="35">
        <f t="shared" si="4"/>
        <v>594</v>
      </c>
      <c r="L18" s="35">
        <v>2</v>
      </c>
      <c r="M18" s="35" t="str">
        <f>INDEX(Table2[Description],MATCH(L18,Table2[Weathersit],0))</f>
        <v>Mist + Cloudy</v>
      </c>
      <c r="N18" s="35">
        <v>0.42</v>
      </c>
      <c r="O18" s="35">
        <v>0.42420000000000002</v>
      </c>
      <c r="P18" s="35">
        <v>0.82</v>
      </c>
      <c r="Q18" s="35">
        <v>0.29849999999999999</v>
      </c>
      <c r="R18" s="35">
        <v>41</v>
      </c>
      <c r="S18" s="35">
        <v>52</v>
      </c>
      <c r="T18" s="35" t="str">
        <f t="shared" si="1"/>
        <v>High Usage</v>
      </c>
      <c r="U18" s="35">
        <v>93</v>
      </c>
      <c r="V18" s="42">
        <f t="shared" si="2"/>
        <v>51.078633525467417</v>
      </c>
      <c r="W18" s="35">
        <f t="shared" si="3"/>
        <v>-0.11921879013107282</v>
      </c>
    </row>
    <row r="19" spans="1:23" x14ac:dyDescent="0.25">
      <c r="A19" s="41">
        <v>18</v>
      </c>
      <c r="B19" s="36">
        <v>40544</v>
      </c>
      <c r="C19" s="35">
        <v>1</v>
      </c>
      <c r="D19" s="35">
        <v>0</v>
      </c>
      <c r="E19" s="35">
        <v>1</v>
      </c>
      <c r="F19" s="35">
        <v>17</v>
      </c>
      <c r="G19" s="35" t="b">
        <v>0</v>
      </c>
      <c r="H19" s="35" t="str">
        <f>IF(OR(Query278[[#This Row],[Weekday]]=1, Query278[[#This Row],[Weekday]]=2, Query278[[#This Row],[Weekday]]=3, Query278[[#This Row],[Weekday]]=4, Query278[[#This Row],[Weekday]]=5), "Weekday", "Weekend")</f>
        <v>Weekend</v>
      </c>
      <c r="I19" s="35">
        <f t="shared" si="0"/>
        <v>670</v>
      </c>
      <c r="J19" s="35">
        <v>6</v>
      </c>
      <c r="K19" s="35">
        <f t="shared" si="4"/>
        <v>594</v>
      </c>
      <c r="L19" s="35">
        <v>2</v>
      </c>
      <c r="M19" s="35" t="str">
        <f>INDEX(Table2[Description],MATCH(L19,Table2[Weathersit],0))</f>
        <v>Mist + Cloudy</v>
      </c>
      <c r="N19" s="35">
        <v>0.44</v>
      </c>
      <c r="O19" s="35">
        <v>0.34849999999999998</v>
      </c>
      <c r="P19" s="35">
        <v>0.82</v>
      </c>
      <c r="Q19" s="35">
        <v>0.28360000000000002</v>
      </c>
      <c r="R19" s="35">
        <v>15</v>
      </c>
      <c r="S19" s="35">
        <v>52</v>
      </c>
      <c r="T19" s="35" t="str">
        <f t="shared" si="1"/>
        <v>High Usage</v>
      </c>
      <c r="U19" s="35">
        <v>67</v>
      </c>
      <c r="V19" s="42">
        <f t="shared" si="2"/>
        <v>51.092834355742184</v>
      </c>
      <c r="W19" s="35">
        <f t="shared" si="3"/>
        <v>-0.11816733256975973</v>
      </c>
    </row>
    <row r="20" spans="1:23" x14ac:dyDescent="0.25">
      <c r="A20" s="41">
        <v>19</v>
      </c>
      <c r="B20" s="36">
        <v>40544</v>
      </c>
      <c r="C20" s="35">
        <v>1</v>
      </c>
      <c r="D20" s="35">
        <v>0</v>
      </c>
      <c r="E20" s="35">
        <v>1</v>
      </c>
      <c r="F20" s="35">
        <v>18</v>
      </c>
      <c r="G20" s="35" t="b">
        <v>0</v>
      </c>
      <c r="H20" s="35" t="str">
        <f>IF(OR(Query278[[#This Row],[Weekday]]=1, Query278[[#This Row],[Weekday]]=2, Query278[[#This Row],[Weekday]]=3, Query278[[#This Row],[Weekday]]=4, Query278[[#This Row],[Weekday]]=5), "Weekday", "Weekend")</f>
        <v>Weekend</v>
      </c>
      <c r="I20" s="35">
        <f t="shared" si="0"/>
        <v>670</v>
      </c>
      <c r="J20" s="35">
        <v>6</v>
      </c>
      <c r="K20" s="35">
        <f t="shared" si="4"/>
        <v>594</v>
      </c>
      <c r="L20" s="35">
        <v>3</v>
      </c>
      <c r="M20" s="35" t="str">
        <f>INDEX(Table2[Description],MATCH(L20,Table2[Weathersit],0))</f>
        <v>Light Snow/Rain</v>
      </c>
      <c r="N20" s="35">
        <v>0.42</v>
      </c>
      <c r="O20" s="35">
        <v>0.42420000000000002</v>
      </c>
      <c r="P20" s="35">
        <v>0.88</v>
      </c>
      <c r="Q20" s="35">
        <v>0.25369999999999998</v>
      </c>
      <c r="R20" s="35">
        <v>9</v>
      </c>
      <c r="S20" s="35">
        <v>26</v>
      </c>
      <c r="T20" s="35" t="str">
        <f t="shared" si="1"/>
        <v>High Usage</v>
      </c>
      <c r="U20" s="35">
        <v>35</v>
      </c>
      <c r="V20" s="42">
        <f t="shared" si="2"/>
        <v>51.118137389784522</v>
      </c>
      <c r="W20" s="35">
        <f t="shared" si="3"/>
        <v>-0.11738994747330779</v>
      </c>
    </row>
    <row r="21" spans="1:23" x14ac:dyDescent="0.25">
      <c r="A21" s="41">
        <v>20</v>
      </c>
      <c r="B21" s="36">
        <v>40544</v>
      </c>
      <c r="C21" s="35">
        <v>1</v>
      </c>
      <c r="D21" s="35">
        <v>0</v>
      </c>
      <c r="E21" s="35">
        <v>1</v>
      </c>
      <c r="F21" s="35">
        <v>19</v>
      </c>
      <c r="G21" s="35" t="b">
        <v>0</v>
      </c>
      <c r="H21" s="35" t="str">
        <f>IF(OR(Query278[[#This Row],[Weekday]]=1, Query278[[#This Row],[Weekday]]=2, Query278[[#This Row],[Weekday]]=3, Query278[[#This Row],[Weekday]]=4, Query278[[#This Row],[Weekday]]=5), "Weekday", "Weekend")</f>
        <v>Weekend</v>
      </c>
      <c r="I21" s="35">
        <f t="shared" si="0"/>
        <v>670</v>
      </c>
      <c r="J21" s="35">
        <v>6</v>
      </c>
      <c r="K21" s="35">
        <f t="shared" si="4"/>
        <v>594</v>
      </c>
      <c r="L21" s="35">
        <v>3</v>
      </c>
      <c r="M21" s="35" t="str">
        <f>INDEX(Table2[Description],MATCH(L21,Table2[Weathersit],0))</f>
        <v>Light Snow/Rain</v>
      </c>
      <c r="N21" s="35">
        <v>0.42</v>
      </c>
      <c r="O21" s="35">
        <v>0.42420000000000002</v>
      </c>
      <c r="P21" s="35">
        <v>0.88</v>
      </c>
      <c r="Q21" s="35">
        <v>0.25369999999999998</v>
      </c>
      <c r="R21" s="35">
        <v>6</v>
      </c>
      <c r="S21" s="35">
        <v>31</v>
      </c>
      <c r="T21" s="35" t="str">
        <f t="shared" si="1"/>
        <v>High Usage</v>
      </c>
      <c r="U21" s="35">
        <v>37</v>
      </c>
      <c r="V21" s="42">
        <f t="shared" si="2"/>
        <v>51.138636678265172</v>
      </c>
      <c r="W21" s="35">
        <f t="shared" si="3"/>
        <v>-0.1163541380044259</v>
      </c>
    </row>
    <row r="22" spans="1:23" x14ac:dyDescent="0.25">
      <c r="A22" s="41">
        <v>21</v>
      </c>
      <c r="B22" s="36">
        <v>40544</v>
      </c>
      <c r="C22" s="35">
        <v>1</v>
      </c>
      <c r="D22" s="35">
        <v>0</v>
      </c>
      <c r="E22" s="35">
        <v>1</v>
      </c>
      <c r="F22" s="35">
        <v>20</v>
      </c>
      <c r="G22" s="35" t="b">
        <v>0</v>
      </c>
      <c r="H22" s="35" t="str">
        <f>IF(OR(Query278[[#This Row],[Weekday]]=1, Query278[[#This Row],[Weekday]]=2, Query278[[#This Row],[Weekday]]=3, Query278[[#This Row],[Weekday]]=4, Query278[[#This Row],[Weekday]]=5), "Weekday", "Weekend")</f>
        <v>Weekend</v>
      </c>
      <c r="I22" s="35">
        <f t="shared" si="0"/>
        <v>670</v>
      </c>
      <c r="J22" s="35">
        <v>6</v>
      </c>
      <c r="K22" s="35">
        <f t="shared" si="4"/>
        <v>594</v>
      </c>
      <c r="L22" s="35">
        <v>2</v>
      </c>
      <c r="M22" s="35" t="str">
        <f>INDEX(Table2[Description],MATCH(L22,Table2[Weathersit],0))</f>
        <v>Mist + Cloudy</v>
      </c>
      <c r="N22" s="35">
        <v>0.4</v>
      </c>
      <c r="O22" s="35">
        <v>0.40910000000000002</v>
      </c>
      <c r="P22" s="35">
        <v>0.87</v>
      </c>
      <c r="Q22" s="35">
        <v>0.25369999999999998</v>
      </c>
      <c r="R22" s="35">
        <v>11</v>
      </c>
      <c r="S22" s="35">
        <v>25</v>
      </c>
      <c r="T22" s="35" t="str">
        <f t="shared" si="1"/>
        <v>High Usage</v>
      </c>
      <c r="U22" s="35">
        <v>36</v>
      </c>
      <c r="V22" s="42">
        <f t="shared" si="2"/>
        <v>51.160060953195647</v>
      </c>
      <c r="W22" s="35">
        <f t="shared" si="3"/>
        <v>-0.11532555904232543</v>
      </c>
    </row>
    <row r="23" spans="1:23" x14ac:dyDescent="0.25">
      <c r="A23" s="41">
        <v>22</v>
      </c>
      <c r="B23" s="36">
        <v>40544</v>
      </c>
      <c r="C23" s="35">
        <v>1</v>
      </c>
      <c r="D23" s="35">
        <v>0</v>
      </c>
      <c r="E23" s="35">
        <v>1</v>
      </c>
      <c r="F23" s="35">
        <v>21</v>
      </c>
      <c r="G23" s="35" t="b">
        <v>0</v>
      </c>
      <c r="H23" s="35" t="str">
        <f>IF(OR(Query278[[#This Row],[Weekday]]=1, Query278[[#This Row],[Weekday]]=2, Query278[[#This Row],[Weekday]]=3, Query278[[#This Row],[Weekday]]=4, Query278[[#This Row],[Weekday]]=5), "Weekday", "Weekend")</f>
        <v>Weekend</v>
      </c>
      <c r="I23" s="35">
        <f t="shared" si="0"/>
        <v>670</v>
      </c>
      <c r="J23" s="35">
        <v>6</v>
      </c>
      <c r="K23" s="35">
        <f t="shared" si="4"/>
        <v>594</v>
      </c>
      <c r="L23" s="35">
        <v>2</v>
      </c>
      <c r="M23" s="35" t="str">
        <f>INDEX(Table2[Description],MATCH(L23,Table2[Weathersit],0))</f>
        <v>Mist + Cloudy</v>
      </c>
      <c r="N23" s="35">
        <v>0.4</v>
      </c>
      <c r="O23" s="35">
        <v>0.40910000000000002</v>
      </c>
      <c r="P23" s="35">
        <v>0.87</v>
      </c>
      <c r="Q23" s="35">
        <v>0.19400000000000001</v>
      </c>
      <c r="R23" s="35">
        <v>3</v>
      </c>
      <c r="S23" s="35">
        <v>31</v>
      </c>
      <c r="T23" s="35" t="str">
        <f t="shared" si="1"/>
        <v>High Usage</v>
      </c>
      <c r="U23" s="35">
        <v>34</v>
      </c>
      <c r="V23" s="42">
        <f t="shared" si="2"/>
        <v>51.181068391692627</v>
      </c>
      <c r="W23" s="35">
        <f t="shared" si="3"/>
        <v>-0.1143475973229174</v>
      </c>
    </row>
    <row r="24" spans="1:23" x14ac:dyDescent="0.25">
      <c r="A24" s="41">
        <v>23</v>
      </c>
      <c r="B24" s="36">
        <v>40544</v>
      </c>
      <c r="C24" s="35">
        <v>1</v>
      </c>
      <c r="D24" s="35">
        <v>0</v>
      </c>
      <c r="E24" s="35">
        <v>1</v>
      </c>
      <c r="F24" s="35">
        <v>22</v>
      </c>
      <c r="G24" s="35" t="b">
        <v>0</v>
      </c>
      <c r="H24" s="35" t="str">
        <f>IF(OR(Query278[[#This Row],[Weekday]]=1, Query278[[#This Row],[Weekday]]=2, Query278[[#This Row],[Weekday]]=3, Query278[[#This Row],[Weekday]]=4, Query278[[#This Row],[Weekday]]=5), "Weekday", "Weekend")</f>
        <v>Weekend</v>
      </c>
      <c r="I24" s="35">
        <f t="shared" si="0"/>
        <v>670</v>
      </c>
      <c r="J24" s="35">
        <v>6</v>
      </c>
      <c r="K24" s="35">
        <f t="shared" si="4"/>
        <v>594</v>
      </c>
      <c r="L24" s="35">
        <v>2</v>
      </c>
      <c r="M24" s="35" t="str">
        <f>INDEX(Table2[Description],MATCH(L24,Table2[Weathersit],0))</f>
        <v>Mist + Cloudy</v>
      </c>
      <c r="N24" s="35">
        <v>0.4</v>
      </c>
      <c r="O24" s="35">
        <v>0.40910000000000002</v>
      </c>
      <c r="P24" s="35">
        <v>0.94</v>
      </c>
      <c r="Q24" s="35">
        <v>0.22389999999999999</v>
      </c>
      <c r="R24" s="35">
        <v>11</v>
      </c>
      <c r="S24" s="35">
        <v>17</v>
      </c>
      <c r="T24" s="35" t="str">
        <f t="shared" si="1"/>
        <v>Normal</v>
      </c>
      <c r="U24" s="35">
        <v>28</v>
      </c>
      <c r="V24" s="42">
        <f t="shared" si="2"/>
        <v>51.201154065694745</v>
      </c>
      <c r="W24" s="35">
        <f t="shared" si="3"/>
        <v>-0.11337736176966635</v>
      </c>
    </row>
    <row r="25" spans="1:23" x14ac:dyDescent="0.25">
      <c r="A25" s="41">
        <v>24</v>
      </c>
      <c r="B25" s="36">
        <v>40544</v>
      </c>
      <c r="C25" s="35">
        <v>1</v>
      </c>
      <c r="D25" s="35">
        <v>0</v>
      </c>
      <c r="E25" s="35">
        <v>1</v>
      </c>
      <c r="F25" s="35">
        <v>23</v>
      </c>
      <c r="G25" s="35" t="b">
        <v>0</v>
      </c>
      <c r="H25" s="35" t="str">
        <f>IF(OR(Query278[[#This Row],[Weekday]]=1, Query278[[#This Row],[Weekday]]=2, Query278[[#This Row],[Weekday]]=3, Query278[[#This Row],[Weekday]]=4, Query278[[#This Row],[Weekday]]=5), "Weekday", "Weekend")</f>
        <v>Weekend</v>
      </c>
      <c r="I25" s="35">
        <f t="shared" si="0"/>
        <v>670</v>
      </c>
      <c r="J25" s="35">
        <v>6</v>
      </c>
      <c r="K25" s="35">
        <f t="shared" si="4"/>
        <v>594</v>
      </c>
      <c r="L25" s="35">
        <v>2</v>
      </c>
      <c r="M25" s="35" t="str">
        <f>INDEX(Table2[Description],MATCH(L25,Table2[Weathersit],0))</f>
        <v>Mist + Cloudy</v>
      </c>
      <c r="N25" s="35">
        <v>0.46</v>
      </c>
      <c r="O25" s="35">
        <v>0.43940000000000001</v>
      </c>
      <c r="P25" s="35">
        <v>0.88</v>
      </c>
      <c r="Q25" s="35">
        <v>0.29849999999999999</v>
      </c>
      <c r="R25" s="35">
        <v>15</v>
      </c>
      <c r="S25" s="35">
        <v>24</v>
      </c>
      <c r="T25" s="35" t="str">
        <f t="shared" si="1"/>
        <v>High Usage</v>
      </c>
      <c r="U25" s="35">
        <v>39</v>
      </c>
      <c r="V25" s="42">
        <f t="shared" si="2"/>
        <v>51.217938648002097</v>
      </c>
      <c r="W25" s="35">
        <f t="shared" si="3"/>
        <v>-0.1124142736849234</v>
      </c>
    </row>
    <row r="26" spans="1:23" x14ac:dyDescent="0.25">
      <c r="A26" s="41">
        <v>25</v>
      </c>
      <c r="B26" s="36">
        <v>40545</v>
      </c>
      <c r="C26" s="35">
        <v>1</v>
      </c>
      <c r="D26" s="35">
        <v>0</v>
      </c>
      <c r="E26" s="35">
        <v>1</v>
      </c>
      <c r="F26" s="35">
        <v>0</v>
      </c>
      <c r="G26" s="35" t="b">
        <v>0</v>
      </c>
      <c r="H26" s="35" t="str">
        <f>IF(OR(Query278[[#This Row],[Weekday]]=1, Query278[[#This Row],[Weekday]]=2, Query278[[#This Row],[Weekday]]=3, Query278[[#This Row],[Weekday]]=4, Query278[[#This Row],[Weekday]]=5), "Weekday", "Weekend")</f>
        <v>Weekend</v>
      </c>
      <c r="I26" s="35">
        <f t="shared" si="0"/>
        <v>670</v>
      </c>
      <c r="J26" s="35">
        <v>0</v>
      </c>
      <c r="K26" s="35">
        <f t="shared" si="4"/>
        <v>594</v>
      </c>
      <c r="L26" s="35">
        <v>2</v>
      </c>
      <c r="M26" s="35" t="str">
        <f>INDEX(Table2[Description],MATCH(L26,Table2[Weathersit],0))</f>
        <v>Mist + Cloudy</v>
      </c>
      <c r="N26" s="35">
        <v>0.46</v>
      </c>
      <c r="O26" s="35">
        <v>0.45450000000000002</v>
      </c>
      <c r="P26" s="35">
        <v>0.88</v>
      </c>
      <c r="Q26" s="35">
        <v>0.29849999999999999</v>
      </c>
      <c r="R26" s="35">
        <v>4</v>
      </c>
      <c r="S26" s="35">
        <v>13</v>
      </c>
      <c r="T26" s="35" t="str">
        <f t="shared" si="1"/>
        <v>Normal</v>
      </c>
      <c r="U26" s="35">
        <v>17</v>
      </c>
      <c r="V26" s="42">
        <f t="shared" si="2"/>
        <v>51.240283446723353</v>
      </c>
      <c r="W26" s="35">
        <f t="shared" si="3"/>
        <v>-0.11137889526722416</v>
      </c>
    </row>
    <row r="27" spans="1:23" x14ac:dyDescent="0.25">
      <c r="A27" s="41">
        <v>26</v>
      </c>
      <c r="B27" s="36">
        <v>40545</v>
      </c>
      <c r="C27" s="35">
        <v>1</v>
      </c>
      <c r="D27" s="35">
        <v>0</v>
      </c>
      <c r="E27" s="35">
        <v>1</v>
      </c>
      <c r="F27" s="35">
        <v>1</v>
      </c>
      <c r="G27" s="35" t="b">
        <v>0</v>
      </c>
      <c r="H27" s="35" t="str">
        <f>IF(OR(Query278[[#This Row],[Weekday]]=1, Query278[[#This Row],[Weekday]]=2, Query278[[#This Row],[Weekday]]=3, Query278[[#This Row],[Weekday]]=4, Query278[[#This Row],[Weekday]]=5), "Weekday", "Weekend")</f>
        <v>Weekend</v>
      </c>
      <c r="I27" s="35">
        <f t="shared" si="0"/>
        <v>670</v>
      </c>
      <c r="J27" s="35">
        <v>0</v>
      </c>
      <c r="K27" s="35">
        <f t="shared" si="4"/>
        <v>594</v>
      </c>
      <c r="L27" s="35">
        <v>2</v>
      </c>
      <c r="M27" s="35" t="str">
        <f>INDEX(Table2[Description],MATCH(L27,Table2[Weathersit],0))</f>
        <v>Mist + Cloudy</v>
      </c>
      <c r="N27" s="35">
        <v>0.44</v>
      </c>
      <c r="O27" s="35">
        <v>0.43940000000000001</v>
      </c>
      <c r="P27" s="35">
        <v>0.94</v>
      </c>
      <c r="Q27" s="35">
        <v>0.25369999999999998</v>
      </c>
      <c r="R27" s="35">
        <v>1</v>
      </c>
      <c r="S27" s="35">
        <v>16</v>
      </c>
      <c r="T27" s="35" t="str">
        <f t="shared" si="1"/>
        <v>Normal</v>
      </c>
      <c r="U27" s="35">
        <v>17</v>
      </c>
      <c r="V27" s="42">
        <f t="shared" si="2"/>
        <v>51.24911502322783</v>
      </c>
      <c r="W27" s="35">
        <f t="shared" si="3"/>
        <v>-0.1103225120867255</v>
      </c>
    </row>
    <row r="28" spans="1:23" x14ac:dyDescent="0.25">
      <c r="A28" s="41">
        <v>27</v>
      </c>
      <c r="B28" s="36">
        <v>40545</v>
      </c>
      <c r="C28" s="35">
        <v>1</v>
      </c>
      <c r="D28" s="35">
        <v>0</v>
      </c>
      <c r="E28" s="35">
        <v>1</v>
      </c>
      <c r="F28" s="35">
        <v>2</v>
      </c>
      <c r="G28" s="35" t="b">
        <v>0</v>
      </c>
      <c r="H28" s="35" t="str">
        <f>IF(OR(Query278[[#This Row],[Weekday]]=1, Query278[[#This Row],[Weekday]]=2, Query278[[#This Row],[Weekday]]=3, Query278[[#This Row],[Weekday]]=4, Query278[[#This Row],[Weekday]]=5), "Weekday", "Weekend")</f>
        <v>Weekend</v>
      </c>
      <c r="I28" s="35">
        <f t="shared" si="0"/>
        <v>670</v>
      </c>
      <c r="J28" s="35">
        <v>0</v>
      </c>
      <c r="K28" s="35">
        <f t="shared" si="4"/>
        <v>594</v>
      </c>
      <c r="L28" s="35">
        <v>2</v>
      </c>
      <c r="M28" s="35" t="str">
        <f>INDEX(Table2[Description],MATCH(L28,Table2[Weathersit],0))</f>
        <v>Mist + Cloudy</v>
      </c>
      <c r="N28" s="35">
        <v>0.42</v>
      </c>
      <c r="O28" s="35">
        <v>0.42420000000000002</v>
      </c>
      <c r="P28" s="35">
        <v>1</v>
      </c>
      <c r="Q28" s="35">
        <v>0.28360000000000002</v>
      </c>
      <c r="R28" s="35">
        <v>1</v>
      </c>
      <c r="S28" s="35">
        <v>8</v>
      </c>
      <c r="T28" s="35" t="str">
        <f t="shared" si="1"/>
        <v>Normal</v>
      </c>
      <c r="U28" s="35">
        <v>9</v>
      </c>
      <c r="V28" s="42">
        <f t="shared" si="2"/>
        <v>51.257927362820908</v>
      </c>
      <c r="W28" s="35">
        <f t="shared" si="3"/>
        <v>-0.10929397091658931</v>
      </c>
    </row>
    <row r="29" spans="1:23" x14ac:dyDescent="0.25">
      <c r="A29" s="41">
        <v>28</v>
      </c>
      <c r="B29" s="36">
        <v>40545</v>
      </c>
      <c r="C29" s="35">
        <v>1</v>
      </c>
      <c r="D29" s="35">
        <v>0</v>
      </c>
      <c r="E29" s="35">
        <v>1</v>
      </c>
      <c r="F29" s="35">
        <v>3</v>
      </c>
      <c r="G29" s="35" t="b">
        <v>0</v>
      </c>
      <c r="H29" s="35" t="str">
        <f>IF(OR(Query278[[#This Row],[Weekday]]=1, Query278[[#This Row],[Weekday]]=2, Query278[[#This Row],[Weekday]]=3, Query278[[#This Row],[Weekday]]=4, Query278[[#This Row],[Weekday]]=5), "Weekday", "Weekend")</f>
        <v>Weekend</v>
      </c>
      <c r="I29" s="35">
        <f t="shared" si="0"/>
        <v>670</v>
      </c>
      <c r="J29" s="35">
        <v>0</v>
      </c>
      <c r="K29" s="35">
        <f t="shared" si="4"/>
        <v>594</v>
      </c>
      <c r="L29" s="35">
        <v>2</v>
      </c>
      <c r="M29" s="35" t="str">
        <f>INDEX(Table2[Description],MATCH(L29,Table2[Weathersit],0))</f>
        <v>Mist + Cloudy</v>
      </c>
      <c r="N29" s="35">
        <v>0.46</v>
      </c>
      <c r="O29" s="35">
        <v>0.45450000000000002</v>
      </c>
      <c r="P29" s="35">
        <v>0.94</v>
      </c>
      <c r="Q29" s="35">
        <v>0.19400000000000001</v>
      </c>
      <c r="R29" s="35">
        <v>2</v>
      </c>
      <c r="S29" s="35">
        <v>4</v>
      </c>
      <c r="T29" s="35" t="str">
        <f t="shared" si="1"/>
        <v>Normal</v>
      </c>
      <c r="U29" s="35">
        <v>6</v>
      </c>
      <c r="V29" s="42">
        <f t="shared" si="2"/>
        <v>51.259364700230144</v>
      </c>
      <c r="W29" s="35">
        <f t="shared" si="3"/>
        <v>-0.10829866649205896</v>
      </c>
    </row>
    <row r="30" spans="1:23" x14ac:dyDescent="0.25">
      <c r="A30" s="41">
        <v>29</v>
      </c>
      <c r="B30" s="36">
        <v>40545</v>
      </c>
      <c r="C30" s="35">
        <v>1</v>
      </c>
      <c r="D30" s="35">
        <v>0</v>
      </c>
      <c r="E30" s="35">
        <v>1</v>
      </c>
      <c r="F30" s="35">
        <v>4</v>
      </c>
      <c r="G30" s="35" t="b">
        <v>0</v>
      </c>
      <c r="H30" s="35" t="str">
        <f>IF(OR(Query278[[#This Row],[Weekday]]=1, Query278[[#This Row],[Weekday]]=2, Query278[[#This Row],[Weekday]]=3, Query278[[#This Row],[Weekday]]=4, Query278[[#This Row],[Weekday]]=5), "Weekday", "Weekend")</f>
        <v>Weekend</v>
      </c>
      <c r="I30" s="35">
        <f t="shared" si="0"/>
        <v>670</v>
      </c>
      <c r="J30" s="35">
        <v>0</v>
      </c>
      <c r="K30" s="35">
        <f t="shared" si="4"/>
        <v>594</v>
      </c>
      <c r="L30" s="35">
        <v>2</v>
      </c>
      <c r="M30" s="35" t="str">
        <f>INDEX(Table2[Description],MATCH(L30,Table2[Weathersit],0))</f>
        <v>Mist + Cloudy</v>
      </c>
      <c r="N30" s="35">
        <v>0.46</v>
      </c>
      <c r="O30" s="35">
        <v>0.40910000000000002</v>
      </c>
      <c r="P30" s="35">
        <v>0.94</v>
      </c>
      <c r="Q30" s="35">
        <v>0.19400000000000001</v>
      </c>
      <c r="R30" s="35">
        <v>2</v>
      </c>
      <c r="S30" s="35">
        <v>1</v>
      </c>
      <c r="T30" s="35" t="str">
        <f t="shared" si="1"/>
        <v>Normal</v>
      </c>
      <c r="U30" s="35">
        <v>3</v>
      </c>
      <c r="V30" s="42">
        <f t="shared" si="2"/>
        <v>51.257657670809358</v>
      </c>
      <c r="W30" s="35">
        <f t="shared" si="3"/>
        <v>-0.1072284140187697</v>
      </c>
    </row>
    <row r="31" spans="1:23" x14ac:dyDescent="0.25">
      <c r="A31" s="41">
        <v>30</v>
      </c>
      <c r="B31" s="36">
        <v>40545</v>
      </c>
      <c r="C31" s="35">
        <v>1</v>
      </c>
      <c r="D31" s="35">
        <v>0</v>
      </c>
      <c r="E31" s="35">
        <v>1</v>
      </c>
      <c r="F31" s="35">
        <v>6</v>
      </c>
      <c r="G31" s="35" t="b">
        <v>0</v>
      </c>
      <c r="H31" s="35" t="str">
        <f>IF(OR(Query278[[#This Row],[Weekday]]=1, Query278[[#This Row],[Weekday]]=2, Query278[[#This Row],[Weekday]]=3, Query278[[#This Row],[Weekday]]=4, Query278[[#This Row],[Weekday]]=5), "Weekday", "Weekend")</f>
        <v>Weekend</v>
      </c>
      <c r="I31" s="35">
        <f t="shared" si="0"/>
        <v>670</v>
      </c>
      <c r="J31" s="35">
        <v>0</v>
      </c>
      <c r="K31" s="35">
        <f t="shared" si="4"/>
        <v>594</v>
      </c>
      <c r="L31" s="35">
        <v>3</v>
      </c>
      <c r="M31" s="35" t="str">
        <f>INDEX(Table2[Description],MATCH(L31,Table2[Weathersit],0))</f>
        <v>Light Snow/Rain</v>
      </c>
      <c r="N31" s="35">
        <v>0.42</v>
      </c>
      <c r="O31" s="35">
        <v>0.42420000000000002</v>
      </c>
      <c r="P31" s="35">
        <v>0.77</v>
      </c>
      <c r="Q31" s="35">
        <v>0.29849999999999999</v>
      </c>
      <c r="R31" s="35">
        <v>0</v>
      </c>
      <c r="S31" s="35">
        <v>2</v>
      </c>
      <c r="T31" s="35" t="str">
        <f t="shared" si="1"/>
        <v>Normal</v>
      </c>
      <c r="U31" s="35">
        <v>2</v>
      </c>
      <c r="V31" s="42">
        <f t="shared" si="2"/>
        <v>51.252605384980242</v>
      </c>
      <c r="W31" s="35">
        <f t="shared" si="3"/>
        <v>-0.10625443511876062</v>
      </c>
    </row>
    <row r="32" spans="1:23" x14ac:dyDescent="0.25">
      <c r="A32" s="41">
        <v>31</v>
      </c>
      <c r="B32" s="36">
        <v>40545</v>
      </c>
      <c r="C32" s="35">
        <v>1</v>
      </c>
      <c r="D32" s="35">
        <v>0</v>
      </c>
      <c r="E32" s="35">
        <v>1</v>
      </c>
      <c r="F32" s="35">
        <v>7</v>
      </c>
      <c r="G32" s="35" t="b">
        <v>0</v>
      </c>
      <c r="H32" s="35" t="str">
        <f>IF(OR(Query278[[#This Row],[Weekday]]=1, Query278[[#This Row],[Weekday]]=2, Query278[[#This Row],[Weekday]]=3, Query278[[#This Row],[Weekday]]=4, Query278[[#This Row],[Weekday]]=5), "Weekday", "Weekend")</f>
        <v>Weekend</v>
      </c>
      <c r="I32" s="35">
        <f t="shared" si="0"/>
        <v>670</v>
      </c>
      <c r="J32" s="35">
        <v>0</v>
      </c>
      <c r="K32" s="35">
        <f t="shared" si="4"/>
        <v>594</v>
      </c>
      <c r="L32" s="35">
        <v>2</v>
      </c>
      <c r="M32" s="35" t="str">
        <f>INDEX(Table2[Description],MATCH(L32,Table2[Weathersit],0))</f>
        <v>Mist + Cloudy</v>
      </c>
      <c r="N32" s="35">
        <v>0.4</v>
      </c>
      <c r="O32" s="35">
        <v>0.40910000000000002</v>
      </c>
      <c r="P32" s="35">
        <v>0.76</v>
      </c>
      <c r="Q32" s="35">
        <v>0.19400000000000001</v>
      </c>
      <c r="R32" s="35">
        <v>0</v>
      </c>
      <c r="S32" s="35">
        <v>1</v>
      </c>
      <c r="T32" s="35" t="str">
        <f t="shared" si="1"/>
        <v>Normal</v>
      </c>
      <c r="U32" s="35">
        <v>1</v>
      </c>
      <c r="V32" s="42">
        <f t="shared" si="2"/>
        <v>51.24633994588168</v>
      </c>
      <c r="W32" s="35">
        <f t="shared" si="3"/>
        <v>-0.10522612846069443</v>
      </c>
    </row>
    <row r="33" spans="1:23" x14ac:dyDescent="0.25">
      <c r="A33" s="41">
        <v>32</v>
      </c>
      <c r="B33" s="36">
        <v>40545</v>
      </c>
      <c r="C33" s="35">
        <v>1</v>
      </c>
      <c r="D33" s="35">
        <v>0</v>
      </c>
      <c r="E33" s="35">
        <v>1</v>
      </c>
      <c r="F33" s="35">
        <v>8</v>
      </c>
      <c r="G33" s="35" t="b">
        <v>0</v>
      </c>
      <c r="H33" s="35" t="str">
        <f>IF(OR(Query278[[#This Row],[Weekday]]=1, Query278[[#This Row],[Weekday]]=2, Query278[[#This Row],[Weekday]]=3, Query278[[#This Row],[Weekday]]=4, Query278[[#This Row],[Weekday]]=5), "Weekday", "Weekend")</f>
        <v>Weekend</v>
      </c>
      <c r="I33" s="35">
        <f t="shared" si="0"/>
        <v>670</v>
      </c>
      <c r="J33" s="35">
        <v>0</v>
      </c>
      <c r="K33" s="35">
        <f t="shared" si="4"/>
        <v>594</v>
      </c>
      <c r="L33" s="35">
        <v>3</v>
      </c>
      <c r="M33" s="35" t="str">
        <f>INDEX(Table2[Description],MATCH(L33,Table2[Weathersit],0))</f>
        <v>Light Snow/Rain</v>
      </c>
      <c r="N33" s="35">
        <v>0.4</v>
      </c>
      <c r="O33" s="35">
        <v>0.40910000000000002</v>
      </c>
      <c r="P33" s="35">
        <v>0.71</v>
      </c>
      <c r="Q33" s="35">
        <v>0.22389999999999999</v>
      </c>
      <c r="R33" s="35">
        <v>0</v>
      </c>
      <c r="S33" s="35">
        <v>8</v>
      </c>
      <c r="T33" s="35" t="str">
        <f t="shared" si="1"/>
        <v>Normal</v>
      </c>
      <c r="U33" s="35">
        <v>8</v>
      </c>
      <c r="V33" s="42">
        <f t="shared" si="2"/>
        <v>51.238833255030777</v>
      </c>
      <c r="W33" s="35">
        <f t="shared" si="3"/>
        <v>-0.10422571814218806</v>
      </c>
    </row>
    <row r="34" spans="1:23" x14ac:dyDescent="0.25">
      <c r="A34" s="41">
        <v>33</v>
      </c>
      <c r="B34" s="36">
        <v>40545</v>
      </c>
      <c r="C34" s="35">
        <v>1</v>
      </c>
      <c r="D34" s="35">
        <v>0</v>
      </c>
      <c r="E34" s="35">
        <v>1</v>
      </c>
      <c r="F34" s="35">
        <v>9</v>
      </c>
      <c r="G34" s="35" t="b">
        <v>0</v>
      </c>
      <c r="H34" s="35" t="str">
        <f>IF(OR(Query278[[#This Row],[Weekday]]=1, Query278[[#This Row],[Weekday]]=2, Query278[[#This Row],[Weekday]]=3, Query278[[#This Row],[Weekday]]=4, Query278[[#This Row],[Weekday]]=5), "Weekday", "Weekend")</f>
        <v>Weekend</v>
      </c>
      <c r="I34" s="35">
        <f t="shared" si="0"/>
        <v>670</v>
      </c>
      <c r="J34" s="35">
        <v>0</v>
      </c>
      <c r="K34" s="35">
        <f t="shared" si="4"/>
        <v>594</v>
      </c>
      <c r="L34" s="35">
        <v>2</v>
      </c>
      <c r="M34" s="35" t="str">
        <f>INDEX(Table2[Description],MATCH(L34,Table2[Weathersit],0))</f>
        <v>Mist + Cloudy</v>
      </c>
      <c r="N34" s="35">
        <v>0.38</v>
      </c>
      <c r="O34" s="35">
        <v>0.45450000000000002</v>
      </c>
      <c r="P34" s="35">
        <v>0.76</v>
      </c>
      <c r="Q34" s="35">
        <v>0.22389999999999999</v>
      </c>
      <c r="R34" s="35">
        <v>1</v>
      </c>
      <c r="S34" s="35">
        <v>19</v>
      </c>
      <c r="T34" s="35" t="str">
        <f t="shared" si="1"/>
        <v>Normal</v>
      </c>
      <c r="U34" s="35">
        <v>20</v>
      </c>
      <c r="V34" s="42">
        <f t="shared" si="2"/>
        <v>51.23895344074554</v>
      </c>
      <c r="W34" s="35">
        <f t="shared" si="3"/>
        <v>-0.1032105690580199</v>
      </c>
    </row>
    <row r="35" spans="1:23" x14ac:dyDescent="0.25">
      <c r="A35" s="41">
        <v>34</v>
      </c>
      <c r="B35" s="36">
        <v>40545</v>
      </c>
      <c r="C35" s="35">
        <v>1</v>
      </c>
      <c r="D35" s="35">
        <v>0</v>
      </c>
      <c r="E35" s="35">
        <v>1</v>
      </c>
      <c r="F35" s="35">
        <v>10</v>
      </c>
      <c r="G35" s="35" t="b">
        <v>0</v>
      </c>
      <c r="H35" s="35" t="str">
        <f>IF(OR(Query278[[#This Row],[Weekday]]=1, Query278[[#This Row],[Weekday]]=2, Query278[[#This Row],[Weekday]]=3, Query278[[#This Row],[Weekday]]=4, Query278[[#This Row],[Weekday]]=5), "Weekday", "Weekend")</f>
        <v>Weekend</v>
      </c>
      <c r="I35" s="35">
        <f t="shared" si="0"/>
        <v>670</v>
      </c>
      <c r="J35" s="35">
        <v>0</v>
      </c>
      <c r="K35" s="35">
        <f t="shared" si="4"/>
        <v>594</v>
      </c>
      <c r="L35" s="35">
        <v>2</v>
      </c>
      <c r="M35" s="35" t="str">
        <f>INDEX(Table2[Description],MATCH(L35,Table2[Weathersit],0))</f>
        <v>Mist + Cloudy</v>
      </c>
      <c r="N35" s="35">
        <v>0.36</v>
      </c>
      <c r="O35" s="35">
        <v>0.34849999999999998</v>
      </c>
      <c r="P35" s="35">
        <v>0.81</v>
      </c>
      <c r="Q35" s="35">
        <v>0.22389999999999999</v>
      </c>
      <c r="R35" s="35">
        <v>7</v>
      </c>
      <c r="S35" s="35">
        <v>46</v>
      </c>
      <c r="T35" s="35" t="str">
        <f t="shared" si="1"/>
        <v>High Usage</v>
      </c>
      <c r="U35" s="35">
        <v>53</v>
      </c>
      <c r="V35" s="42">
        <f t="shared" si="2"/>
        <v>51.249963988676676</v>
      </c>
      <c r="W35" s="35">
        <f t="shared" si="3"/>
        <v>-0.10206634423641529</v>
      </c>
    </row>
    <row r="36" spans="1:23" x14ac:dyDescent="0.25">
      <c r="A36" s="41">
        <v>35</v>
      </c>
      <c r="B36" s="36">
        <v>40545</v>
      </c>
      <c r="C36" s="35">
        <v>1</v>
      </c>
      <c r="D36" s="35">
        <v>0</v>
      </c>
      <c r="E36" s="35">
        <v>1</v>
      </c>
      <c r="F36" s="35">
        <v>11</v>
      </c>
      <c r="G36" s="35" t="b">
        <v>0</v>
      </c>
      <c r="H36" s="35" t="str">
        <f>IF(OR(Query278[[#This Row],[Weekday]]=1, Query278[[#This Row],[Weekday]]=2, Query278[[#This Row],[Weekday]]=3, Query278[[#This Row],[Weekday]]=4, Query278[[#This Row],[Weekday]]=5), "Weekday", "Weekend")</f>
        <v>Weekend</v>
      </c>
      <c r="I36" s="35">
        <f t="shared" si="0"/>
        <v>670</v>
      </c>
      <c r="J36" s="35">
        <v>0</v>
      </c>
      <c r="K36" s="35">
        <f t="shared" si="4"/>
        <v>594</v>
      </c>
      <c r="L36" s="35">
        <v>2</v>
      </c>
      <c r="M36" s="35" t="str">
        <f>INDEX(Table2[Description],MATCH(L36,Table2[Weathersit],0))</f>
        <v>Mist + Cloudy</v>
      </c>
      <c r="N36" s="35">
        <v>0.36</v>
      </c>
      <c r="O36" s="35">
        <v>0.33329999999999999</v>
      </c>
      <c r="P36" s="35">
        <v>0.71</v>
      </c>
      <c r="Q36" s="35">
        <v>0.25369999999999998</v>
      </c>
      <c r="R36" s="35">
        <v>16</v>
      </c>
      <c r="S36" s="35">
        <v>54</v>
      </c>
      <c r="T36" s="35" t="str">
        <f t="shared" si="1"/>
        <v>High Usage</v>
      </c>
      <c r="U36" s="35">
        <v>70</v>
      </c>
      <c r="V36" s="42">
        <f t="shared" si="2"/>
        <v>51.276096943335801</v>
      </c>
      <c r="W36" s="35">
        <f t="shared" si="3"/>
        <v>-0.101265856882467</v>
      </c>
    </row>
    <row r="37" spans="1:23" x14ac:dyDescent="0.25">
      <c r="A37" s="41">
        <v>36</v>
      </c>
      <c r="B37" s="36">
        <v>40545</v>
      </c>
      <c r="C37" s="35">
        <v>1</v>
      </c>
      <c r="D37" s="35">
        <v>0</v>
      </c>
      <c r="E37" s="35">
        <v>1</v>
      </c>
      <c r="F37" s="35">
        <v>12</v>
      </c>
      <c r="G37" s="35" t="b">
        <v>0</v>
      </c>
      <c r="H37" s="35" t="str">
        <f>IF(OR(Query278[[#This Row],[Weekday]]=1, Query278[[#This Row],[Weekday]]=2, Query278[[#This Row],[Weekday]]=3, Query278[[#This Row],[Weekday]]=4, Query278[[#This Row],[Weekday]]=5), "Weekday", "Weekend")</f>
        <v>Weekend</v>
      </c>
      <c r="I37" s="35">
        <f t="shared" si="0"/>
        <v>670</v>
      </c>
      <c r="J37" s="35">
        <v>0</v>
      </c>
      <c r="K37" s="35">
        <f t="shared" si="4"/>
        <v>594</v>
      </c>
      <c r="L37" s="35">
        <v>2</v>
      </c>
      <c r="M37" s="35" t="str">
        <f>INDEX(Table2[Description],MATCH(L37,Table2[Weathersit],0))</f>
        <v>Mist + Cloudy</v>
      </c>
      <c r="N37" s="35">
        <v>0.36</v>
      </c>
      <c r="O37" s="35">
        <v>0.33329999999999999</v>
      </c>
      <c r="P37" s="35">
        <v>0.66</v>
      </c>
      <c r="Q37" s="35">
        <v>0.29849999999999999</v>
      </c>
      <c r="R37" s="35">
        <v>20</v>
      </c>
      <c r="S37" s="35">
        <v>73</v>
      </c>
      <c r="T37" s="35" t="str">
        <f t="shared" si="1"/>
        <v>High Usage</v>
      </c>
      <c r="U37" s="35">
        <v>93</v>
      </c>
      <c r="V37" s="42">
        <f t="shared" si="2"/>
        <v>51.30147779224054</v>
      </c>
      <c r="W37" s="35">
        <f t="shared" si="3"/>
        <v>-0.10054242763356126</v>
      </c>
    </row>
    <row r="38" spans="1:23" x14ac:dyDescent="0.25">
      <c r="A38" s="41">
        <v>37</v>
      </c>
      <c r="B38" s="36">
        <v>40545</v>
      </c>
      <c r="C38" s="35">
        <v>1</v>
      </c>
      <c r="D38" s="35">
        <v>0</v>
      </c>
      <c r="E38" s="35">
        <v>1</v>
      </c>
      <c r="F38" s="35">
        <v>13</v>
      </c>
      <c r="G38" s="35" t="b">
        <v>0</v>
      </c>
      <c r="H38" s="35" t="str">
        <f>IF(OR(Query278[[#This Row],[Weekday]]=1, Query278[[#This Row],[Weekday]]=2, Query278[[#This Row],[Weekday]]=3, Query278[[#This Row],[Weekday]]=4, Query278[[#This Row],[Weekday]]=5), "Weekday", "Weekend")</f>
        <v>Weekend</v>
      </c>
      <c r="I38" s="35">
        <f t="shared" si="0"/>
        <v>670</v>
      </c>
      <c r="J38" s="35">
        <v>0</v>
      </c>
      <c r="K38" s="35">
        <f t="shared" si="4"/>
        <v>594</v>
      </c>
      <c r="L38" s="35">
        <v>2</v>
      </c>
      <c r="M38" s="35" t="str">
        <f>INDEX(Table2[Description],MATCH(L38,Table2[Weathersit],0))</f>
        <v>Mist + Cloudy</v>
      </c>
      <c r="N38" s="35">
        <v>0.36</v>
      </c>
      <c r="O38" s="35">
        <v>0.34849999999999998</v>
      </c>
      <c r="P38" s="35">
        <v>0.66</v>
      </c>
      <c r="Q38" s="35">
        <v>0.1343</v>
      </c>
      <c r="R38" s="35">
        <v>11</v>
      </c>
      <c r="S38" s="35">
        <v>64</v>
      </c>
      <c r="T38" s="35" t="str">
        <f t="shared" si="1"/>
        <v>High Usage</v>
      </c>
      <c r="U38" s="35">
        <v>75</v>
      </c>
      <c r="V38" s="42">
        <f t="shared" si="2"/>
        <v>51.316511235066933</v>
      </c>
      <c r="W38" s="35">
        <f t="shared" si="3"/>
        <v>-9.9827839410495292E-2</v>
      </c>
    </row>
    <row r="39" spans="1:23" x14ac:dyDescent="0.25">
      <c r="A39" s="41">
        <v>38</v>
      </c>
      <c r="B39" s="36">
        <v>40545</v>
      </c>
      <c r="C39" s="35">
        <v>1</v>
      </c>
      <c r="D39" s="35">
        <v>0</v>
      </c>
      <c r="E39" s="35">
        <v>1</v>
      </c>
      <c r="F39" s="35">
        <v>14</v>
      </c>
      <c r="G39" s="35" t="b">
        <v>0</v>
      </c>
      <c r="H39" s="35" t="str">
        <f>IF(OR(Query278[[#This Row],[Weekday]]=1, Query278[[#This Row],[Weekday]]=2, Query278[[#This Row],[Weekday]]=3, Query278[[#This Row],[Weekday]]=4, Query278[[#This Row],[Weekday]]=5), "Weekday", "Weekend")</f>
        <v>Weekend</v>
      </c>
      <c r="I39" s="35">
        <f t="shared" si="0"/>
        <v>670</v>
      </c>
      <c r="J39" s="35">
        <v>0</v>
      </c>
      <c r="K39" s="35">
        <f t="shared" si="4"/>
        <v>594</v>
      </c>
      <c r="L39" s="35">
        <v>3</v>
      </c>
      <c r="M39" s="35" t="str">
        <f>INDEX(Table2[Description],MATCH(L39,Table2[Weathersit],0))</f>
        <v>Light Snow/Rain</v>
      </c>
      <c r="N39" s="35">
        <v>0.36</v>
      </c>
      <c r="O39" s="35">
        <v>0.42420000000000002</v>
      </c>
      <c r="P39" s="35">
        <v>0.76</v>
      </c>
      <c r="Q39" s="35">
        <v>0.19400000000000001</v>
      </c>
      <c r="R39" s="35">
        <v>4</v>
      </c>
      <c r="S39" s="35">
        <v>55</v>
      </c>
      <c r="T39" s="35" t="str">
        <f t="shared" si="1"/>
        <v>High Usage</v>
      </c>
      <c r="U39" s="35">
        <v>59</v>
      </c>
      <c r="V39" s="42">
        <f t="shared" si="2"/>
        <v>51.340605004448101</v>
      </c>
      <c r="W39" s="35">
        <f t="shared" si="3"/>
        <v>-9.9051455902846849E-2</v>
      </c>
    </row>
    <row r="40" spans="1:23" x14ac:dyDescent="0.25">
      <c r="A40" s="41">
        <v>39</v>
      </c>
      <c r="B40" s="36">
        <v>40545</v>
      </c>
      <c r="C40" s="35">
        <v>1</v>
      </c>
      <c r="D40" s="35">
        <v>0</v>
      </c>
      <c r="E40" s="35">
        <v>1</v>
      </c>
      <c r="F40" s="35">
        <v>15</v>
      </c>
      <c r="G40" s="35" t="b">
        <v>0</v>
      </c>
      <c r="H40" s="35" t="str">
        <f>IF(OR(Query278[[#This Row],[Weekday]]=1, Query278[[#This Row],[Weekday]]=2, Query278[[#This Row],[Weekday]]=3, Query278[[#This Row],[Weekday]]=4, Query278[[#This Row],[Weekday]]=5), "Weekday", "Weekend")</f>
        <v>Weekend</v>
      </c>
      <c r="I40" s="35">
        <f t="shared" si="0"/>
        <v>670</v>
      </c>
      <c r="J40" s="35">
        <v>0</v>
      </c>
      <c r="K40" s="35">
        <f t="shared" si="4"/>
        <v>594</v>
      </c>
      <c r="L40" s="35">
        <v>3</v>
      </c>
      <c r="M40" s="35" t="str">
        <f>INDEX(Table2[Description],MATCH(L40,Table2[Weathersit],0))</f>
        <v>Light Snow/Rain</v>
      </c>
      <c r="N40" s="35">
        <v>0.34</v>
      </c>
      <c r="O40" s="35">
        <v>0.33329999999999999</v>
      </c>
      <c r="P40" s="35">
        <v>0.81</v>
      </c>
      <c r="Q40" s="35">
        <v>0.16420000000000001</v>
      </c>
      <c r="R40" s="35">
        <v>19</v>
      </c>
      <c r="S40" s="35">
        <v>55</v>
      </c>
      <c r="T40" s="35" t="str">
        <f t="shared" si="1"/>
        <v>High Usage</v>
      </c>
      <c r="U40" s="35">
        <v>74</v>
      </c>
      <c r="V40" s="42">
        <f t="shared" si="2"/>
        <v>51.367282200646365</v>
      </c>
      <c r="W40" s="35">
        <f t="shared" si="3"/>
        <v>-9.803171902976944E-2</v>
      </c>
    </row>
    <row r="41" spans="1:23" x14ac:dyDescent="0.25">
      <c r="A41" s="41">
        <v>40</v>
      </c>
      <c r="B41" s="36">
        <v>40545</v>
      </c>
      <c r="C41" s="35">
        <v>1</v>
      </c>
      <c r="D41" s="35">
        <v>0</v>
      </c>
      <c r="E41" s="35">
        <v>1</v>
      </c>
      <c r="F41" s="35">
        <v>16</v>
      </c>
      <c r="G41" s="35" t="b">
        <v>0</v>
      </c>
      <c r="H41" s="35" t="str">
        <f>IF(OR(Query278[[#This Row],[Weekday]]=1, Query278[[#This Row],[Weekday]]=2, Query278[[#This Row],[Weekday]]=3, Query278[[#This Row],[Weekday]]=4, Query278[[#This Row],[Weekday]]=5), "Weekday", "Weekend")</f>
        <v>Weekend</v>
      </c>
      <c r="I41" s="35">
        <f t="shared" si="0"/>
        <v>670</v>
      </c>
      <c r="J41" s="35">
        <v>0</v>
      </c>
      <c r="K41" s="35">
        <f t="shared" si="4"/>
        <v>594</v>
      </c>
      <c r="L41" s="35">
        <v>3</v>
      </c>
      <c r="M41" s="35" t="str">
        <f>INDEX(Table2[Description],MATCH(L41,Table2[Weathersit],0))</f>
        <v>Light Snow/Rain</v>
      </c>
      <c r="N41" s="35">
        <v>0.34</v>
      </c>
      <c r="O41" s="35">
        <v>0.33329999999999999</v>
      </c>
      <c r="P41" s="35">
        <v>0.71</v>
      </c>
      <c r="Q41" s="35">
        <v>0.16420000000000001</v>
      </c>
      <c r="R41" s="35">
        <v>9</v>
      </c>
      <c r="S41" s="35">
        <v>67</v>
      </c>
      <c r="T41" s="35" t="str">
        <f t="shared" si="1"/>
        <v>High Usage</v>
      </c>
      <c r="U41" s="35">
        <v>76</v>
      </c>
      <c r="V41" s="42">
        <f t="shared" si="2"/>
        <v>51.391761252762535</v>
      </c>
      <c r="W41" s="35">
        <f t="shared" si="3"/>
        <v>-9.7335805282442206E-2</v>
      </c>
    </row>
    <row r="42" spans="1:23" x14ac:dyDescent="0.25">
      <c r="A42" s="41">
        <v>41</v>
      </c>
      <c r="B42" s="36">
        <v>40545</v>
      </c>
      <c r="C42" s="35">
        <v>1</v>
      </c>
      <c r="D42" s="35">
        <v>0</v>
      </c>
      <c r="E42" s="35">
        <v>1</v>
      </c>
      <c r="F42" s="35">
        <v>17</v>
      </c>
      <c r="G42" s="35" t="b">
        <v>0</v>
      </c>
      <c r="H42" s="35" t="str">
        <f>IF(OR(Query278[[#This Row],[Weekday]]=1, Query278[[#This Row],[Weekday]]=2, Query278[[#This Row],[Weekday]]=3, Query278[[#This Row],[Weekday]]=4, Query278[[#This Row],[Weekday]]=5), "Weekday", "Weekend")</f>
        <v>Weekend</v>
      </c>
      <c r="I42" s="35">
        <f t="shared" si="0"/>
        <v>670</v>
      </c>
      <c r="J42" s="35">
        <v>0</v>
      </c>
      <c r="K42" s="35">
        <f t="shared" si="4"/>
        <v>594</v>
      </c>
      <c r="L42" s="35">
        <v>1</v>
      </c>
      <c r="M42" s="35" t="str">
        <f>INDEX(Table2[Description],MATCH(L42,Table2[Weathersit],0))</f>
        <v>Clear</v>
      </c>
      <c r="N42" s="35">
        <v>0.34</v>
      </c>
      <c r="O42" s="35">
        <v>0.33329999999999999</v>
      </c>
      <c r="P42" s="35">
        <v>0.56999999999999995</v>
      </c>
      <c r="Q42" s="35">
        <v>0.19400000000000001</v>
      </c>
      <c r="R42" s="35">
        <v>7</v>
      </c>
      <c r="S42" s="35">
        <v>58</v>
      </c>
      <c r="T42" s="35" t="str">
        <f t="shared" si="1"/>
        <v>High Usage</v>
      </c>
      <c r="U42" s="35">
        <v>65</v>
      </c>
      <c r="V42" s="42">
        <f t="shared" si="2"/>
        <v>51.415630729704496</v>
      </c>
      <c r="W42" s="35">
        <f t="shared" si="3"/>
        <v>-9.6648613262168323E-2</v>
      </c>
    </row>
    <row r="43" spans="1:23" x14ac:dyDescent="0.25">
      <c r="A43" s="41">
        <v>42</v>
      </c>
      <c r="B43" s="36">
        <v>40545</v>
      </c>
      <c r="C43" s="35">
        <v>1</v>
      </c>
      <c r="D43" s="35">
        <v>0</v>
      </c>
      <c r="E43" s="35">
        <v>1</v>
      </c>
      <c r="F43" s="35">
        <v>18</v>
      </c>
      <c r="G43" s="35" t="b">
        <v>0</v>
      </c>
      <c r="H43" s="35" t="str">
        <f>IF(OR(Query278[[#This Row],[Weekday]]=1, Query278[[#This Row],[Weekday]]=2, Query278[[#This Row],[Weekday]]=3, Query278[[#This Row],[Weekday]]=4, Query278[[#This Row],[Weekday]]=5), "Weekday", "Weekend")</f>
        <v>Weekend</v>
      </c>
      <c r="I43" s="35">
        <f t="shared" si="0"/>
        <v>670</v>
      </c>
      <c r="J43" s="35">
        <v>0</v>
      </c>
      <c r="K43" s="35">
        <f t="shared" si="4"/>
        <v>593</v>
      </c>
      <c r="L43" s="35">
        <v>2</v>
      </c>
      <c r="M43" s="35" t="str">
        <f>INDEX(Table2[Description],MATCH(L43,Table2[Weathersit],0))</f>
        <v>Mist + Cloudy</v>
      </c>
      <c r="N43" s="35">
        <v>0.36</v>
      </c>
      <c r="O43" s="35">
        <v>0.33329999999999999</v>
      </c>
      <c r="P43" s="35">
        <v>0.46</v>
      </c>
      <c r="Q43" s="35">
        <v>0.32840000000000003</v>
      </c>
      <c r="R43" s="35">
        <v>10</v>
      </c>
      <c r="S43" s="35">
        <v>43</v>
      </c>
      <c r="T43" s="35" t="str">
        <f t="shared" si="1"/>
        <v>High Usage</v>
      </c>
      <c r="U43" s="35">
        <v>53</v>
      </c>
      <c r="V43" s="42">
        <f t="shared" si="2"/>
        <v>51.442077469836818</v>
      </c>
      <c r="W43" s="35">
        <f t="shared" si="3"/>
        <v>-9.5969916693440502E-2</v>
      </c>
    </row>
    <row r="44" spans="1:23" x14ac:dyDescent="0.25">
      <c r="A44" s="41">
        <v>43</v>
      </c>
      <c r="B44" s="36">
        <v>40545</v>
      </c>
      <c r="C44" s="35">
        <v>1</v>
      </c>
      <c r="D44" s="35">
        <v>0</v>
      </c>
      <c r="E44" s="35">
        <v>1</v>
      </c>
      <c r="F44" s="35">
        <v>19</v>
      </c>
      <c r="G44" s="35" t="b">
        <v>0</v>
      </c>
      <c r="H44" s="35" t="str">
        <f>IF(OR(Query278[[#This Row],[Weekday]]=1, Query278[[#This Row],[Weekday]]=2, Query278[[#This Row],[Weekday]]=3, Query278[[#This Row],[Weekday]]=4, Query278[[#This Row],[Weekday]]=5), "Weekday", "Weekend")</f>
        <v>Weekend</v>
      </c>
      <c r="I44" s="35">
        <f t="shared" si="0"/>
        <v>670</v>
      </c>
      <c r="J44" s="35">
        <v>0</v>
      </c>
      <c r="K44" s="35">
        <f t="shared" si="4"/>
        <v>593</v>
      </c>
      <c r="L44" s="35">
        <v>1</v>
      </c>
      <c r="M44" s="35" t="str">
        <f>INDEX(Table2[Description],MATCH(L44,Table2[Weathersit],0))</f>
        <v>Clear</v>
      </c>
      <c r="N44" s="35">
        <v>0.32</v>
      </c>
      <c r="O44" s="35">
        <v>0.28789999999999999</v>
      </c>
      <c r="P44" s="35">
        <v>0.42</v>
      </c>
      <c r="Q44" s="35">
        <v>0.44779999999999998</v>
      </c>
      <c r="R44" s="35">
        <v>1</v>
      </c>
      <c r="S44" s="35">
        <v>29</v>
      </c>
      <c r="T44" s="35" t="str">
        <f t="shared" si="1"/>
        <v>Normal</v>
      </c>
      <c r="U44" s="35">
        <v>30</v>
      </c>
      <c r="V44" s="42">
        <f t="shared" si="2"/>
        <v>51.468542188695075</v>
      </c>
      <c r="W44" s="35">
        <f t="shared" si="3"/>
        <v>-9.5301113321876088E-2</v>
      </c>
    </row>
    <row r="45" spans="1:23" x14ac:dyDescent="0.25">
      <c r="A45" s="41">
        <v>44</v>
      </c>
      <c r="B45" s="36">
        <v>40545</v>
      </c>
      <c r="C45" s="35">
        <v>1</v>
      </c>
      <c r="D45" s="35">
        <v>0</v>
      </c>
      <c r="E45" s="35">
        <v>1</v>
      </c>
      <c r="F45" s="35">
        <v>20</v>
      </c>
      <c r="G45" s="35" t="b">
        <v>0</v>
      </c>
      <c r="H45" s="35" t="str">
        <f>IF(OR(Query278[[#This Row],[Weekday]]=1, Query278[[#This Row],[Weekday]]=2, Query278[[#This Row],[Weekday]]=3, Query278[[#This Row],[Weekday]]=4, Query278[[#This Row],[Weekday]]=5), "Weekday", "Weekend")</f>
        <v>Weekend</v>
      </c>
      <c r="I45" s="35">
        <f t="shared" si="0"/>
        <v>670</v>
      </c>
      <c r="J45" s="35">
        <v>0</v>
      </c>
      <c r="K45" s="35">
        <f t="shared" si="4"/>
        <v>592</v>
      </c>
      <c r="L45" s="35">
        <v>1</v>
      </c>
      <c r="M45" s="35" t="str">
        <f>INDEX(Table2[Description],MATCH(L45,Table2[Weathersit],0))</f>
        <v>Clear</v>
      </c>
      <c r="N45" s="35">
        <v>0.3</v>
      </c>
      <c r="O45" s="35">
        <v>0.33329999999999999</v>
      </c>
      <c r="P45" s="35">
        <v>0.39</v>
      </c>
      <c r="Q45" s="35">
        <v>0.35820000000000002</v>
      </c>
      <c r="R45" s="35">
        <v>5</v>
      </c>
      <c r="S45" s="35">
        <v>17</v>
      </c>
      <c r="T45" s="35" t="str">
        <f t="shared" si="1"/>
        <v>Normal</v>
      </c>
      <c r="U45" s="35">
        <v>22</v>
      </c>
      <c r="V45" s="42">
        <f t="shared" si="2"/>
        <v>51.486824287078583</v>
      </c>
      <c r="W45" s="35">
        <f t="shared" si="3"/>
        <v>-9.4844702796088726E-2</v>
      </c>
    </row>
    <row r="46" spans="1:23" x14ac:dyDescent="0.25">
      <c r="A46" s="41">
        <v>45</v>
      </c>
      <c r="B46" s="36">
        <v>40545</v>
      </c>
      <c r="C46" s="35">
        <v>1</v>
      </c>
      <c r="D46" s="35">
        <v>0</v>
      </c>
      <c r="E46" s="35">
        <v>1</v>
      </c>
      <c r="F46" s="35">
        <v>21</v>
      </c>
      <c r="G46" s="35" t="b">
        <v>0</v>
      </c>
      <c r="H46" s="35" t="str">
        <f>IF(OR(Query278[[#This Row],[Weekday]]=1, Query278[[#This Row],[Weekday]]=2, Query278[[#This Row],[Weekday]]=3, Query278[[#This Row],[Weekday]]=4, Query278[[#This Row],[Weekday]]=5), "Weekday", "Weekend")</f>
        <v>Weekend</v>
      </c>
      <c r="I46" s="35">
        <f t="shared" si="0"/>
        <v>670</v>
      </c>
      <c r="J46" s="35">
        <v>0</v>
      </c>
      <c r="K46" s="35">
        <f t="shared" si="4"/>
        <v>591</v>
      </c>
      <c r="L46" s="35">
        <v>1</v>
      </c>
      <c r="M46" s="35" t="str">
        <f>INDEX(Table2[Description],MATCH(L46,Table2[Weathersit],0))</f>
        <v>Clear</v>
      </c>
      <c r="N46" s="35">
        <v>0.26</v>
      </c>
      <c r="O46" s="35">
        <v>0.2273</v>
      </c>
      <c r="P46" s="35">
        <v>0.44</v>
      </c>
      <c r="Q46" s="35">
        <v>0.32840000000000003</v>
      </c>
      <c r="R46" s="35">
        <v>11</v>
      </c>
      <c r="S46" s="35">
        <v>20</v>
      </c>
      <c r="T46" s="35" t="str">
        <f t="shared" si="1"/>
        <v>High Usage</v>
      </c>
      <c r="U46" s="35">
        <v>31</v>
      </c>
      <c r="V46" s="42">
        <f t="shared" si="2"/>
        <v>51.499731364993352</v>
      </c>
      <c r="W46" s="35">
        <f t="shared" si="3"/>
        <v>-9.4192833948678362E-2</v>
      </c>
    </row>
    <row r="47" spans="1:23" x14ac:dyDescent="0.25">
      <c r="A47" s="41">
        <v>46</v>
      </c>
      <c r="B47" s="36">
        <v>40545</v>
      </c>
      <c r="C47" s="35">
        <v>1</v>
      </c>
      <c r="D47" s="35">
        <v>0</v>
      </c>
      <c r="E47" s="35">
        <v>1</v>
      </c>
      <c r="F47" s="35">
        <v>22</v>
      </c>
      <c r="G47" s="35" t="b">
        <v>0</v>
      </c>
      <c r="H47" s="35" t="str">
        <f>IF(OR(Query278[[#This Row],[Weekday]]=1, Query278[[#This Row],[Weekday]]=2, Query278[[#This Row],[Weekday]]=3, Query278[[#This Row],[Weekday]]=4, Query278[[#This Row],[Weekday]]=5), "Weekday", "Weekend")</f>
        <v>Weekend</v>
      </c>
      <c r="I47" s="35">
        <f t="shared" si="0"/>
        <v>670</v>
      </c>
      <c r="J47" s="35">
        <v>0</v>
      </c>
      <c r="K47" s="35">
        <f t="shared" si="4"/>
        <v>590</v>
      </c>
      <c r="L47" s="35">
        <v>1</v>
      </c>
      <c r="M47" s="35" t="str">
        <f>INDEX(Table2[Description],MATCH(L47,Table2[Weathersit],0))</f>
        <v>Clear</v>
      </c>
      <c r="N47" s="35">
        <v>0.24</v>
      </c>
      <c r="O47" s="35">
        <v>0.21210000000000001</v>
      </c>
      <c r="P47" s="35">
        <v>0.44</v>
      </c>
      <c r="Q47" s="35">
        <v>0.29849999999999999</v>
      </c>
      <c r="R47" s="35">
        <v>0</v>
      </c>
      <c r="S47" s="35">
        <v>9</v>
      </c>
      <c r="T47" s="35" t="str">
        <f t="shared" si="1"/>
        <v>Normal</v>
      </c>
      <c r="U47" s="35">
        <v>9</v>
      </c>
      <c r="V47" s="42">
        <f t="shared" si="2"/>
        <v>51.518615544234478</v>
      </c>
      <c r="W47" s="35">
        <f t="shared" si="3"/>
        <v>-9.4070211725659672E-2</v>
      </c>
    </row>
    <row r="48" spans="1:23" x14ac:dyDescent="0.25">
      <c r="A48" s="41">
        <v>47</v>
      </c>
      <c r="B48" s="36">
        <v>40545</v>
      </c>
      <c r="C48" s="35">
        <v>1</v>
      </c>
      <c r="D48" s="35">
        <v>0</v>
      </c>
      <c r="E48" s="35">
        <v>1</v>
      </c>
      <c r="F48" s="35">
        <v>23</v>
      </c>
      <c r="G48" s="35" t="b">
        <v>0</v>
      </c>
      <c r="H48" s="35" t="str">
        <f>IF(OR(Query278[[#This Row],[Weekday]]=1, Query278[[#This Row],[Weekday]]=2, Query278[[#This Row],[Weekday]]=3, Query278[[#This Row],[Weekday]]=4, Query278[[#This Row],[Weekday]]=5), "Weekday", "Weekend")</f>
        <v>Weekend</v>
      </c>
      <c r="I48" s="35">
        <f t="shared" si="0"/>
        <v>670</v>
      </c>
      <c r="J48" s="35">
        <v>0</v>
      </c>
      <c r="K48" s="35">
        <f t="shared" si="4"/>
        <v>589</v>
      </c>
      <c r="L48" s="35">
        <v>1</v>
      </c>
      <c r="M48" s="35" t="str">
        <f>INDEX(Table2[Description],MATCH(L48,Table2[Weathersit],0))</f>
        <v>Clear</v>
      </c>
      <c r="N48" s="35">
        <v>0.22</v>
      </c>
      <c r="O48" s="35">
        <v>0.2273</v>
      </c>
      <c r="P48" s="35">
        <v>0.47</v>
      </c>
      <c r="Q48" s="35">
        <v>0.16420000000000001</v>
      </c>
      <c r="R48" s="35">
        <v>0</v>
      </c>
      <c r="S48" s="35">
        <v>8</v>
      </c>
      <c r="T48" s="35" t="str">
        <f t="shared" si="1"/>
        <v>Normal</v>
      </c>
      <c r="U48" s="35">
        <v>8</v>
      </c>
      <c r="V48" s="42">
        <f t="shared" si="2"/>
        <v>51.519954232419472</v>
      </c>
      <c r="W48" s="35">
        <f t="shared" si="3"/>
        <v>-9.4041184628227026E-2</v>
      </c>
    </row>
    <row r="49" spans="1:23" x14ac:dyDescent="0.25">
      <c r="A49" s="41">
        <v>48</v>
      </c>
      <c r="B49" s="36">
        <v>40546</v>
      </c>
      <c r="C49" s="35">
        <v>1</v>
      </c>
      <c r="D49" s="35">
        <v>0</v>
      </c>
      <c r="E49" s="35">
        <v>1</v>
      </c>
      <c r="F49" s="35">
        <v>0</v>
      </c>
      <c r="G49" s="35" t="b">
        <v>0</v>
      </c>
      <c r="H49" s="35" t="str">
        <f>IF(OR(Query278[[#This Row],[Weekday]]=1, Query278[[#This Row],[Weekday]]=2, Query278[[#This Row],[Weekday]]=3, Query278[[#This Row],[Weekday]]=4, Query278[[#This Row],[Weekday]]=5), "Weekday", "Weekend")</f>
        <v>Weekday</v>
      </c>
      <c r="I49" s="35">
        <f t="shared" si="0"/>
        <v>670</v>
      </c>
      <c r="J49" s="35">
        <v>1</v>
      </c>
      <c r="K49" s="35">
        <f t="shared" si="4"/>
        <v>588</v>
      </c>
      <c r="L49" s="35">
        <v>1</v>
      </c>
      <c r="M49" s="35" t="str">
        <f>INDEX(Table2[Description],MATCH(L49,Table2[Weathersit],0))</f>
        <v>Clear</v>
      </c>
      <c r="N49" s="35">
        <v>0.22</v>
      </c>
      <c r="O49" s="35">
        <v>0.19700000000000001</v>
      </c>
      <c r="P49" s="35">
        <v>0.44</v>
      </c>
      <c r="Q49" s="35">
        <v>0.35820000000000002</v>
      </c>
      <c r="R49" s="35">
        <v>0</v>
      </c>
      <c r="S49" s="35">
        <v>5</v>
      </c>
      <c r="T49" s="35" t="str">
        <f t="shared" si="1"/>
        <v>Normal</v>
      </c>
      <c r="U49" s="35">
        <v>5</v>
      </c>
      <c r="V49" s="42">
        <f t="shared" si="2"/>
        <v>51.520207047481499</v>
      </c>
      <c r="W49" s="35">
        <f t="shared" si="3"/>
        <v>-9.3919631578589249E-2</v>
      </c>
    </row>
    <row r="50" spans="1:23" x14ac:dyDescent="0.25">
      <c r="A50" s="41">
        <v>49</v>
      </c>
      <c r="B50" s="36">
        <v>40546</v>
      </c>
      <c r="C50" s="35">
        <v>1</v>
      </c>
      <c r="D50" s="35">
        <v>0</v>
      </c>
      <c r="E50" s="35">
        <v>1</v>
      </c>
      <c r="F50" s="35">
        <v>1</v>
      </c>
      <c r="G50" s="35" t="b">
        <v>0</v>
      </c>
      <c r="H50" s="35" t="str">
        <f>IF(OR(Query278[[#This Row],[Weekday]]=1, Query278[[#This Row],[Weekday]]=2, Query278[[#This Row],[Weekday]]=3, Query278[[#This Row],[Weekday]]=4, Query278[[#This Row],[Weekday]]=5), "Weekday", "Weekend")</f>
        <v>Weekday</v>
      </c>
      <c r="I50" s="35">
        <f t="shared" si="0"/>
        <v>669</v>
      </c>
      <c r="J50" s="35">
        <v>1</v>
      </c>
      <c r="K50" s="35">
        <f t="shared" si="4"/>
        <v>587</v>
      </c>
      <c r="L50" s="35">
        <v>1</v>
      </c>
      <c r="M50" s="35" t="str">
        <f>INDEX(Table2[Description],MATCH(L50,Table2[Weathersit],0))</f>
        <v>Clear</v>
      </c>
      <c r="N50" s="35">
        <v>0.2</v>
      </c>
      <c r="O50" s="35">
        <v>0.33329999999999999</v>
      </c>
      <c r="P50" s="35">
        <v>0.44</v>
      </c>
      <c r="Q50" s="35">
        <v>0.41789999999999999</v>
      </c>
      <c r="R50" s="35">
        <v>0</v>
      </c>
      <c r="S50" s="35">
        <v>2</v>
      </c>
      <c r="T50" s="35" t="str">
        <f t="shared" si="1"/>
        <v>Normal</v>
      </c>
      <c r="U50" s="35">
        <v>2</v>
      </c>
      <c r="V50" s="42">
        <f t="shared" si="2"/>
        <v>51.51717072955833</v>
      </c>
      <c r="W50" s="35">
        <f t="shared" si="3"/>
        <v>-9.3986857279283437E-2</v>
      </c>
    </row>
    <row r="51" spans="1:23" x14ac:dyDescent="0.25">
      <c r="A51" s="41">
        <v>50</v>
      </c>
      <c r="B51" s="36">
        <v>40546</v>
      </c>
      <c r="C51" s="35">
        <v>1</v>
      </c>
      <c r="D51" s="35">
        <v>0</v>
      </c>
      <c r="E51" s="35">
        <v>1</v>
      </c>
      <c r="F51" s="35">
        <v>4</v>
      </c>
      <c r="G51" s="35" t="b">
        <v>0</v>
      </c>
      <c r="H51" s="35" t="str">
        <f>IF(OR(Query278[[#This Row],[Weekday]]=1, Query278[[#This Row],[Weekday]]=2, Query278[[#This Row],[Weekday]]=3, Query278[[#This Row],[Weekday]]=4, Query278[[#This Row],[Weekday]]=5), "Weekday", "Weekend")</f>
        <v>Weekday</v>
      </c>
      <c r="I51" s="35">
        <f t="shared" si="0"/>
        <v>668</v>
      </c>
      <c r="J51" s="35">
        <v>1</v>
      </c>
      <c r="K51" s="35">
        <f t="shared" si="4"/>
        <v>586</v>
      </c>
      <c r="L51" s="35">
        <v>1</v>
      </c>
      <c r="M51" s="35" t="str">
        <f>INDEX(Table2[Description],MATCH(L51,Table2[Weathersit],0))</f>
        <v>Clear</v>
      </c>
      <c r="N51" s="35">
        <v>0.16</v>
      </c>
      <c r="O51" s="35">
        <v>0.13639999999999999</v>
      </c>
      <c r="P51" s="35">
        <v>0.47</v>
      </c>
      <c r="Q51" s="35">
        <v>0.3881</v>
      </c>
      <c r="R51" s="35">
        <v>0</v>
      </c>
      <c r="S51" s="35">
        <v>1</v>
      </c>
      <c r="T51" s="35" t="str">
        <f t="shared" si="1"/>
        <v>Normal</v>
      </c>
      <c r="U51" s="35">
        <v>1</v>
      </c>
      <c r="V51" s="42">
        <f t="shared" si="2"/>
        <v>51.510639916490476</v>
      </c>
      <c r="W51" s="35">
        <f t="shared" si="3"/>
        <v>-9.3342918020429572E-2</v>
      </c>
    </row>
    <row r="52" spans="1:23" x14ac:dyDescent="0.25">
      <c r="A52" s="41">
        <v>51</v>
      </c>
      <c r="B52" s="36">
        <v>40546</v>
      </c>
      <c r="C52" s="35">
        <v>1</v>
      </c>
      <c r="D52" s="35">
        <v>0</v>
      </c>
      <c r="E52" s="35">
        <v>1</v>
      </c>
      <c r="F52" s="35">
        <v>5</v>
      </c>
      <c r="G52" s="35" t="b">
        <v>0</v>
      </c>
      <c r="H52" s="35" t="str">
        <f>IF(OR(Query278[[#This Row],[Weekday]]=1, Query278[[#This Row],[Weekday]]=2, Query278[[#This Row],[Weekday]]=3, Query278[[#This Row],[Weekday]]=4, Query278[[#This Row],[Weekday]]=5), "Weekday", "Weekend")</f>
        <v>Weekday</v>
      </c>
      <c r="I52" s="35">
        <f t="shared" si="0"/>
        <v>667</v>
      </c>
      <c r="J52" s="35">
        <v>1</v>
      </c>
      <c r="K52" s="35">
        <f t="shared" si="4"/>
        <v>585</v>
      </c>
      <c r="L52" s="35">
        <v>1</v>
      </c>
      <c r="M52" s="35" t="str">
        <f>INDEX(Table2[Description],MATCH(L52,Table2[Weathersit],0))</f>
        <v>Clear</v>
      </c>
      <c r="N52" s="35">
        <v>0.16</v>
      </c>
      <c r="O52" s="35">
        <v>0.13639999999999999</v>
      </c>
      <c r="P52" s="35">
        <v>0.47</v>
      </c>
      <c r="Q52" s="35">
        <v>0.28360000000000002</v>
      </c>
      <c r="R52" s="35">
        <v>0</v>
      </c>
      <c r="S52" s="35">
        <v>3</v>
      </c>
      <c r="T52" s="35" t="str">
        <f t="shared" si="1"/>
        <v>Normal</v>
      </c>
      <c r="U52" s="35">
        <v>3</v>
      </c>
      <c r="V52" s="42">
        <f t="shared" si="2"/>
        <v>51.502838584601029</v>
      </c>
      <c r="W52" s="35">
        <f t="shared" si="3"/>
        <v>-9.384636752391505E-2</v>
      </c>
    </row>
    <row r="53" spans="1:23" x14ac:dyDescent="0.25">
      <c r="A53" s="41">
        <v>52</v>
      </c>
      <c r="B53" s="36">
        <v>40546</v>
      </c>
      <c r="C53" s="35">
        <v>1</v>
      </c>
      <c r="D53" s="35">
        <v>0</v>
      </c>
      <c r="E53" s="35">
        <v>1</v>
      </c>
      <c r="F53" s="35">
        <v>6</v>
      </c>
      <c r="G53" s="35" t="b">
        <v>0</v>
      </c>
      <c r="H53" s="35" t="str">
        <f>IF(OR(Query278[[#This Row],[Weekday]]=1, Query278[[#This Row],[Weekday]]=2, Query278[[#This Row],[Weekday]]=3, Query278[[#This Row],[Weekday]]=4, Query278[[#This Row],[Weekday]]=5), "Weekday", "Weekend")</f>
        <v>Weekday</v>
      </c>
      <c r="I53" s="35">
        <f t="shared" si="0"/>
        <v>666</v>
      </c>
      <c r="J53" s="35">
        <v>1</v>
      </c>
      <c r="K53" s="35">
        <f t="shared" si="4"/>
        <v>584</v>
      </c>
      <c r="L53" s="35">
        <v>1</v>
      </c>
      <c r="M53" s="35" t="str">
        <f>INDEX(Table2[Description],MATCH(L53,Table2[Weathersit],0))</f>
        <v>Clear</v>
      </c>
      <c r="N53" s="35">
        <v>0.14000000000000001</v>
      </c>
      <c r="O53" s="35">
        <v>0.1061</v>
      </c>
      <c r="P53" s="35">
        <v>0.5</v>
      </c>
      <c r="Q53" s="35">
        <v>0.3881</v>
      </c>
      <c r="R53" s="35">
        <v>0</v>
      </c>
      <c r="S53" s="35">
        <v>30</v>
      </c>
      <c r="T53" s="35" t="str">
        <f t="shared" si="1"/>
        <v>Normal</v>
      </c>
      <c r="U53" s="35">
        <v>30</v>
      </c>
      <c r="V53" s="42">
        <f t="shared" si="2"/>
        <v>51.497300973755934</v>
      </c>
      <c r="W53" s="35">
        <f t="shared" si="3"/>
        <v>-9.4353852841493058E-2</v>
      </c>
    </row>
    <row r="54" spans="1:23" x14ac:dyDescent="0.25">
      <c r="A54" s="41">
        <v>53</v>
      </c>
      <c r="B54" s="36">
        <v>40546</v>
      </c>
      <c r="C54" s="35">
        <v>1</v>
      </c>
      <c r="D54" s="35">
        <v>0</v>
      </c>
      <c r="E54" s="35">
        <v>1</v>
      </c>
      <c r="F54" s="35">
        <v>7</v>
      </c>
      <c r="G54" s="35" t="b">
        <v>0</v>
      </c>
      <c r="H54" s="35" t="str">
        <f>IF(OR(Query278[[#This Row],[Weekday]]=1, Query278[[#This Row],[Weekday]]=2, Query278[[#This Row],[Weekday]]=3, Query278[[#This Row],[Weekday]]=4, Query278[[#This Row],[Weekday]]=5), "Weekday", "Weekend")</f>
        <v>Weekday</v>
      </c>
      <c r="I54" s="35">
        <f t="shared" si="0"/>
        <v>665</v>
      </c>
      <c r="J54" s="35">
        <v>1</v>
      </c>
      <c r="K54" s="35">
        <f t="shared" si="4"/>
        <v>583</v>
      </c>
      <c r="L54" s="35">
        <v>1</v>
      </c>
      <c r="M54" s="35" t="str">
        <f>INDEX(Table2[Description],MATCH(L54,Table2[Weathersit],0))</f>
        <v>Clear</v>
      </c>
      <c r="N54" s="35">
        <v>0.14000000000000001</v>
      </c>
      <c r="O54" s="35">
        <v>0.13639999999999999</v>
      </c>
      <c r="P54" s="35">
        <v>0.5</v>
      </c>
      <c r="Q54" s="35">
        <v>0.19400000000000001</v>
      </c>
      <c r="R54" s="35">
        <v>1</v>
      </c>
      <c r="S54" s="35">
        <v>63</v>
      </c>
      <c r="T54" s="35" t="str">
        <f t="shared" si="1"/>
        <v>High Usage</v>
      </c>
      <c r="U54" s="35">
        <v>64</v>
      </c>
      <c r="V54" s="42">
        <f t="shared" si="2"/>
        <v>51.515509959031604</v>
      </c>
      <c r="W54" s="35">
        <f t="shared" si="3"/>
        <v>-9.5113497454934651E-2</v>
      </c>
    </row>
    <row r="55" spans="1:23" x14ac:dyDescent="0.25">
      <c r="A55" s="41">
        <v>54</v>
      </c>
      <c r="B55" s="36">
        <v>40546</v>
      </c>
      <c r="C55" s="35">
        <v>1</v>
      </c>
      <c r="D55" s="35">
        <v>0</v>
      </c>
      <c r="E55" s="35">
        <v>1</v>
      </c>
      <c r="F55" s="35">
        <v>8</v>
      </c>
      <c r="G55" s="35" t="b">
        <v>0</v>
      </c>
      <c r="H55" s="35" t="str">
        <f>IF(OR(Query278[[#This Row],[Weekday]]=1, Query278[[#This Row],[Weekday]]=2, Query278[[#This Row],[Weekday]]=3, Query278[[#This Row],[Weekday]]=4, Query278[[#This Row],[Weekday]]=5), "Weekday", "Weekend")</f>
        <v>Weekday</v>
      </c>
      <c r="I55" s="35">
        <f t="shared" si="0"/>
        <v>664</v>
      </c>
      <c r="J55" s="35">
        <v>1</v>
      </c>
      <c r="K55" s="35">
        <f t="shared" si="4"/>
        <v>582</v>
      </c>
      <c r="L55" s="35">
        <v>1</v>
      </c>
      <c r="M55" s="35" t="str">
        <f>INDEX(Table2[Description],MATCH(L55,Table2[Weathersit],0))</f>
        <v>Clear</v>
      </c>
      <c r="N55" s="35">
        <v>0.14000000000000001</v>
      </c>
      <c r="O55" s="35">
        <v>0.1212</v>
      </c>
      <c r="P55" s="35">
        <v>0.5</v>
      </c>
      <c r="Q55" s="35">
        <v>0.28360000000000002</v>
      </c>
      <c r="R55" s="35">
        <v>1</v>
      </c>
      <c r="S55" s="35">
        <v>153</v>
      </c>
      <c r="T55" s="35" t="str">
        <f t="shared" si="1"/>
        <v>High Usage</v>
      </c>
      <c r="U55" s="35">
        <v>154</v>
      </c>
      <c r="V55" s="42">
        <f t="shared" si="2"/>
        <v>51.542501303346981</v>
      </c>
      <c r="W55" s="35">
        <f t="shared" si="3"/>
        <v>-9.5621289794460537E-2</v>
      </c>
    </row>
    <row r="56" spans="1:23" x14ac:dyDescent="0.25">
      <c r="A56" s="41">
        <v>55</v>
      </c>
      <c r="B56" s="36">
        <v>40546</v>
      </c>
      <c r="C56" s="35">
        <v>1</v>
      </c>
      <c r="D56" s="35">
        <v>0</v>
      </c>
      <c r="E56" s="35">
        <v>1</v>
      </c>
      <c r="F56" s="35">
        <v>9</v>
      </c>
      <c r="G56" s="35" t="b">
        <v>0</v>
      </c>
      <c r="H56" s="35" t="str">
        <f>IF(OR(Query278[[#This Row],[Weekday]]=1, Query278[[#This Row],[Weekday]]=2, Query278[[#This Row],[Weekday]]=3, Query278[[#This Row],[Weekday]]=4, Query278[[#This Row],[Weekday]]=5), "Weekday", "Weekend")</f>
        <v>Weekday</v>
      </c>
      <c r="I56" s="35">
        <f t="shared" si="0"/>
        <v>663</v>
      </c>
      <c r="J56" s="35">
        <v>1</v>
      </c>
      <c r="K56" s="35">
        <f t="shared" si="4"/>
        <v>581</v>
      </c>
      <c r="L56" s="35">
        <v>1</v>
      </c>
      <c r="M56" s="35" t="str">
        <f>INDEX(Table2[Description],MATCH(L56,Table2[Weathersit],0))</f>
        <v>Clear</v>
      </c>
      <c r="N56" s="35">
        <v>0.16</v>
      </c>
      <c r="O56" s="35">
        <v>0.13639999999999999</v>
      </c>
      <c r="P56" s="35">
        <v>0.43</v>
      </c>
      <c r="Q56" s="35">
        <v>0.3881</v>
      </c>
      <c r="R56" s="35">
        <v>7</v>
      </c>
      <c r="S56" s="35">
        <v>81</v>
      </c>
      <c r="T56" s="35" t="str">
        <f t="shared" si="1"/>
        <v>High Usage</v>
      </c>
      <c r="U56" s="35">
        <v>88</v>
      </c>
      <c r="V56" s="42">
        <f t="shared" si="2"/>
        <v>51.478167864117452</v>
      </c>
      <c r="W56" s="35">
        <f t="shared" si="3"/>
        <v>-9.6243063014711222E-2</v>
      </c>
    </row>
    <row r="57" spans="1:23" x14ac:dyDescent="0.25">
      <c r="A57" s="41">
        <v>56</v>
      </c>
      <c r="B57" s="36">
        <v>40546</v>
      </c>
      <c r="C57" s="35">
        <v>1</v>
      </c>
      <c r="D57" s="35">
        <v>0</v>
      </c>
      <c r="E57" s="35">
        <v>1</v>
      </c>
      <c r="F57" s="35">
        <v>10</v>
      </c>
      <c r="G57" s="35" t="b">
        <v>0</v>
      </c>
      <c r="H57" s="35" t="str">
        <f>IF(OR(Query278[[#This Row],[Weekday]]=1, Query278[[#This Row],[Weekday]]=2, Query278[[#This Row],[Weekday]]=3, Query278[[#This Row],[Weekday]]=4, Query278[[#This Row],[Weekday]]=5), "Weekday", "Weekend")</f>
        <v>Weekday</v>
      </c>
      <c r="I57" s="35">
        <f t="shared" si="0"/>
        <v>662</v>
      </c>
      <c r="J57" s="35">
        <v>1</v>
      </c>
      <c r="K57" s="35">
        <f t="shared" si="4"/>
        <v>580</v>
      </c>
      <c r="L57" s="35">
        <v>1</v>
      </c>
      <c r="M57" s="35" t="str">
        <f>INDEX(Table2[Description],MATCH(L57,Table2[Weathersit],0))</f>
        <v>Clear</v>
      </c>
      <c r="N57" s="35">
        <v>0.18</v>
      </c>
      <c r="O57" s="35">
        <v>0.16669999999999999</v>
      </c>
      <c r="P57" s="35">
        <v>0.43</v>
      </c>
      <c r="Q57" s="35">
        <v>0.25369999999999998</v>
      </c>
      <c r="R57" s="35">
        <v>11</v>
      </c>
      <c r="S57" s="35">
        <v>33</v>
      </c>
      <c r="T57" s="35" t="str">
        <f t="shared" si="1"/>
        <v>High Usage</v>
      </c>
      <c r="U57" s="35">
        <v>44</v>
      </c>
      <c r="V57" s="42">
        <f t="shared" si="2"/>
        <v>51.497026903010507</v>
      </c>
      <c r="W57" s="35">
        <f t="shared" si="3"/>
        <v>-9.67659485434645E-2</v>
      </c>
    </row>
    <row r="58" spans="1:23" x14ac:dyDescent="0.25">
      <c r="A58" s="41">
        <v>57</v>
      </c>
      <c r="B58" s="36">
        <v>40546</v>
      </c>
      <c r="C58" s="35">
        <v>1</v>
      </c>
      <c r="D58" s="35">
        <v>0</v>
      </c>
      <c r="E58" s="35">
        <v>1</v>
      </c>
      <c r="F58" s="35">
        <v>11</v>
      </c>
      <c r="G58" s="35" t="b">
        <v>0</v>
      </c>
      <c r="H58" s="35" t="str">
        <f>IF(OR(Query278[[#This Row],[Weekday]]=1, Query278[[#This Row],[Weekday]]=2, Query278[[#This Row],[Weekday]]=3, Query278[[#This Row],[Weekday]]=4, Query278[[#This Row],[Weekday]]=5), "Weekday", "Weekend")</f>
        <v>Weekday</v>
      </c>
      <c r="I58" s="35">
        <f t="shared" si="0"/>
        <v>661</v>
      </c>
      <c r="J58" s="35">
        <v>1</v>
      </c>
      <c r="K58" s="35">
        <f t="shared" si="4"/>
        <v>579</v>
      </c>
      <c r="L58" s="35">
        <v>1</v>
      </c>
      <c r="M58" s="35" t="str">
        <f>INDEX(Table2[Description],MATCH(L58,Table2[Weathersit],0))</f>
        <v>Clear</v>
      </c>
      <c r="N58" s="35">
        <v>0.2</v>
      </c>
      <c r="O58" s="35">
        <v>0.18179999999999999</v>
      </c>
      <c r="P58" s="35">
        <v>0.4</v>
      </c>
      <c r="Q58" s="35">
        <v>0.32840000000000003</v>
      </c>
      <c r="R58" s="35">
        <v>10</v>
      </c>
      <c r="S58" s="35">
        <v>41</v>
      </c>
      <c r="T58" s="35" t="str">
        <f t="shared" si="1"/>
        <v>High Usage</v>
      </c>
      <c r="U58" s="35">
        <v>51</v>
      </c>
      <c r="V58" s="42">
        <f t="shared" si="2"/>
        <v>51.521842283518716</v>
      </c>
      <c r="W58" s="35">
        <f t="shared" si="3"/>
        <v>-9.7051978645133097E-2</v>
      </c>
    </row>
    <row r="59" spans="1:23" x14ac:dyDescent="0.25">
      <c r="A59" s="41">
        <v>58</v>
      </c>
      <c r="B59" s="36">
        <v>40546</v>
      </c>
      <c r="C59" s="35">
        <v>1</v>
      </c>
      <c r="D59" s="35">
        <v>0</v>
      </c>
      <c r="E59" s="35">
        <v>1</v>
      </c>
      <c r="F59" s="35">
        <v>12</v>
      </c>
      <c r="G59" s="35" t="b">
        <v>0</v>
      </c>
      <c r="H59" s="35" t="str">
        <f>IF(OR(Query278[[#This Row],[Weekday]]=1, Query278[[#This Row],[Weekday]]=2, Query278[[#This Row],[Weekday]]=3, Query278[[#This Row],[Weekday]]=4, Query278[[#This Row],[Weekday]]=5), "Weekday", "Weekend")</f>
        <v>Weekday</v>
      </c>
      <c r="I59" s="35">
        <f t="shared" si="0"/>
        <v>660</v>
      </c>
      <c r="J59" s="35">
        <v>1</v>
      </c>
      <c r="K59" s="35">
        <f t="shared" si="4"/>
        <v>578</v>
      </c>
      <c r="L59" s="35">
        <v>1</v>
      </c>
      <c r="M59" s="35" t="str">
        <f>INDEX(Table2[Description],MATCH(L59,Table2[Weathersit],0))</f>
        <v>Clear</v>
      </c>
      <c r="N59" s="35">
        <v>0.22</v>
      </c>
      <c r="O59" s="35">
        <v>0.21210000000000001</v>
      </c>
      <c r="P59" s="35">
        <v>0.35</v>
      </c>
      <c r="Q59" s="35">
        <v>0.29849999999999999</v>
      </c>
      <c r="R59" s="35">
        <v>13</v>
      </c>
      <c r="S59" s="35">
        <v>48</v>
      </c>
      <c r="T59" s="35" t="str">
        <f t="shared" si="1"/>
        <v>High Usage</v>
      </c>
      <c r="U59" s="35">
        <v>61</v>
      </c>
      <c r="V59" s="42">
        <f t="shared" si="2"/>
        <v>51.54841673797047</v>
      </c>
      <c r="W59" s="35">
        <f t="shared" si="3"/>
        <v>-9.7226797848321347E-2</v>
      </c>
    </row>
    <row r="60" spans="1:23" x14ac:dyDescent="0.25">
      <c r="A60" s="41">
        <v>59</v>
      </c>
      <c r="B60" s="36">
        <v>40546</v>
      </c>
      <c r="C60" s="35">
        <v>1</v>
      </c>
      <c r="D60" s="35">
        <v>0</v>
      </c>
      <c r="E60" s="35">
        <v>1</v>
      </c>
      <c r="F60" s="35">
        <v>13</v>
      </c>
      <c r="G60" s="35" t="b">
        <v>0</v>
      </c>
      <c r="H60" s="35" t="str">
        <f>IF(OR(Query278[[#This Row],[Weekday]]=1, Query278[[#This Row],[Weekday]]=2, Query278[[#This Row],[Weekday]]=3, Query278[[#This Row],[Weekday]]=4, Query278[[#This Row],[Weekday]]=5), "Weekday", "Weekend")</f>
        <v>Weekday</v>
      </c>
      <c r="I60" s="35">
        <f t="shared" si="0"/>
        <v>659</v>
      </c>
      <c r="J60" s="35">
        <v>1</v>
      </c>
      <c r="K60" s="35">
        <f t="shared" si="4"/>
        <v>577</v>
      </c>
      <c r="L60" s="35">
        <v>1</v>
      </c>
      <c r="M60" s="35" t="str">
        <f>INDEX(Table2[Description],MATCH(L60,Table2[Weathersit],0))</f>
        <v>Clear</v>
      </c>
      <c r="N60" s="35">
        <v>0.24</v>
      </c>
      <c r="O60" s="35">
        <v>0.13639999999999999</v>
      </c>
      <c r="P60" s="35">
        <v>0.35</v>
      </c>
      <c r="Q60" s="35">
        <v>0.28360000000000002</v>
      </c>
      <c r="R60" s="35">
        <v>8</v>
      </c>
      <c r="S60" s="35">
        <v>53</v>
      </c>
      <c r="T60" s="35" t="str">
        <f t="shared" si="1"/>
        <v>High Usage</v>
      </c>
      <c r="U60" s="35">
        <v>61</v>
      </c>
      <c r="V60" s="42">
        <f t="shared" si="2"/>
        <v>51.575746378143776</v>
      </c>
      <c r="W60" s="35">
        <f t="shared" si="3"/>
        <v>-9.7200494846835905E-2</v>
      </c>
    </row>
    <row r="61" spans="1:23" x14ac:dyDescent="0.25">
      <c r="A61" s="41">
        <v>60</v>
      </c>
      <c r="B61" s="36">
        <v>40546</v>
      </c>
      <c r="C61" s="35">
        <v>1</v>
      </c>
      <c r="D61" s="35">
        <v>0</v>
      </c>
      <c r="E61" s="35">
        <v>1</v>
      </c>
      <c r="F61" s="35">
        <v>14</v>
      </c>
      <c r="G61" s="35" t="b">
        <v>0</v>
      </c>
      <c r="H61" s="35" t="str">
        <f>IF(OR(Query278[[#This Row],[Weekday]]=1, Query278[[#This Row],[Weekday]]=2, Query278[[#This Row],[Weekday]]=3, Query278[[#This Row],[Weekday]]=4, Query278[[#This Row],[Weekday]]=5), "Weekday", "Weekend")</f>
        <v>Weekday</v>
      </c>
      <c r="I61" s="35">
        <f t="shared" si="0"/>
        <v>658</v>
      </c>
      <c r="J61" s="35">
        <v>1</v>
      </c>
      <c r="K61" s="35">
        <f t="shared" si="4"/>
        <v>576</v>
      </c>
      <c r="L61" s="35">
        <v>1</v>
      </c>
      <c r="M61" s="35" t="str">
        <f>INDEX(Table2[Description],MATCH(L61,Table2[Weathersit],0))</f>
        <v>Clear</v>
      </c>
      <c r="N61" s="35">
        <v>0.26</v>
      </c>
      <c r="O61" s="35">
        <v>0.2424</v>
      </c>
      <c r="P61" s="35">
        <v>0.3</v>
      </c>
      <c r="Q61" s="35">
        <v>0.28360000000000002</v>
      </c>
      <c r="R61" s="35">
        <v>11</v>
      </c>
      <c r="S61" s="35">
        <v>66</v>
      </c>
      <c r="T61" s="35" t="str">
        <f t="shared" si="1"/>
        <v>High Usage</v>
      </c>
      <c r="U61" s="35">
        <v>77</v>
      </c>
      <c r="V61" s="42">
        <f t="shared" si="2"/>
        <v>51.603119532823563</v>
      </c>
      <c r="W61" s="35">
        <f t="shared" si="3"/>
        <v>-9.7698024938700542E-2</v>
      </c>
    </row>
    <row r="62" spans="1:23" x14ac:dyDescent="0.25">
      <c r="A62" s="41">
        <v>61</v>
      </c>
      <c r="B62" s="36">
        <v>40546</v>
      </c>
      <c r="C62" s="35">
        <v>1</v>
      </c>
      <c r="D62" s="35">
        <v>0</v>
      </c>
      <c r="E62" s="35">
        <v>1</v>
      </c>
      <c r="F62" s="35">
        <v>15</v>
      </c>
      <c r="G62" s="35" t="b">
        <v>0</v>
      </c>
      <c r="H62" s="35" t="str">
        <f>IF(OR(Query278[[#This Row],[Weekday]]=1, Query278[[#This Row],[Weekday]]=2, Query278[[#This Row],[Weekday]]=3, Query278[[#This Row],[Weekday]]=4, Query278[[#This Row],[Weekday]]=5), "Weekday", "Weekend")</f>
        <v>Weekday</v>
      </c>
      <c r="I62" s="35">
        <f t="shared" si="0"/>
        <v>657</v>
      </c>
      <c r="J62" s="35">
        <v>1</v>
      </c>
      <c r="K62" s="35">
        <f t="shared" si="4"/>
        <v>575</v>
      </c>
      <c r="L62" s="35">
        <v>1</v>
      </c>
      <c r="M62" s="35" t="str">
        <f>INDEX(Table2[Description],MATCH(L62,Table2[Weathersit],0))</f>
        <v>Clear</v>
      </c>
      <c r="N62" s="35">
        <v>0.26</v>
      </c>
      <c r="O62" s="35">
        <v>0.2424</v>
      </c>
      <c r="P62" s="35">
        <v>0.3</v>
      </c>
      <c r="Q62" s="35">
        <v>0.25369999999999998</v>
      </c>
      <c r="R62" s="35">
        <v>14</v>
      </c>
      <c r="S62" s="35">
        <v>58</v>
      </c>
      <c r="T62" s="35" t="str">
        <f t="shared" si="1"/>
        <v>High Usage</v>
      </c>
      <c r="U62" s="35">
        <v>72</v>
      </c>
      <c r="V62" s="42">
        <f t="shared" si="2"/>
        <v>51.627388530620308</v>
      </c>
      <c r="W62" s="35">
        <f t="shared" si="3"/>
        <v>-9.7499609058812692E-2</v>
      </c>
    </row>
    <row r="63" spans="1:23" x14ac:dyDescent="0.25">
      <c r="A63" s="41">
        <v>62</v>
      </c>
      <c r="B63" s="36">
        <v>40546</v>
      </c>
      <c r="C63" s="35">
        <v>1</v>
      </c>
      <c r="D63" s="35">
        <v>0</v>
      </c>
      <c r="E63" s="35">
        <v>1</v>
      </c>
      <c r="F63" s="35">
        <v>16</v>
      </c>
      <c r="G63" s="35" t="b">
        <v>0</v>
      </c>
      <c r="H63" s="35" t="str">
        <f>IF(OR(Query278[[#This Row],[Weekday]]=1, Query278[[#This Row],[Weekday]]=2, Query278[[#This Row],[Weekday]]=3, Query278[[#This Row],[Weekday]]=4, Query278[[#This Row],[Weekday]]=5), "Weekday", "Weekend")</f>
        <v>Weekday</v>
      </c>
      <c r="I63" s="35">
        <f t="shared" si="0"/>
        <v>656</v>
      </c>
      <c r="J63" s="35">
        <v>1</v>
      </c>
      <c r="K63" s="35">
        <f t="shared" si="4"/>
        <v>574</v>
      </c>
      <c r="L63" s="35">
        <v>1</v>
      </c>
      <c r="M63" s="35" t="str">
        <f>INDEX(Table2[Description],MATCH(L63,Table2[Weathersit],0))</f>
        <v>Clear</v>
      </c>
      <c r="N63" s="35">
        <v>0.26</v>
      </c>
      <c r="O63" s="35">
        <v>0.2424</v>
      </c>
      <c r="P63" s="35">
        <v>0.3</v>
      </c>
      <c r="Q63" s="35">
        <v>0.25369999999999998</v>
      </c>
      <c r="R63" s="35">
        <v>9</v>
      </c>
      <c r="S63" s="35">
        <v>67</v>
      </c>
      <c r="T63" s="35" t="str">
        <f t="shared" si="1"/>
        <v>High Usage</v>
      </c>
      <c r="U63" s="35">
        <v>76</v>
      </c>
      <c r="V63" s="42">
        <f t="shared" si="2"/>
        <v>51.653244823456866</v>
      </c>
      <c r="W63" s="35">
        <f t="shared" si="3"/>
        <v>-9.7304032192966516E-2</v>
      </c>
    </row>
    <row r="64" spans="1:23" x14ac:dyDescent="0.25">
      <c r="A64" s="41">
        <v>63</v>
      </c>
      <c r="B64" s="36">
        <v>40546</v>
      </c>
      <c r="C64" s="35">
        <v>1</v>
      </c>
      <c r="D64" s="35">
        <v>0</v>
      </c>
      <c r="E64" s="35">
        <v>1</v>
      </c>
      <c r="F64" s="35">
        <v>17</v>
      </c>
      <c r="G64" s="35" t="b">
        <v>0</v>
      </c>
      <c r="H64" s="35" t="str">
        <f>IF(OR(Query278[[#This Row],[Weekday]]=1, Query278[[#This Row],[Weekday]]=2, Query278[[#This Row],[Weekday]]=3, Query278[[#This Row],[Weekday]]=4, Query278[[#This Row],[Weekday]]=5), "Weekday", "Weekend")</f>
        <v>Weekday</v>
      </c>
      <c r="I64" s="35">
        <f t="shared" si="0"/>
        <v>655</v>
      </c>
      <c r="J64" s="35">
        <v>1</v>
      </c>
      <c r="K64" s="35">
        <f t="shared" si="4"/>
        <v>573</v>
      </c>
      <c r="L64" s="35">
        <v>1</v>
      </c>
      <c r="M64" s="35" t="str">
        <f>INDEX(Table2[Description],MATCH(L64,Table2[Weathersit],0))</f>
        <v>Clear</v>
      </c>
      <c r="N64" s="35">
        <v>0.24</v>
      </c>
      <c r="O64" s="35">
        <v>0.2273</v>
      </c>
      <c r="P64" s="35">
        <v>0.3</v>
      </c>
      <c r="Q64" s="35">
        <v>0.22389999999999999</v>
      </c>
      <c r="R64" s="35">
        <v>11</v>
      </c>
      <c r="S64" s="35">
        <v>146</v>
      </c>
      <c r="T64" s="35" t="str">
        <f t="shared" si="1"/>
        <v>High Usage</v>
      </c>
      <c r="U64" s="35">
        <v>157</v>
      </c>
      <c r="V64" s="42">
        <f t="shared" si="2"/>
        <v>51.677936254034137</v>
      </c>
      <c r="W64" s="35">
        <f t="shared" si="3"/>
        <v>-9.7111531724193068E-2</v>
      </c>
    </row>
    <row r="65" spans="1:23" x14ac:dyDescent="0.25">
      <c r="A65" s="41">
        <v>64</v>
      </c>
      <c r="B65" s="36">
        <v>40546</v>
      </c>
      <c r="C65" s="35">
        <v>1</v>
      </c>
      <c r="D65" s="35">
        <v>0</v>
      </c>
      <c r="E65" s="35">
        <v>1</v>
      </c>
      <c r="F65" s="35">
        <v>18</v>
      </c>
      <c r="G65" s="35" t="b">
        <v>0</v>
      </c>
      <c r="H65" s="35" t="str">
        <f>IF(OR(Query278[[#This Row],[Weekday]]=1, Query278[[#This Row],[Weekday]]=2, Query278[[#This Row],[Weekday]]=3, Query278[[#This Row],[Weekday]]=4, Query278[[#This Row],[Weekday]]=5), "Weekday", "Weekend")</f>
        <v>Weekday</v>
      </c>
      <c r="I65" s="35">
        <f t="shared" si="0"/>
        <v>654</v>
      </c>
      <c r="J65" s="35">
        <v>1</v>
      </c>
      <c r="K65" s="35">
        <f t="shared" si="4"/>
        <v>572</v>
      </c>
      <c r="L65" s="35">
        <v>1</v>
      </c>
      <c r="M65" s="35" t="str">
        <f>INDEX(Table2[Description],MATCH(L65,Table2[Weathersit],0))</f>
        <v>Clear</v>
      </c>
      <c r="N65" s="35">
        <v>0.24</v>
      </c>
      <c r="O65" s="35">
        <v>0.2576</v>
      </c>
      <c r="P65" s="35">
        <v>0.32</v>
      </c>
      <c r="Q65" s="35">
        <v>0.1045</v>
      </c>
      <c r="R65" s="35">
        <v>9</v>
      </c>
      <c r="S65" s="35">
        <v>148</v>
      </c>
      <c r="T65" s="35" t="str">
        <f t="shared" si="1"/>
        <v>High Usage</v>
      </c>
      <c r="U65" s="35">
        <v>157</v>
      </c>
      <c r="V65" s="42">
        <f t="shared" si="2"/>
        <v>51.607022837820843</v>
      </c>
      <c r="W65" s="35">
        <f t="shared" si="3"/>
        <v>-9.7001526844884362E-2</v>
      </c>
    </row>
    <row r="66" spans="1:23" x14ac:dyDescent="0.25">
      <c r="A66" s="41">
        <v>65</v>
      </c>
      <c r="B66" s="36">
        <v>40546</v>
      </c>
      <c r="C66" s="35">
        <v>1</v>
      </c>
      <c r="D66" s="35">
        <v>0</v>
      </c>
      <c r="E66" s="35">
        <v>1</v>
      </c>
      <c r="F66" s="35">
        <v>19</v>
      </c>
      <c r="G66" s="35" t="b">
        <v>0</v>
      </c>
      <c r="H66" s="35" t="str">
        <f>IF(OR(Query278[[#This Row],[Weekday]]=1, Query278[[#This Row],[Weekday]]=2, Query278[[#This Row],[Weekday]]=3, Query278[[#This Row],[Weekday]]=4, Query278[[#This Row],[Weekday]]=5), "Weekday", "Weekend")</f>
        <v>Weekday</v>
      </c>
      <c r="I66" s="35">
        <f t="shared" ref="I66:I129" si="5">COUNTIF(J66:J1064,"&gt;=1") - COUNTIF(J66:J1064,"&gt;5")</f>
        <v>653</v>
      </c>
      <c r="J66" s="35">
        <v>1</v>
      </c>
      <c r="K66" s="35">
        <f t="shared" ref="K66:K129" si="6">SUMIF(L66:L1064,1,L66:L1064)</f>
        <v>571</v>
      </c>
      <c r="L66" s="35">
        <v>1</v>
      </c>
      <c r="M66" s="35" t="str">
        <f>INDEX(Table2[Description],MATCH(L66,Table2[Weathersit],0))</f>
        <v>Clear</v>
      </c>
      <c r="N66" s="35">
        <v>0.2</v>
      </c>
      <c r="O66" s="35">
        <v>0.2576</v>
      </c>
      <c r="P66" s="35">
        <v>0.47</v>
      </c>
      <c r="Q66" s="35">
        <v>0</v>
      </c>
      <c r="R66" s="35">
        <v>8</v>
      </c>
      <c r="S66" s="35">
        <v>102</v>
      </c>
      <c r="T66" s="35" t="str">
        <f t="shared" ref="T66:T129" si="7">IF(U66&gt;30, "High Usage", "Normal")</f>
        <v>High Usage</v>
      </c>
      <c r="U66" s="35">
        <v>110</v>
      </c>
      <c r="V66" s="42">
        <f t="shared" ref="V66:V129" si="8">_xlfn.STDEV.P(U66:U1065)</f>
        <v>51.535648857619982</v>
      </c>
      <c r="W66" s="35">
        <f t="shared" ref="W66:W129" si="9">CORREL(V66:V1065,O66:O1065)</f>
        <v>-9.6721779405767996E-2</v>
      </c>
    </row>
    <row r="67" spans="1:23" x14ac:dyDescent="0.25">
      <c r="A67" s="41">
        <v>66</v>
      </c>
      <c r="B67" s="36">
        <v>40546</v>
      </c>
      <c r="C67" s="35">
        <v>1</v>
      </c>
      <c r="D67" s="35">
        <v>0</v>
      </c>
      <c r="E67" s="35">
        <v>1</v>
      </c>
      <c r="F67" s="35">
        <v>20</v>
      </c>
      <c r="G67" s="35" t="b">
        <v>0</v>
      </c>
      <c r="H67" s="35" t="str">
        <f>IF(OR(Query278[[#This Row],[Weekday]]=1, Query278[[#This Row],[Weekday]]=2, Query278[[#This Row],[Weekday]]=3, Query278[[#This Row],[Weekday]]=4, Query278[[#This Row],[Weekday]]=5), "Weekday", "Weekend")</f>
        <v>Weekday</v>
      </c>
      <c r="I67" s="35">
        <f t="shared" si="5"/>
        <v>652</v>
      </c>
      <c r="J67" s="35">
        <v>1</v>
      </c>
      <c r="K67" s="35">
        <f t="shared" si="6"/>
        <v>570</v>
      </c>
      <c r="L67" s="35">
        <v>1</v>
      </c>
      <c r="M67" s="35" t="str">
        <f>INDEX(Table2[Description],MATCH(L67,Table2[Weathersit],0))</f>
        <v>Clear</v>
      </c>
      <c r="N67" s="35">
        <v>0.2</v>
      </c>
      <c r="O67" s="35">
        <v>0.21210000000000001</v>
      </c>
      <c r="P67" s="35">
        <v>0.47</v>
      </c>
      <c r="Q67" s="35">
        <v>0.1045</v>
      </c>
      <c r="R67" s="35">
        <v>3</v>
      </c>
      <c r="S67" s="35">
        <v>49</v>
      </c>
      <c r="T67" s="35" t="str">
        <f t="shared" si="7"/>
        <v>High Usage</v>
      </c>
      <c r="U67" s="35">
        <v>52</v>
      </c>
      <c r="V67" s="42">
        <f t="shared" si="8"/>
        <v>51.5364056716626</v>
      </c>
      <c r="W67" s="35">
        <f t="shared" si="9"/>
        <v>-9.6426810666971272E-2</v>
      </c>
    </row>
    <row r="68" spans="1:23" x14ac:dyDescent="0.25">
      <c r="A68" s="41">
        <v>67</v>
      </c>
      <c r="B68" s="36">
        <v>40546</v>
      </c>
      <c r="C68" s="35">
        <v>1</v>
      </c>
      <c r="D68" s="35">
        <v>0</v>
      </c>
      <c r="E68" s="35">
        <v>1</v>
      </c>
      <c r="F68" s="35">
        <v>21</v>
      </c>
      <c r="G68" s="35" t="b">
        <v>0</v>
      </c>
      <c r="H68" s="35" t="str">
        <f>IF(OR(Query278[[#This Row],[Weekday]]=1, Query278[[#This Row],[Weekday]]=2, Query278[[#This Row],[Weekday]]=3, Query278[[#This Row],[Weekday]]=4, Query278[[#This Row],[Weekday]]=5), "Weekday", "Weekend")</f>
        <v>Weekday</v>
      </c>
      <c r="I68" s="35">
        <f t="shared" si="5"/>
        <v>651</v>
      </c>
      <c r="J68" s="35">
        <v>1</v>
      </c>
      <c r="K68" s="35">
        <f t="shared" si="6"/>
        <v>569</v>
      </c>
      <c r="L68" s="35">
        <v>1</v>
      </c>
      <c r="M68" s="35" t="str">
        <f>INDEX(Table2[Description],MATCH(L68,Table2[Weathersit],0))</f>
        <v>Clear</v>
      </c>
      <c r="N68" s="35">
        <v>0.18</v>
      </c>
      <c r="O68" s="35">
        <v>0.19700000000000001</v>
      </c>
      <c r="P68" s="35">
        <v>0.64</v>
      </c>
      <c r="Q68" s="35">
        <v>0.1343</v>
      </c>
      <c r="R68" s="35">
        <v>3</v>
      </c>
      <c r="S68" s="35">
        <v>49</v>
      </c>
      <c r="T68" s="35" t="str">
        <f t="shared" si="7"/>
        <v>High Usage</v>
      </c>
      <c r="U68" s="35">
        <v>52</v>
      </c>
      <c r="V68" s="42">
        <f t="shared" si="8"/>
        <v>51.563456093537475</v>
      </c>
      <c r="W68" s="35">
        <f t="shared" si="9"/>
        <v>-9.6398948591458852E-2</v>
      </c>
    </row>
    <row r="69" spans="1:23" x14ac:dyDescent="0.25">
      <c r="A69" s="41">
        <v>68</v>
      </c>
      <c r="B69" s="36">
        <v>40546</v>
      </c>
      <c r="C69" s="35">
        <v>1</v>
      </c>
      <c r="D69" s="35">
        <v>0</v>
      </c>
      <c r="E69" s="35">
        <v>1</v>
      </c>
      <c r="F69" s="35">
        <v>22</v>
      </c>
      <c r="G69" s="35" t="b">
        <v>0</v>
      </c>
      <c r="H69" s="35" t="str">
        <f>IF(OR(Query278[[#This Row],[Weekday]]=1, Query278[[#This Row],[Weekday]]=2, Query278[[#This Row],[Weekday]]=3, Query278[[#This Row],[Weekday]]=4, Query278[[#This Row],[Weekday]]=5), "Weekday", "Weekend")</f>
        <v>Weekday</v>
      </c>
      <c r="I69" s="35">
        <f t="shared" si="5"/>
        <v>650</v>
      </c>
      <c r="J69" s="35">
        <v>1</v>
      </c>
      <c r="K69" s="35">
        <f t="shared" si="6"/>
        <v>568</v>
      </c>
      <c r="L69" s="35">
        <v>1</v>
      </c>
      <c r="M69" s="35" t="str">
        <f>INDEX(Table2[Description],MATCH(L69,Table2[Weathersit],0))</f>
        <v>Clear</v>
      </c>
      <c r="N69" s="35">
        <v>0.14000000000000001</v>
      </c>
      <c r="O69" s="35">
        <v>0.1515</v>
      </c>
      <c r="P69" s="35">
        <v>0.69</v>
      </c>
      <c r="Q69" s="35">
        <v>0.1343</v>
      </c>
      <c r="R69" s="35">
        <v>0</v>
      </c>
      <c r="S69" s="35">
        <v>20</v>
      </c>
      <c r="T69" s="35" t="str">
        <f t="shared" si="7"/>
        <v>Normal</v>
      </c>
      <c r="U69" s="35">
        <v>20</v>
      </c>
      <c r="V69" s="42">
        <f t="shared" si="8"/>
        <v>51.590549132863416</v>
      </c>
      <c r="W69" s="35">
        <f t="shared" si="9"/>
        <v>-9.6468014094616167E-2</v>
      </c>
    </row>
    <row r="70" spans="1:23" x14ac:dyDescent="0.25">
      <c r="A70" s="41">
        <v>69</v>
      </c>
      <c r="B70" s="36">
        <v>40546</v>
      </c>
      <c r="C70" s="35">
        <v>1</v>
      </c>
      <c r="D70" s="35">
        <v>0</v>
      </c>
      <c r="E70" s="35">
        <v>1</v>
      </c>
      <c r="F70" s="35">
        <v>23</v>
      </c>
      <c r="G70" s="35" t="b">
        <v>0</v>
      </c>
      <c r="H70" s="35" t="str">
        <f>IF(OR(Query278[[#This Row],[Weekday]]=1, Query278[[#This Row],[Weekday]]=2, Query278[[#This Row],[Weekday]]=3, Query278[[#This Row],[Weekday]]=4, Query278[[#This Row],[Weekday]]=5), "Weekday", "Weekend")</f>
        <v>Weekday</v>
      </c>
      <c r="I70" s="35">
        <f t="shared" si="5"/>
        <v>649</v>
      </c>
      <c r="J70" s="35">
        <v>1</v>
      </c>
      <c r="K70" s="35">
        <f t="shared" si="6"/>
        <v>567</v>
      </c>
      <c r="L70" s="35">
        <v>1</v>
      </c>
      <c r="M70" s="35" t="str">
        <f>INDEX(Table2[Description],MATCH(L70,Table2[Weathersit],0))</f>
        <v>Clear</v>
      </c>
      <c r="N70" s="35">
        <v>0.18</v>
      </c>
      <c r="O70" s="35">
        <v>0.21210000000000001</v>
      </c>
      <c r="P70" s="35">
        <v>0.55000000000000004</v>
      </c>
      <c r="Q70" s="35">
        <v>0.1045</v>
      </c>
      <c r="R70" s="35">
        <v>1</v>
      </c>
      <c r="S70" s="35">
        <v>11</v>
      </c>
      <c r="T70" s="35" t="str">
        <f t="shared" si="7"/>
        <v>Normal</v>
      </c>
      <c r="U70" s="35">
        <v>12</v>
      </c>
      <c r="V70" s="42">
        <f t="shared" si="8"/>
        <v>51.602257258220448</v>
      </c>
      <c r="W70" s="35">
        <f t="shared" si="9"/>
        <v>-9.6850812988817828E-2</v>
      </c>
    </row>
    <row r="71" spans="1:23" x14ac:dyDescent="0.25">
      <c r="A71" s="41">
        <v>70</v>
      </c>
      <c r="B71" s="36">
        <v>40547</v>
      </c>
      <c r="C71" s="35">
        <v>1</v>
      </c>
      <c r="D71" s="35">
        <v>0</v>
      </c>
      <c r="E71" s="35">
        <v>1</v>
      </c>
      <c r="F71" s="35">
        <v>0</v>
      </c>
      <c r="G71" s="35" t="b">
        <v>0</v>
      </c>
      <c r="H71" s="35" t="str">
        <f>IF(OR(Query278[[#This Row],[Weekday]]=1, Query278[[#This Row],[Weekday]]=2, Query278[[#This Row],[Weekday]]=3, Query278[[#This Row],[Weekday]]=4, Query278[[#This Row],[Weekday]]=5), "Weekday", "Weekend")</f>
        <v>Weekday</v>
      </c>
      <c r="I71" s="35">
        <f t="shared" si="5"/>
        <v>648</v>
      </c>
      <c r="J71" s="35">
        <v>2</v>
      </c>
      <c r="K71" s="35">
        <f t="shared" si="6"/>
        <v>566</v>
      </c>
      <c r="L71" s="35">
        <v>1</v>
      </c>
      <c r="M71" s="35" t="str">
        <f>INDEX(Table2[Description],MATCH(L71,Table2[Weathersit],0))</f>
        <v>Clear</v>
      </c>
      <c r="N71" s="35">
        <v>0.16</v>
      </c>
      <c r="O71" s="35">
        <v>0.2424</v>
      </c>
      <c r="P71" s="35">
        <v>0.55000000000000004</v>
      </c>
      <c r="Q71" s="35">
        <v>0.1045</v>
      </c>
      <c r="R71" s="35">
        <v>0</v>
      </c>
      <c r="S71" s="35">
        <v>5</v>
      </c>
      <c r="T71" s="35" t="str">
        <f t="shared" si="7"/>
        <v>Normal</v>
      </c>
      <c r="U71" s="35">
        <v>5</v>
      </c>
      <c r="V71" s="42">
        <f t="shared" si="8"/>
        <v>51.606752019144849</v>
      </c>
      <c r="W71" s="35">
        <f t="shared" si="9"/>
        <v>-9.6824106238856927E-2</v>
      </c>
    </row>
    <row r="72" spans="1:23" x14ac:dyDescent="0.25">
      <c r="A72" s="41">
        <v>71</v>
      </c>
      <c r="B72" s="36">
        <v>40547</v>
      </c>
      <c r="C72" s="35">
        <v>1</v>
      </c>
      <c r="D72" s="35">
        <v>0</v>
      </c>
      <c r="E72" s="35">
        <v>1</v>
      </c>
      <c r="F72" s="35">
        <v>1</v>
      </c>
      <c r="G72" s="35" t="b">
        <v>0</v>
      </c>
      <c r="H72" s="35" t="str">
        <f>IF(OR(Query278[[#This Row],[Weekday]]=1, Query278[[#This Row],[Weekday]]=2, Query278[[#This Row],[Weekday]]=3, Query278[[#This Row],[Weekday]]=4, Query278[[#This Row],[Weekday]]=5), "Weekday", "Weekend")</f>
        <v>Weekday</v>
      </c>
      <c r="I72" s="35">
        <f t="shared" si="5"/>
        <v>647</v>
      </c>
      <c r="J72" s="35">
        <v>2</v>
      </c>
      <c r="K72" s="35">
        <f t="shared" si="6"/>
        <v>565</v>
      </c>
      <c r="L72" s="35">
        <v>1</v>
      </c>
      <c r="M72" s="35" t="str">
        <f>INDEX(Table2[Description],MATCH(L72,Table2[Weathersit],0))</f>
        <v>Clear</v>
      </c>
      <c r="N72" s="35">
        <v>0.16</v>
      </c>
      <c r="O72" s="35">
        <v>0.18179999999999999</v>
      </c>
      <c r="P72" s="35">
        <v>0.59</v>
      </c>
      <c r="Q72" s="35">
        <v>0.1045</v>
      </c>
      <c r="R72" s="35">
        <v>0</v>
      </c>
      <c r="S72" s="35">
        <v>2</v>
      </c>
      <c r="T72" s="35" t="str">
        <f t="shared" si="7"/>
        <v>Normal</v>
      </c>
      <c r="U72" s="35">
        <v>2</v>
      </c>
      <c r="V72" s="42">
        <f t="shared" si="8"/>
        <v>51.603795164098052</v>
      </c>
      <c r="W72" s="35">
        <f t="shared" si="9"/>
        <v>-9.6622312492955692E-2</v>
      </c>
    </row>
    <row r="73" spans="1:23" x14ac:dyDescent="0.25">
      <c r="A73" s="41">
        <v>72</v>
      </c>
      <c r="B73" s="36">
        <v>40547</v>
      </c>
      <c r="C73" s="35">
        <v>1</v>
      </c>
      <c r="D73" s="35">
        <v>0</v>
      </c>
      <c r="E73" s="35">
        <v>1</v>
      </c>
      <c r="F73" s="35">
        <v>2</v>
      </c>
      <c r="G73" s="35" t="b">
        <v>0</v>
      </c>
      <c r="H73" s="35" t="str">
        <f>IF(OR(Query278[[#This Row],[Weekday]]=1, Query278[[#This Row],[Weekday]]=2, Query278[[#This Row],[Weekday]]=3, Query278[[#This Row],[Weekday]]=4, Query278[[#This Row],[Weekday]]=5), "Weekday", "Weekend")</f>
        <v>Weekday</v>
      </c>
      <c r="I73" s="35">
        <f t="shared" si="5"/>
        <v>646</v>
      </c>
      <c r="J73" s="35">
        <v>2</v>
      </c>
      <c r="K73" s="35">
        <f t="shared" si="6"/>
        <v>564</v>
      </c>
      <c r="L73" s="35">
        <v>1</v>
      </c>
      <c r="M73" s="35" t="str">
        <f>INDEX(Table2[Description],MATCH(L73,Table2[Weathersit],0))</f>
        <v>Clear</v>
      </c>
      <c r="N73" s="35">
        <v>0.14000000000000001</v>
      </c>
      <c r="O73" s="35">
        <v>0.1515</v>
      </c>
      <c r="P73" s="35">
        <v>0.63</v>
      </c>
      <c r="Q73" s="35">
        <v>0.1343</v>
      </c>
      <c r="R73" s="35">
        <v>0</v>
      </c>
      <c r="S73" s="35">
        <v>1</v>
      </c>
      <c r="T73" s="35" t="str">
        <f t="shared" si="7"/>
        <v>Normal</v>
      </c>
      <c r="U73" s="35">
        <v>1</v>
      </c>
      <c r="V73" s="42">
        <f t="shared" si="8"/>
        <v>51.597268633826012</v>
      </c>
      <c r="W73" s="35">
        <f t="shared" si="9"/>
        <v>-9.6789890720146529E-2</v>
      </c>
    </row>
    <row r="74" spans="1:23" x14ac:dyDescent="0.25">
      <c r="A74" s="41">
        <v>73</v>
      </c>
      <c r="B74" s="36">
        <v>40547</v>
      </c>
      <c r="C74" s="35">
        <v>1</v>
      </c>
      <c r="D74" s="35">
        <v>0</v>
      </c>
      <c r="E74" s="35">
        <v>1</v>
      </c>
      <c r="F74" s="35">
        <v>4</v>
      </c>
      <c r="G74" s="35" t="b">
        <v>0</v>
      </c>
      <c r="H74" s="35" t="str">
        <f>IF(OR(Query278[[#This Row],[Weekday]]=1, Query278[[#This Row],[Weekday]]=2, Query278[[#This Row],[Weekday]]=3, Query278[[#This Row],[Weekday]]=4, Query278[[#This Row],[Weekday]]=5), "Weekday", "Weekend")</f>
        <v>Weekday</v>
      </c>
      <c r="I74" s="35">
        <f t="shared" si="5"/>
        <v>645</v>
      </c>
      <c r="J74" s="35">
        <v>2</v>
      </c>
      <c r="K74" s="35">
        <f t="shared" si="6"/>
        <v>563</v>
      </c>
      <c r="L74" s="35">
        <v>1</v>
      </c>
      <c r="M74" s="35" t="str">
        <f>INDEX(Table2[Description],MATCH(L74,Table2[Weathersit],0))</f>
        <v>Clear</v>
      </c>
      <c r="N74" s="35">
        <v>0.14000000000000001</v>
      </c>
      <c r="O74" s="35">
        <v>0.18179999999999999</v>
      </c>
      <c r="P74" s="35">
        <v>0.63</v>
      </c>
      <c r="Q74" s="35">
        <v>8.9599999999999999E-2</v>
      </c>
      <c r="R74" s="35">
        <v>0</v>
      </c>
      <c r="S74" s="35">
        <v>2</v>
      </c>
      <c r="T74" s="35" t="str">
        <f t="shared" si="7"/>
        <v>Normal</v>
      </c>
      <c r="U74" s="35">
        <v>2</v>
      </c>
      <c r="V74" s="42">
        <f t="shared" si="8"/>
        <v>51.589442963896538</v>
      </c>
      <c r="W74" s="35">
        <f t="shared" si="9"/>
        <v>-9.7173392312306983E-2</v>
      </c>
    </row>
    <row r="75" spans="1:23" x14ac:dyDescent="0.25">
      <c r="A75" s="41">
        <v>74</v>
      </c>
      <c r="B75" s="36">
        <v>40547</v>
      </c>
      <c r="C75" s="35">
        <v>1</v>
      </c>
      <c r="D75" s="35">
        <v>0</v>
      </c>
      <c r="E75" s="35">
        <v>1</v>
      </c>
      <c r="F75" s="35">
        <v>5</v>
      </c>
      <c r="G75" s="35" t="b">
        <v>0</v>
      </c>
      <c r="H75" s="35" t="str">
        <f>IF(OR(Query278[[#This Row],[Weekday]]=1, Query278[[#This Row],[Weekday]]=2, Query278[[#This Row],[Weekday]]=3, Query278[[#This Row],[Weekday]]=4, Query278[[#This Row],[Weekday]]=5), "Weekday", "Weekend")</f>
        <v>Weekday</v>
      </c>
      <c r="I75" s="35">
        <f t="shared" si="5"/>
        <v>644</v>
      </c>
      <c r="J75" s="35">
        <v>2</v>
      </c>
      <c r="K75" s="35">
        <f t="shared" si="6"/>
        <v>562</v>
      </c>
      <c r="L75" s="35">
        <v>1</v>
      </c>
      <c r="M75" s="35" t="str">
        <f>INDEX(Table2[Description],MATCH(L75,Table2[Weathersit],0))</f>
        <v>Clear</v>
      </c>
      <c r="N75" s="35">
        <v>0.12</v>
      </c>
      <c r="O75" s="35">
        <v>0.1515</v>
      </c>
      <c r="P75" s="35">
        <v>0.68</v>
      </c>
      <c r="Q75" s="35">
        <v>0.1045</v>
      </c>
      <c r="R75" s="35">
        <v>0</v>
      </c>
      <c r="S75" s="35">
        <v>4</v>
      </c>
      <c r="T75" s="35" t="str">
        <f t="shared" si="7"/>
        <v>Normal</v>
      </c>
      <c r="U75" s="35">
        <v>4</v>
      </c>
      <c r="V75" s="42">
        <f t="shared" si="8"/>
        <v>51.582735285811957</v>
      </c>
      <c r="W75" s="35">
        <f t="shared" si="9"/>
        <v>-9.7343742847808307E-2</v>
      </c>
    </row>
    <row r="76" spans="1:23" x14ac:dyDescent="0.25">
      <c r="A76" s="41">
        <v>75</v>
      </c>
      <c r="B76" s="36">
        <v>40547</v>
      </c>
      <c r="C76" s="35">
        <v>1</v>
      </c>
      <c r="D76" s="35">
        <v>0</v>
      </c>
      <c r="E76" s="35">
        <v>1</v>
      </c>
      <c r="F76" s="35">
        <v>6</v>
      </c>
      <c r="G76" s="35" t="b">
        <v>0</v>
      </c>
      <c r="H76" s="35" t="str">
        <f>IF(OR(Query278[[#This Row],[Weekday]]=1, Query278[[#This Row],[Weekday]]=2, Query278[[#This Row],[Weekday]]=3, Query278[[#This Row],[Weekday]]=4, Query278[[#This Row],[Weekday]]=5), "Weekday", "Weekend")</f>
        <v>Weekday</v>
      </c>
      <c r="I76" s="35">
        <f t="shared" si="5"/>
        <v>643</v>
      </c>
      <c r="J76" s="35">
        <v>2</v>
      </c>
      <c r="K76" s="35">
        <f t="shared" si="6"/>
        <v>561</v>
      </c>
      <c r="L76" s="35">
        <v>1</v>
      </c>
      <c r="M76" s="35" t="str">
        <f>INDEX(Table2[Description],MATCH(L76,Table2[Weathersit],0))</f>
        <v>Clear</v>
      </c>
      <c r="N76" s="35">
        <v>0.12</v>
      </c>
      <c r="O76" s="35">
        <v>0.1515</v>
      </c>
      <c r="P76" s="35">
        <v>0.74</v>
      </c>
      <c r="Q76" s="35">
        <v>0.1045</v>
      </c>
      <c r="R76" s="35">
        <v>0</v>
      </c>
      <c r="S76" s="35">
        <v>36</v>
      </c>
      <c r="T76" s="35" t="str">
        <f t="shared" si="7"/>
        <v>High Usage</v>
      </c>
      <c r="U76" s="35">
        <v>36</v>
      </c>
      <c r="V76" s="42">
        <f t="shared" si="8"/>
        <v>51.578306203389538</v>
      </c>
      <c r="W76" s="35">
        <f t="shared" si="9"/>
        <v>-9.7732628549879783E-2</v>
      </c>
    </row>
    <row r="77" spans="1:23" x14ac:dyDescent="0.25">
      <c r="A77" s="41">
        <v>76</v>
      </c>
      <c r="B77" s="36">
        <v>40547</v>
      </c>
      <c r="C77" s="35">
        <v>1</v>
      </c>
      <c r="D77" s="35">
        <v>0</v>
      </c>
      <c r="E77" s="35">
        <v>1</v>
      </c>
      <c r="F77" s="35">
        <v>7</v>
      </c>
      <c r="G77" s="35" t="b">
        <v>0</v>
      </c>
      <c r="H77" s="35" t="str">
        <f>IF(OR(Query278[[#This Row],[Weekday]]=1, Query278[[#This Row],[Weekday]]=2, Query278[[#This Row],[Weekday]]=3, Query278[[#This Row],[Weekday]]=4, Query278[[#This Row],[Weekday]]=5), "Weekday", "Weekend")</f>
        <v>Weekday</v>
      </c>
      <c r="I77" s="35">
        <f t="shared" si="5"/>
        <v>642</v>
      </c>
      <c r="J77" s="35">
        <v>2</v>
      </c>
      <c r="K77" s="35">
        <f t="shared" si="6"/>
        <v>560</v>
      </c>
      <c r="L77" s="35">
        <v>1</v>
      </c>
      <c r="M77" s="35" t="str">
        <f>INDEX(Table2[Description],MATCH(L77,Table2[Weathersit],0))</f>
        <v>Clear</v>
      </c>
      <c r="N77" s="35">
        <v>0.12</v>
      </c>
      <c r="O77" s="35">
        <v>0.1515</v>
      </c>
      <c r="P77" s="35">
        <v>0.74</v>
      </c>
      <c r="Q77" s="35">
        <v>0.1343</v>
      </c>
      <c r="R77" s="35">
        <v>2</v>
      </c>
      <c r="S77" s="35">
        <v>92</v>
      </c>
      <c r="T77" s="35" t="str">
        <f t="shared" si="7"/>
        <v>High Usage</v>
      </c>
      <c r="U77" s="35">
        <v>94</v>
      </c>
      <c r="V77" s="42">
        <f t="shared" si="8"/>
        <v>51.600356893687085</v>
      </c>
      <c r="W77" s="35">
        <f t="shared" si="9"/>
        <v>-9.8123757798727965E-2</v>
      </c>
    </row>
    <row r="78" spans="1:23" x14ac:dyDescent="0.25">
      <c r="A78" s="41">
        <v>77</v>
      </c>
      <c r="B78" s="36">
        <v>40547</v>
      </c>
      <c r="C78" s="35">
        <v>1</v>
      </c>
      <c r="D78" s="35">
        <v>0</v>
      </c>
      <c r="E78" s="35">
        <v>1</v>
      </c>
      <c r="F78" s="35">
        <v>8</v>
      </c>
      <c r="G78" s="35" t="b">
        <v>0</v>
      </c>
      <c r="H78" s="35" t="str">
        <f>IF(OR(Query278[[#This Row],[Weekday]]=1, Query278[[#This Row],[Weekday]]=2, Query278[[#This Row],[Weekday]]=3, Query278[[#This Row],[Weekday]]=4, Query278[[#This Row],[Weekday]]=5), "Weekday", "Weekend")</f>
        <v>Weekday</v>
      </c>
      <c r="I78" s="35">
        <f t="shared" si="5"/>
        <v>641</v>
      </c>
      <c r="J78" s="35">
        <v>2</v>
      </c>
      <c r="K78" s="35">
        <f t="shared" si="6"/>
        <v>559</v>
      </c>
      <c r="L78" s="35">
        <v>1</v>
      </c>
      <c r="M78" s="35" t="str">
        <f>INDEX(Table2[Description],MATCH(L78,Table2[Weathersit],0))</f>
        <v>Clear</v>
      </c>
      <c r="N78" s="35">
        <v>0.14000000000000001</v>
      </c>
      <c r="O78" s="35">
        <v>0.1515</v>
      </c>
      <c r="P78" s="35">
        <v>0.69</v>
      </c>
      <c r="Q78" s="35">
        <v>0.16420000000000001</v>
      </c>
      <c r="R78" s="35">
        <v>2</v>
      </c>
      <c r="S78" s="35">
        <v>177</v>
      </c>
      <c r="T78" s="35" t="str">
        <f t="shared" si="7"/>
        <v>High Usage</v>
      </c>
      <c r="U78" s="35">
        <v>179</v>
      </c>
      <c r="V78" s="42">
        <f t="shared" si="8"/>
        <v>51.615845092552291</v>
      </c>
      <c r="W78" s="35">
        <f t="shared" si="9"/>
        <v>-9.8510719144079162E-2</v>
      </c>
    </row>
    <row r="79" spans="1:23" x14ac:dyDescent="0.25">
      <c r="A79" s="41">
        <v>78</v>
      </c>
      <c r="B79" s="36">
        <v>40547</v>
      </c>
      <c r="C79" s="35">
        <v>1</v>
      </c>
      <c r="D79" s="35">
        <v>0</v>
      </c>
      <c r="E79" s="35">
        <v>1</v>
      </c>
      <c r="F79" s="35">
        <v>9</v>
      </c>
      <c r="G79" s="35" t="b">
        <v>0</v>
      </c>
      <c r="H79" s="35" t="str">
        <f>IF(OR(Query278[[#This Row],[Weekday]]=1, Query278[[#This Row],[Weekday]]=2, Query278[[#This Row],[Weekday]]=3, Query278[[#This Row],[Weekday]]=4, Query278[[#This Row],[Weekday]]=5), "Weekday", "Weekend")</f>
        <v>Weekday</v>
      </c>
      <c r="I79" s="35">
        <f t="shared" si="5"/>
        <v>640</v>
      </c>
      <c r="J79" s="35">
        <v>2</v>
      </c>
      <c r="K79" s="35">
        <f t="shared" si="6"/>
        <v>558</v>
      </c>
      <c r="L79" s="35">
        <v>1</v>
      </c>
      <c r="M79" s="35" t="str">
        <f>INDEX(Table2[Description],MATCH(L79,Table2[Weathersit],0))</f>
        <v>Clear</v>
      </c>
      <c r="N79" s="35">
        <v>0.16</v>
      </c>
      <c r="O79" s="35">
        <v>0.1515</v>
      </c>
      <c r="P79" s="35">
        <v>0.64</v>
      </c>
      <c r="Q79" s="35">
        <v>0.22389999999999999</v>
      </c>
      <c r="R79" s="35">
        <v>2</v>
      </c>
      <c r="S79" s="35">
        <v>98</v>
      </c>
      <c r="T79" s="35" t="str">
        <f t="shared" si="7"/>
        <v>High Usage</v>
      </c>
      <c r="U79" s="35">
        <v>100</v>
      </c>
      <c r="V79" s="42">
        <f t="shared" si="8"/>
        <v>51.493754738711559</v>
      </c>
      <c r="W79" s="35">
        <f t="shared" si="9"/>
        <v>-9.8895087490149844E-2</v>
      </c>
    </row>
    <row r="80" spans="1:23" x14ac:dyDescent="0.25">
      <c r="A80" s="41">
        <v>79</v>
      </c>
      <c r="B80" s="36">
        <v>40547</v>
      </c>
      <c r="C80" s="35">
        <v>1</v>
      </c>
      <c r="D80" s="35">
        <v>0</v>
      </c>
      <c r="E80" s="35">
        <v>1</v>
      </c>
      <c r="F80" s="35">
        <v>10</v>
      </c>
      <c r="G80" s="35" t="b">
        <v>0</v>
      </c>
      <c r="H80" s="35" t="str">
        <f>IF(OR(Query278[[#This Row],[Weekday]]=1, Query278[[#This Row],[Weekday]]=2, Query278[[#This Row],[Weekday]]=3, Query278[[#This Row],[Weekday]]=4, Query278[[#This Row],[Weekday]]=5), "Weekday", "Weekend")</f>
        <v>Weekday</v>
      </c>
      <c r="I80" s="35">
        <f t="shared" si="5"/>
        <v>639</v>
      </c>
      <c r="J80" s="35">
        <v>2</v>
      </c>
      <c r="K80" s="35">
        <f t="shared" si="6"/>
        <v>557</v>
      </c>
      <c r="L80" s="35">
        <v>2</v>
      </c>
      <c r="M80" s="35" t="str">
        <f>INDEX(Table2[Description],MATCH(L80,Table2[Weathersit],0))</f>
        <v>Mist + Cloudy</v>
      </c>
      <c r="N80" s="35">
        <v>0.16</v>
      </c>
      <c r="O80" s="35">
        <v>0.13639999999999999</v>
      </c>
      <c r="P80" s="35">
        <v>0.69</v>
      </c>
      <c r="Q80" s="35">
        <v>0.32840000000000003</v>
      </c>
      <c r="R80" s="35">
        <v>5</v>
      </c>
      <c r="S80" s="35">
        <v>37</v>
      </c>
      <c r="T80" s="35" t="str">
        <f t="shared" si="7"/>
        <v>High Usage</v>
      </c>
      <c r="U80" s="35">
        <v>42</v>
      </c>
      <c r="V80" s="42">
        <f t="shared" si="8"/>
        <v>51.504318741049573</v>
      </c>
      <c r="W80" s="35">
        <f t="shared" si="9"/>
        <v>-9.931035987954745E-2</v>
      </c>
    </row>
    <row r="81" spans="1:23" x14ac:dyDescent="0.25">
      <c r="A81" s="41">
        <v>80</v>
      </c>
      <c r="B81" s="36">
        <v>40547</v>
      </c>
      <c r="C81" s="35">
        <v>1</v>
      </c>
      <c r="D81" s="35">
        <v>0</v>
      </c>
      <c r="E81" s="35">
        <v>1</v>
      </c>
      <c r="F81" s="35">
        <v>11</v>
      </c>
      <c r="G81" s="35" t="b">
        <v>0</v>
      </c>
      <c r="H81" s="35" t="str">
        <f>IF(OR(Query278[[#This Row],[Weekday]]=1, Query278[[#This Row],[Weekday]]=2, Query278[[#This Row],[Weekday]]=3, Query278[[#This Row],[Weekday]]=4, Query278[[#This Row],[Weekday]]=5), "Weekday", "Weekend")</f>
        <v>Weekday</v>
      </c>
      <c r="I81" s="35">
        <f t="shared" si="5"/>
        <v>638</v>
      </c>
      <c r="J81" s="35">
        <v>2</v>
      </c>
      <c r="K81" s="35">
        <f t="shared" si="6"/>
        <v>557</v>
      </c>
      <c r="L81" s="35">
        <v>1</v>
      </c>
      <c r="M81" s="35" t="str">
        <f>INDEX(Table2[Description],MATCH(L81,Table2[Weathersit],0))</f>
        <v>Clear</v>
      </c>
      <c r="N81" s="35">
        <v>0.22</v>
      </c>
      <c r="O81" s="35">
        <v>0.21210000000000001</v>
      </c>
      <c r="P81" s="35">
        <v>0.51</v>
      </c>
      <c r="Q81" s="35">
        <v>0.29849999999999999</v>
      </c>
      <c r="R81" s="35">
        <v>7</v>
      </c>
      <c r="S81" s="35">
        <v>50</v>
      </c>
      <c r="T81" s="35" t="str">
        <f t="shared" si="7"/>
        <v>High Usage</v>
      </c>
      <c r="U81" s="35">
        <v>57</v>
      </c>
      <c r="V81" s="42">
        <f t="shared" si="8"/>
        <v>51.529087401953895</v>
      </c>
      <c r="W81" s="35">
        <f t="shared" si="9"/>
        <v>-9.9846095512838684E-2</v>
      </c>
    </row>
    <row r="82" spans="1:23" x14ac:dyDescent="0.25">
      <c r="A82" s="41">
        <v>81</v>
      </c>
      <c r="B82" s="36">
        <v>40547</v>
      </c>
      <c r="C82" s="35">
        <v>1</v>
      </c>
      <c r="D82" s="35">
        <v>0</v>
      </c>
      <c r="E82" s="35">
        <v>1</v>
      </c>
      <c r="F82" s="35">
        <v>12</v>
      </c>
      <c r="G82" s="35" t="b">
        <v>0</v>
      </c>
      <c r="H82" s="35" t="str">
        <f>IF(OR(Query278[[#This Row],[Weekday]]=1, Query278[[#This Row],[Weekday]]=2, Query278[[#This Row],[Weekday]]=3, Query278[[#This Row],[Weekday]]=4, Query278[[#This Row],[Weekday]]=5), "Weekday", "Weekend")</f>
        <v>Weekday</v>
      </c>
      <c r="I82" s="35">
        <f t="shared" si="5"/>
        <v>637</v>
      </c>
      <c r="J82" s="35">
        <v>2</v>
      </c>
      <c r="K82" s="35">
        <f t="shared" si="6"/>
        <v>556</v>
      </c>
      <c r="L82" s="35">
        <v>1</v>
      </c>
      <c r="M82" s="35" t="str">
        <f>INDEX(Table2[Description],MATCH(L82,Table2[Weathersit],0))</f>
        <v>Clear</v>
      </c>
      <c r="N82" s="35">
        <v>0.22</v>
      </c>
      <c r="O82" s="35">
        <v>0.2273</v>
      </c>
      <c r="P82" s="35">
        <v>0.51</v>
      </c>
      <c r="Q82" s="35">
        <v>0.16420000000000001</v>
      </c>
      <c r="R82" s="35">
        <v>12</v>
      </c>
      <c r="S82" s="35">
        <v>66</v>
      </c>
      <c r="T82" s="35" t="str">
        <f t="shared" si="7"/>
        <v>High Usage</v>
      </c>
      <c r="U82" s="35">
        <v>78</v>
      </c>
      <c r="V82" s="42">
        <f t="shared" si="8"/>
        <v>51.557024137831696</v>
      </c>
      <c r="W82" s="35">
        <f t="shared" si="9"/>
        <v>-9.9821368953645101E-2</v>
      </c>
    </row>
    <row r="83" spans="1:23" x14ac:dyDescent="0.25">
      <c r="A83" s="41">
        <v>82</v>
      </c>
      <c r="B83" s="36">
        <v>40547</v>
      </c>
      <c r="C83" s="35">
        <v>1</v>
      </c>
      <c r="D83" s="35">
        <v>0</v>
      </c>
      <c r="E83" s="35">
        <v>1</v>
      </c>
      <c r="F83" s="35">
        <v>13</v>
      </c>
      <c r="G83" s="35" t="b">
        <v>0</v>
      </c>
      <c r="H83" s="35" t="str">
        <f>IF(OR(Query278[[#This Row],[Weekday]]=1, Query278[[#This Row],[Weekday]]=2, Query278[[#This Row],[Weekday]]=3, Query278[[#This Row],[Weekday]]=4, Query278[[#This Row],[Weekday]]=5), "Weekday", "Weekend")</f>
        <v>Weekday</v>
      </c>
      <c r="I83" s="35">
        <f t="shared" si="5"/>
        <v>636</v>
      </c>
      <c r="J83" s="35">
        <v>2</v>
      </c>
      <c r="K83" s="35">
        <f t="shared" si="6"/>
        <v>555</v>
      </c>
      <c r="L83" s="35">
        <v>1</v>
      </c>
      <c r="M83" s="35" t="str">
        <f>INDEX(Table2[Description],MATCH(L83,Table2[Weathersit],0))</f>
        <v>Clear</v>
      </c>
      <c r="N83" s="35">
        <v>0.24</v>
      </c>
      <c r="O83" s="35">
        <v>0.2273</v>
      </c>
      <c r="P83" s="35">
        <v>0.56000000000000005</v>
      </c>
      <c r="Q83" s="35">
        <v>0.19400000000000001</v>
      </c>
      <c r="R83" s="35">
        <v>18</v>
      </c>
      <c r="S83" s="35">
        <v>79</v>
      </c>
      <c r="T83" s="35" t="str">
        <f t="shared" si="7"/>
        <v>High Usage</v>
      </c>
      <c r="U83" s="35">
        <v>97</v>
      </c>
      <c r="V83" s="42">
        <f t="shared" si="8"/>
        <v>51.581413742954801</v>
      </c>
      <c r="W83" s="35">
        <f t="shared" si="9"/>
        <v>-9.9701980468292081E-2</v>
      </c>
    </row>
    <row r="84" spans="1:23" x14ac:dyDescent="0.25">
      <c r="A84" s="41">
        <v>83</v>
      </c>
      <c r="B84" s="36">
        <v>40547</v>
      </c>
      <c r="C84" s="35">
        <v>1</v>
      </c>
      <c r="D84" s="35">
        <v>0</v>
      </c>
      <c r="E84" s="35">
        <v>1</v>
      </c>
      <c r="F84" s="35">
        <v>14</v>
      </c>
      <c r="G84" s="35" t="b">
        <v>0</v>
      </c>
      <c r="H84" s="35" t="str">
        <f>IF(OR(Query278[[#This Row],[Weekday]]=1, Query278[[#This Row],[Weekday]]=2, Query278[[#This Row],[Weekday]]=3, Query278[[#This Row],[Weekday]]=4, Query278[[#This Row],[Weekday]]=5), "Weekday", "Weekend")</f>
        <v>Weekday</v>
      </c>
      <c r="I84" s="35">
        <f t="shared" si="5"/>
        <v>635</v>
      </c>
      <c r="J84" s="35">
        <v>2</v>
      </c>
      <c r="K84" s="35">
        <f t="shared" si="6"/>
        <v>554</v>
      </c>
      <c r="L84" s="35">
        <v>1</v>
      </c>
      <c r="M84" s="35" t="str">
        <f>INDEX(Table2[Description],MATCH(L84,Table2[Weathersit],0))</f>
        <v>Clear</v>
      </c>
      <c r="N84" s="35">
        <v>0.26</v>
      </c>
      <c r="O84" s="35">
        <v>0.2576</v>
      </c>
      <c r="P84" s="35">
        <v>0.52</v>
      </c>
      <c r="Q84" s="35">
        <v>0.22389999999999999</v>
      </c>
      <c r="R84" s="35">
        <v>9</v>
      </c>
      <c r="S84" s="35">
        <v>54</v>
      </c>
      <c r="T84" s="35" t="str">
        <f t="shared" si="7"/>
        <v>High Usage</v>
      </c>
      <c r="U84" s="35">
        <v>63</v>
      </c>
      <c r="V84" s="42">
        <f t="shared" si="8"/>
        <v>51.594545023173723</v>
      </c>
      <c r="W84" s="35">
        <f t="shared" si="9"/>
        <v>-9.9584091706382646E-2</v>
      </c>
    </row>
    <row r="85" spans="1:23" x14ac:dyDescent="0.25">
      <c r="A85" s="41">
        <v>84</v>
      </c>
      <c r="B85" s="36">
        <v>40547</v>
      </c>
      <c r="C85" s="35">
        <v>1</v>
      </c>
      <c r="D85" s="35">
        <v>0</v>
      </c>
      <c r="E85" s="35">
        <v>1</v>
      </c>
      <c r="F85" s="35">
        <v>15</v>
      </c>
      <c r="G85" s="35" t="b">
        <v>0</v>
      </c>
      <c r="H85" s="35" t="str">
        <f>IF(OR(Query278[[#This Row],[Weekday]]=1, Query278[[#This Row],[Weekday]]=2, Query278[[#This Row],[Weekday]]=3, Query278[[#This Row],[Weekday]]=4, Query278[[#This Row],[Weekday]]=5), "Weekday", "Weekend")</f>
        <v>Weekday</v>
      </c>
      <c r="I85" s="35">
        <f t="shared" si="5"/>
        <v>634</v>
      </c>
      <c r="J85" s="35">
        <v>2</v>
      </c>
      <c r="K85" s="35">
        <f t="shared" si="6"/>
        <v>553</v>
      </c>
      <c r="L85" s="35">
        <v>1</v>
      </c>
      <c r="M85" s="35" t="str">
        <f>INDEX(Table2[Description],MATCH(L85,Table2[Weathersit],0))</f>
        <v>Clear</v>
      </c>
      <c r="N85" s="35">
        <v>0.28000000000000003</v>
      </c>
      <c r="O85" s="35">
        <v>0.2727</v>
      </c>
      <c r="P85" s="35">
        <v>0.52</v>
      </c>
      <c r="Q85" s="35">
        <v>0.25369999999999998</v>
      </c>
      <c r="R85" s="35">
        <v>17</v>
      </c>
      <c r="S85" s="35">
        <v>48</v>
      </c>
      <c r="T85" s="35" t="str">
        <f t="shared" si="7"/>
        <v>High Usage</v>
      </c>
      <c r="U85" s="35">
        <v>65</v>
      </c>
      <c r="V85" s="42">
        <f t="shared" si="8"/>
        <v>51.622527784708595</v>
      </c>
      <c r="W85" s="35">
        <f t="shared" si="9"/>
        <v>-9.9296727772173951E-2</v>
      </c>
    </row>
    <row r="86" spans="1:23" x14ac:dyDescent="0.25">
      <c r="A86" s="41">
        <v>85</v>
      </c>
      <c r="B86" s="36">
        <v>40547</v>
      </c>
      <c r="C86" s="35">
        <v>1</v>
      </c>
      <c r="D86" s="35">
        <v>0</v>
      </c>
      <c r="E86" s="35">
        <v>1</v>
      </c>
      <c r="F86" s="35">
        <v>16</v>
      </c>
      <c r="G86" s="35" t="b">
        <v>0</v>
      </c>
      <c r="H86" s="35" t="str">
        <f>IF(OR(Query278[[#This Row],[Weekday]]=1, Query278[[#This Row],[Weekday]]=2, Query278[[#This Row],[Weekday]]=3, Query278[[#This Row],[Weekday]]=4, Query278[[#This Row],[Weekday]]=5), "Weekday", "Weekend")</f>
        <v>Weekday</v>
      </c>
      <c r="I86" s="35">
        <f t="shared" si="5"/>
        <v>633</v>
      </c>
      <c r="J86" s="35">
        <v>2</v>
      </c>
      <c r="K86" s="35">
        <f t="shared" si="6"/>
        <v>552</v>
      </c>
      <c r="L86" s="35">
        <v>1</v>
      </c>
      <c r="M86" s="35" t="str">
        <f>INDEX(Table2[Description],MATCH(L86,Table2[Weathersit],0))</f>
        <v>Clear</v>
      </c>
      <c r="N86" s="35">
        <v>0.3</v>
      </c>
      <c r="O86" s="35">
        <v>0.28789999999999999</v>
      </c>
      <c r="P86" s="35">
        <v>0.49</v>
      </c>
      <c r="Q86" s="35">
        <v>0.25369999999999998</v>
      </c>
      <c r="R86" s="35">
        <v>15</v>
      </c>
      <c r="S86" s="35">
        <v>68</v>
      </c>
      <c r="T86" s="35" t="str">
        <f t="shared" si="7"/>
        <v>High Usage</v>
      </c>
      <c r="U86" s="35">
        <v>83</v>
      </c>
      <c r="V86" s="42">
        <f t="shared" si="8"/>
        <v>51.650358651477923</v>
      </c>
      <c r="W86" s="35">
        <f t="shared" si="9"/>
        <v>-9.893824737283316E-2</v>
      </c>
    </row>
    <row r="87" spans="1:23" x14ac:dyDescent="0.25">
      <c r="A87" s="41">
        <v>86</v>
      </c>
      <c r="B87" s="36">
        <v>40547</v>
      </c>
      <c r="C87" s="35">
        <v>1</v>
      </c>
      <c r="D87" s="35">
        <v>0</v>
      </c>
      <c r="E87" s="35">
        <v>1</v>
      </c>
      <c r="F87" s="35">
        <v>17</v>
      </c>
      <c r="G87" s="35" t="b">
        <v>0</v>
      </c>
      <c r="H87" s="35" t="str">
        <f>IF(OR(Query278[[#This Row],[Weekday]]=1, Query278[[#This Row],[Weekday]]=2, Query278[[#This Row],[Weekday]]=3, Query278[[#This Row],[Weekday]]=4, Query278[[#This Row],[Weekday]]=5), "Weekday", "Weekend")</f>
        <v>Weekday</v>
      </c>
      <c r="I87" s="35">
        <f t="shared" si="5"/>
        <v>632</v>
      </c>
      <c r="J87" s="35">
        <v>2</v>
      </c>
      <c r="K87" s="35">
        <f t="shared" si="6"/>
        <v>551</v>
      </c>
      <c r="L87" s="35">
        <v>1</v>
      </c>
      <c r="M87" s="35" t="str">
        <f>INDEX(Table2[Description],MATCH(L87,Table2[Weathersit],0))</f>
        <v>Clear</v>
      </c>
      <c r="N87" s="35">
        <v>0.28000000000000003</v>
      </c>
      <c r="O87" s="35">
        <v>0.2727</v>
      </c>
      <c r="P87" s="35">
        <v>0.48</v>
      </c>
      <c r="Q87" s="35">
        <v>0.22389999999999999</v>
      </c>
      <c r="R87" s="35">
        <v>10</v>
      </c>
      <c r="S87" s="35">
        <v>202</v>
      </c>
      <c r="T87" s="35" t="str">
        <f t="shared" si="7"/>
        <v>High Usage</v>
      </c>
      <c r="U87" s="35">
        <v>212</v>
      </c>
      <c r="V87" s="42">
        <f t="shared" si="8"/>
        <v>51.672642850646547</v>
      </c>
      <c r="W87" s="35">
        <f t="shared" si="9"/>
        <v>-9.8516016684554758E-2</v>
      </c>
    </row>
    <row r="88" spans="1:23" x14ac:dyDescent="0.25">
      <c r="A88" s="41">
        <v>87</v>
      </c>
      <c r="B88" s="36">
        <v>40547</v>
      </c>
      <c r="C88" s="35">
        <v>1</v>
      </c>
      <c r="D88" s="35">
        <v>0</v>
      </c>
      <c r="E88" s="35">
        <v>1</v>
      </c>
      <c r="F88" s="35">
        <v>18</v>
      </c>
      <c r="G88" s="35" t="b">
        <v>0</v>
      </c>
      <c r="H88" s="35" t="str">
        <f>IF(OR(Query278[[#This Row],[Weekday]]=1, Query278[[#This Row],[Weekday]]=2, Query278[[#This Row],[Weekday]]=3, Query278[[#This Row],[Weekday]]=4, Query278[[#This Row],[Weekday]]=5), "Weekday", "Weekend")</f>
        <v>Weekday</v>
      </c>
      <c r="I88" s="35">
        <f t="shared" si="5"/>
        <v>631</v>
      </c>
      <c r="J88" s="35">
        <v>2</v>
      </c>
      <c r="K88" s="35">
        <f t="shared" si="6"/>
        <v>550</v>
      </c>
      <c r="L88" s="35">
        <v>1</v>
      </c>
      <c r="M88" s="35" t="str">
        <f>INDEX(Table2[Description],MATCH(L88,Table2[Weathersit],0))</f>
        <v>Clear</v>
      </c>
      <c r="N88" s="35">
        <v>0.26</v>
      </c>
      <c r="O88" s="35">
        <v>0.2576</v>
      </c>
      <c r="P88" s="35">
        <v>0.48</v>
      </c>
      <c r="Q88" s="35">
        <v>0.19400000000000001</v>
      </c>
      <c r="R88" s="35">
        <v>3</v>
      </c>
      <c r="S88" s="35">
        <v>179</v>
      </c>
      <c r="T88" s="35" t="str">
        <f t="shared" si="7"/>
        <v>High Usage</v>
      </c>
      <c r="U88" s="35">
        <v>182</v>
      </c>
      <c r="V88" s="42">
        <f t="shared" si="8"/>
        <v>51.453325362906156</v>
      </c>
      <c r="W88" s="35">
        <f t="shared" si="9"/>
        <v>-9.8168347670058678E-2</v>
      </c>
    </row>
    <row r="89" spans="1:23" x14ac:dyDescent="0.25">
      <c r="A89" s="41">
        <v>88</v>
      </c>
      <c r="B89" s="36">
        <v>40547</v>
      </c>
      <c r="C89" s="35">
        <v>1</v>
      </c>
      <c r="D89" s="35">
        <v>0</v>
      </c>
      <c r="E89" s="35">
        <v>1</v>
      </c>
      <c r="F89" s="35">
        <v>19</v>
      </c>
      <c r="G89" s="35" t="b">
        <v>0</v>
      </c>
      <c r="H89" s="35" t="str">
        <f>IF(OR(Query278[[#This Row],[Weekday]]=1, Query278[[#This Row],[Weekday]]=2, Query278[[#This Row],[Weekday]]=3, Query278[[#This Row],[Weekday]]=4, Query278[[#This Row],[Weekday]]=5), "Weekday", "Weekend")</f>
        <v>Weekday</v>
      </c>
      <c r="I89" s="35">
        <f t="shared" si="5"/>
        <v>630</v>
      </c>
      <c r="J89" s="35">
        <v>2</v>
      </c>
      <c r="K89" s="35">
        <f t="shared" si="6"/>
        <v>549</v>
      </c>
      <c r="L89" s="35">
        <v>1</v>
      </c>
      <c r="M89" s="35" t="str">
        <f>INDEX(Table2[Description],MATCH(L89,Table2[Weathersit],0))</f>
        <v>Clear</v>
      </c>
      <c r="N89" s="35">
        <v>0.24</v>
      </c>
      <c r="O89" s="35">
        <v>0.2576</v>
      </c>
      <c r="P89" s="35">
        <v>0.48</v>
      </c>
      <c r="Q89" s="35">
        <v>0.1045</v>
      </c>
      <c r="R89" s="35">
        <v>2</v>
      </c>
      <c r="S89" s="35">
        <v>110</v>
      </c>
      <c r="T89" s="35" t="str">
        <f t="shared" si="7"/>
        <v>High Usage</v>
      </c>
      <c r="U89" s="35">
        <v>112</v>
      </c>
      <c r="V89" s="42">
        <f t="shared" si="8"/>
        <v>51.320482215701517</v>
      </c>
      <c r="W89" s="35">
        <f t="shared" si="9"/>
        <v>-9.7848408215325491E-2</v>
      </c>
    </row>
    <row r="90" spans="1:23" x14ac:dyDescent="0.25">
      <c r="A90" s="41">
        <v>89</v>
      </c>
      <c r="B90" s="36">
        <v>40547</v>
      </c>
      <c r="C90" s="35">
        <v>1</v>
      </c>
      <c r="D90" s="35">
        <v>0</v>
      </c>
      <c r="E90" s="35">
        <v>1</v>
      </c>
      <c r="F90" s="35">
        <v>20</v>
      </c>
      <c r="G90" s="35" t="b">
        <v>0</v>
      </c>
      <c r="H90" s="35" t="str">
        <f>IF(OR(Query278[[#This Row],[Weekday]]=1, Query278[[#This Row],[Weekday]]=2, Query278[[#This Row],[Weekday]]=3, Query278[[#This Row],[Weekday]]=4, Query278[[#This Row],[Weekday]]=5), "Weekday", "Weekend")</f>
        <v>Weekday</v>
      </c>
      <c r="I90" s="35">
        <f t="shared" si="5"/>
        <v>629</v>
      </c>
      <c r="J90" s="35">
        <v>2</v>
      </c>
      <c r="K90" s="35">
        <f t="shared" si="6"/>
        <v>548</v>
      </c>
      <c r="L90" s="35">
        <v>1</v>
      </c>
      <c r="M90" s="35" t="str">
        <f>INDEX(Table2[Description],MATCH(L90,Table2[Weathersit],0))</f>
        <v>Clear</v>
      </c>
      <c r="N90" s="35">
        <v>0.24</v>
      </c>
      <c r="O90" s="35">
        <v>0.2576</v>
      </c>
      <c r="P90" s="35">
        <v>0.48</v>
      </c>
      <c r="Q90" s="35">
        <v>0.1045</v>
      </c>
      <c r="R90" s="35">
        <v>1</v>
      </c>
      <c r="S90" s="35">
        <v>53</v>
      </c>
      <c r="T90" s="35" t="str">
        <f t="shared" si="7"/>
        <v>High Usage</v>
      </c>
      <c r="U90" s="35">
        <v>54</v>
      </c>
      <c r="V90" s="42">
        <f t="shared" si="8"/>
        <v>51.318577566614998</v>
      </c>
      <c r="W90" s="35">
        <f t="shared" si="9"/>
        <v>-9.7500742941559582E-2</v>
      </c>
    </row>
    <row r="91" spans="1:23" x14ac:dyDescent="0.25">
      <c r="A91" s="41">
        <v>90</v>
      </c>
      <c r="B91" s="36">
        <v>40547</v>
      </c>
      <c r="C91" s="35">
        <v>1</v>
      </c>
      <c r="D91" s="35">
        <v>0</v>
      </c>
      <c r="E91" s="35">
        <v>1</v>
      </c>
      <c r="F91" s="35">
        <v>21</v>
      </c>
      <c r="G91" s="35" t="b">
        <v>0</v>
      </c>
      <c r="H91" s="35" t="str">
        <f>IF(OR(Query278[[#This Row],[Weekday]]=1, Query278[[#This Row],[Weekday]]=2, Query278[[#This Row],[Weekday]]=3, Query278[[#This Row],[Weekday]]=4, Query278[[#This Row],[Weekday]]=5), "Weekday", "Weekend")</f>
        <v>Weekday</v>
      </c>
      <c r="I91" s="35">
        <f t="shared" si="5"/>
        <v>628</v>
      </c>
      <c r="J91" s="35">
        <v>2</v>
      </c>
      <c r="K91" s="35">
        <f t="shared" si="6"/>
        <v>547</v>
      </c>
      <c r="L91" s="35">
        <v>1</v>
      </c>
      <c r="M91" s="35" t="str">
        <f>INDEX(Table2[Description],MATCH(L91,Table2[Weathersit],0))</f>
        <v>Clear</v>
      </c>
      <c r="N91" s="35">
        <v>0.22</v>
      </c>
      <c r="O91" s="35">
        <v>0.2727</v>
      </c>
      <c r="P91" s="35">
        <v>0.64</v>
      </c>
      <c r="Q91" s="35">
        <v>0</v>
      </c>
      <c r="R91" s="35">
        <v>0</v>
      </c>
      <c r="S91" s="35">
        <v>48</v>
      </c>
      <c r="T91" s="35" t="str">
        <f t="shared" si="7"/>
        <v>High Usage</v>
      </c>
      <c r="U91" s="35">
        <v>48</v>
      </c>
      <c r="V91" s="42">
        <f t="shared" si="8"/>
        <v>51.346474572797888</v>
      </c>
      <c r="W91" s="35">
        <f t="shared" si="9"/>
        <v>-9.7151642667643159E-2</v>
      </c>
    </row>
    <row r="92" spans="1:23" x14ac:dyDescent="0.25">
      <c r="A92" s="41">
        <v>91</v>
      </c>
      <c r="B92" s="36">
        <v>40547</v>
      </c>
      <c r="C92" s="35">
        <v>1</v>
      </c>
      <c r="D92" s="35">
        <v>0</v>
      </c>
      <c r="E92" s="35">
        <v>1</v>
      </c>
      <c r="F92" s="35">
        <v>22</v>
      </c>
      <c r="G92" s="35" t="b">
        <v>0</v>
      </c>
      <c r="H92" s="35" t="str">
        <f>IF(OR(Query278[[#This Row],[Weekday]]=1, Query278[[#This Row],[Weekday]]=2, Query278[[#This Row],[Weekday]]=3, Query278[[#This Row],[Weekday]]=4, Query278[[#This Row],[Weekday]]=5), "Weekday", "Weekend")</f>
        <v>Weekday</v>
      </c>
      <c r="I92" s="35">
        <f t="shared" si="5"/>
        <v>627</v>
      </c>
      <c r="J92" s="35">
        <v>2</v>
      </c>
      <c r="K92" s="35">
        <f t="shared" si="6"/>
        <v>546</v>
      </c>
      <c r="L92" s="35">
        <v>1</v>
      </c>
      <c r="M92" s="35" t="str">
        <f>INDEX(Table2[Description],MATCH(L92,Table2[Weathersit],0))</f>
        <v>Clear</v>
      </c>
      <c r="N92" s="35">
        <v>0.22</v>
      </c>
      <c r="O92" s="35">
        <v>0.2576</v>
      </c>
      <c r="P92" s="35">
        <v>0.64</v>
      </c>
      <c r="Q92" s="35">
        <v>8.9599999999999999E-2</v>
      </c>
      <c r="R92" s="35">
        <v>1</v>
      </c>
      <c r="S92" s="35">
        <v>34</v>
      </c>
      <c r="T92" s="35" t="str">
        <f t="shared" si="7"/>
        <v>High Usage</v>
      </c>
      <c r="U92" s="35">
        <v>35</v>
      </c>
      <c r="V92" s="42">
        <f t="shared" si="8"/>
        <v>51.373396026985503</v>
      </c>
      <c r="W92" s="35">
        <f t="shared" si="9"/>
        <v>-9.6712470273616041E-2</v>
      </c>
    </row>
    <row r="93" spans="1:23" x14ac:dyDescent="0.25">
      <c r="A93" s="41">
        <v>92</v>
      </c>
      <c r="B93" s="36">
        <v>40547</v>
      </c>
      <c r="C93" s="35">
        <v>1</v>
      </c>
      <c r="D93" s="35">
        <v>0</v>
      </c>
      <c r="E93" s="35">
        <v>1</v>
      </c>
      <c r="F93" s="35">
        <v>23</v>
      </c>
      <c r="G93" s="35" t="b">
        <v>0</v>
      </c>
      <c r="H93" s="35" t="str">
        <f>IF(OR(Query278[[#This Row],[Weekday]]=1, Query278[[#This Row],[Weekday]]=2, Query278[[#This Row],[Weekday]]=3, Query278[[#This Row],[Weekday]]=4, Query278[[#This Row],[Weekday]]=5), "Weekday", "Weekend")</f>
        <v>Weekday</v>
      </c>
      <c r="I93" s="35">
        <f t="shared" si="5"/>
        <v>626</v>
      </c>
      <c r="J93" s="35">
        <v>2</v>
      </c>
      <c r="K93" s="35">
        <f t="shared" si="6"/>
        <v>545</v>
      </c>
      <c r="L93" s="35">
        <v>1</v>
      </c>
      <c r="M93" s="35" t="str">
        <f>INDEX(Table2[Description],MATCH(L93,Table2[Weathersit],0))</f>
        <v>Clear</v>
      </c>
      <c r="N93" s="35">
        <v>0.2</v>
      </c>
      <c r="O93" s="35">
        <v>0.2273</v>
      </c>
      <c r="P93" s="35">
        <v>0.69</v>
      </c>
      <c r="Q93" s="35">
        <v>8.9599999999999999E-2</v>
      </c>
      <c r="R93" s="35">
        <v>2</v>
      </c>
      <c r="S93" s="35">
        <v>9</v>
      </c>
      <c r="T93" s="35" t="str">
        <f t="shared" si="7"/>
        <v>Normal</v>
      </c>
      <c r="U93" s="35">
        <v>11</v>
      </c>
      <c r="V93" s="42">
        <f t="shared" si="8"/>
        <v>51.395496351276428</v>
      </c>
      <c r="W93" s="35">
        <f t="shared" si="9"/>
        <v>-9.6372142584953691E-2</v>
      </c>
    </row>
    <row r="94" spans="1:23" x14ac:dyDescent="0.25">
      <c r="A94" s="41">
        <v>93</v>
      </c>
      <c r="B94" s="36">
        <v>40548</v>
      </c>
      <c r="C94" s="35">
        <v>1</v>
      </c>
      <c r="D94" s="35">
        <v>0</v>
      </c>
      <c r="E94" s="35">
        <v>1</v>
      </c>
      <c r="F94" s="35">
        <v>0</v>
      </c>
      <c r="G94" s="35" t="b">
        <v>0</v>
      </c>
      <c r="H94" s="35" t="str">
        <f>IF(OR(Query278[[#This Row],[Weekday]]=1, Query278[[#This Row],[Weekday]]=2, Query278[[#This Row],[Weekday]]=3, Query278[[#This Row],[Weekday]]=4, Query278[[#This Row],[Weekday]]=5), "Weekday", "Weekend")</f>
        <v>Weekday</v>
      </c>
      <c r="I94" s="35">
        <f t="shared" si="5"/>
        <v>625</v>
      </c>
      <c r="J94" s="35">
        <v>3</v>
      </c>
      <c r="K94" s="35">
        <f t="shared" si="6"/>
        <v>544</v>
      </c>
      <c r="L94" s="35">
        <v>1</v>
      </c>
      <c r="M94" s="35" t="str">
        <f>INDEX(Table2[Description],MATCH(L94,Table2[Weathersit],0))</f>
        <v>Clear</v>
      </c>
      <c r="N94" s="35">
        <v>0.2</v>
      </c>
      <c r="O94" s="35">
        <v>0.2576</v>
      </c>
      <c r="P94" s="35">
        <v>0.64</v>
      </c>
      <c r="Q94" s="35">
        <v>0</v>
      </c>
      <c r="R94" s="35">
        <v>0</v>
      </c>
      <c r="S94" s="35">
        <v>6</v>
      </c>
      <c r="T94" s="35" t="str">
        <f t="shared" si="7"/>
        <v>Normal</v>
      </c>
      <c r="U94" s="35">
        <v>6</v>
      </c>
      <c r="V94" s="42">
        <f t="shared" si="8"/>
        <v>51.399099767578264</v>
      </c>
      <c r="W94" s="35">
        <f t="shared" si="9"/>
        <v>-9.6234017645597289E-2</v>
      </c>
    </row>
    <row r="95" spans="1:23" x14ac:dyDescent="0.25">
      <c r="A95" s="41">
        <v>94</v>
      </c>
      <c r="B95" s="36">
        <v>40548</v>
      </c>
      <c r="C95" s="35">
        <v>1</v>
      </c>
      <c r="D95" s="35">
        <v>0</v>
      </c>
      <c r="E95" s="35">
        <v>1</v>
      </c>
      <c r="F95" s="35">
        <v>1</v>
      </c>
      <c r="G95" s="35" t="b">
        <v>0</v>
      </c>
      <c r="H95" s="35" t="str">
        <f>IF(OR(Query278[[#This Row],[Weekday]]=1, Query278[[#This Row],[Weekday]]=2, Query278[[#This Row],[Weekday]]=3, Query278[[#This Row],[Weekday]]=4, Query278[[#This Row],[Weekday]]=5), "Weekday", "Weekend")</f>
        <v>Weekday</v>
      </c>
      <c r="I95" s="35">
        <f t="shared" si="5"/>
        <v>624</v>
      </c>
      <c r="J95" s="35">
        <v>3</v>
      </c>
      <c r="K95" s="35">
        <f t="shared" si="6"/>
        <v>543</v>
      </c>
      <c r="L95" s="35">
        <v>1</v>
      </c>
      <c r="M95" s="35" t="str">
        <f>INDEX(Table2[Description],MATCH(L95,Table2[Weathersit],0))</f>
        <v>Clear</v>
      </c>
      <c r="N95" s="35">
        <v>0.16</v>
      </c>
      <c r="O95" s="35">
        <v>0.19700000000000001</v>
      </c>
      <c r="P95" s="35">
        <v>0.74</v>
      </c>
      <c r="Q95" s="35">
        <v>8.9599999999999999E-2</v>
      </c>
      <c r="R95" s="35">
        <v>0</v>
      </c>
      <c r="S95" s="35">
        <v>6</v>
      </c>
      <c r="T95" s="35" t="str">
        <f t="shared" si="7"/>
        <v>Normal</v>
      </c>
      <c r="U95" s="35">
        <v>6</v>
      </c>
      <c r="V95" s="42">
        <f t="shared" si="8"/>
        <v>51.39723009326147</v>
      </c>
      <c r="W95" s="35">
        <f t="shared" si="9"/>
        <v>-9.5897231452306442E-2</v>
      </c>
    </row>
    <row r="96" spans="1:23" x14ac:dyDescent="0.25">
      <c r="A96" s="41">
        <v>95</v>
      </c>
      <c r="B96" s="36">
        <v>40548</v>
      </c>
      <c r="C96" s="35">
        <v>1</v>
      </c>
      <c r="D96" s="35">
        <v>0</v>
      </c>
      <c r="E96" s="35">
        <v>1</v>
      </c>
      <c r="F96" s="35">
        <v>2</v>
      </c>
      <c r="G96" s="35" t="b">
        <v>0</v>
      </c>
      <c r="H96" s="35" t="str">
        <f>IF(OR(Query278[[#This Row],[Weekday]]=1, Query278[[#This Row],[Weekday]]=2, Query278[[#This Row],[Weekday]]=3, Query278[[#This Row],[Weekday]]=4, Query278[[#This Row],[Weekday]]=5), "Weekday", "Weekend")</f>
        <v>Weekday</v>
      </c>
      <c r="I96" s="35">
        <f t="shared" si="5"/>
        <v>623</v>
      </c>
      <c r="J96" s="35">
        <v>3</v>
      </c>
      <c r="K96" s="35">
        <f t="shared" si="6"/>
        <v>542</v>
      </c>
      <c r="L96" s="35">
        <v>1</v>
      </c>
      <c r="M96" s="35" t="str">
        <f>INDEX(Table2[Description],MATCH(L96,Table2[Weathersit],0))</f>
        <v>Clear</v>
      </c>
      <c r="N96" s="35">
        <v>0.16</v>
      </c>
      <c r="O96" s="35">
        <v>0.19700000000000001</v>
      </c>
      <c r="P96" s="35">
        <v>0.74</v>
      </c>
      <c r="Q96" s="35">
        <v>8.9599999999999999E-2</v>
      </c>
      <c r="R96" s="35">
        <v>0</v>
      </c>
      <c r="S96" s="35">
        <v>2</v>
      </c>
      <c r="T96" s="35" t="str">
        <f t="shared" si="7"/>
        <v>Normal</v>
      </c>
      <c r="U96" s="35">
        <v>2</v>
      </c>
      <c r="V96" s="42">
        <f t="shared" si="8"/>
        <v>51.39528946869617</v>
      </c>
      <c r="W96" s="35">
        <f t="shared" si="9"/>
        <v>-9.5976375606711156E-2</v>
      </c>
    </row>
    <row r="97" spans="1:23" x14ac:dyDescent="0.25">
      <c r="A97" s="41">
        <v>96</v>
      </c>
      <c r="B97" s="36">
        <v>40548</v>
      </c>
      <c r="C97" s="35">
        <v>1</v>
      </c>
      <c r="D97" s="35">
        <v>0</v>
      </c>
      <c r="E97" s="35">
        <v>1</v>
      </c>
      <c r="F97" s="35">
        <v>4</v>
      </c>
      <c r="G97" s="35" t="b">
        <v>0</v>
      </c>
      <c r="H97" s="35" t="str">
        <f>IF(OR(Query278[[#This Row],[Weekday]]=1, Query278[[#This Row],[Weekday]]=2, Query278[[#This Row],[Weekday]]=3, Query278[[#This Row],[Weekday]]=4, Query278[[#This Row],[Weekday]]=5), "Weekday", "Weekend")</f>
        <v>Weekday</v>
      </c>
      <c r="I97" s="35">
        <f t="shared" si="5"/>
        <v>622</v>
      </c>
      <c r="J97" s="35">
        <v>3</v>
      </c>
      <c r="K97" s="35">
        <f t="shared" si="6"/>
        <v>541</v>
      </c>
      <c r="L97" s="35">
        <v>1</v>
      </c>
      <c r="M97" s="35" t="str">
        <f>INDEX(Table2[Description],MATCH(L97,Table2[Weathersit],0))</f>
        <v>Clear</v>
      </c>
      <c r="N97" s="35">
        <v>0.24</v>
      </c>
      <c r="O97" s="35">
        <v>0.2273</v>
      </c>
      <c r="P97" s="35">
        <v>0.48</v>
      </c>
      <c r="Q97" s="35">
        <v>0.22389999999999999</v>
      </c>
      <c r="R97" s="35">
        <v>0</v>
      </c>
      <c r="S97" s="35">
        <v>2</v>
      </c>
      <c r="T97" s="35" t="str">
        <f t="shared" si="7"/>
        <v>Normal</v>
      </c>
      <c r="U97" s="35">
        <v>2</v>
      </c>
      <c r="V97" s="42">
        <f t="shared" si="8"/>
        <v>51.388528511828703</v>
      </c>
      <c r="W97" s="35">
        <f t="shared" si="9"/>
        <v>-9.6055817982825045E-2</v>
      </c>
    </row>
    <row r="98" spans="1:23" x14ac:dyDescent="0.25">
      <c r="A98" s="41">
        <v>97</v>
      </c>
      <c r="B98" s="36">
        <v>40548</v>
      </c>
      <c r="C98" s="35">
        <v>1</v>
      </c>
      <c r="D98" s="35">
        <v>0</v>
      </c>
      <c r="E98" s="35">
        <v>1</v>
      </c>
      <c r="F98" s="35">
        <v>5</v>
      </c>
      <c r="G98" s="35" t="b">
        <v>0</v>
      </c>
      <c r="H98" s="35" t="str">
        <f>IF(OR(Query278[[#This Row],[Weekday]]=1, Query278[[#This Row],[Weekday]]=2, Query278[[#This Row],[Weekday]]=3, Query278[[#This Row],[Weekday]]=4, Query278[[#This Row],[Weekday]]=5), "Weekday", "Weekend")</f>
        <v>Weekday</v>
      </c>
      <c r="I98" s="35">
        <f t="shared" si="5"/>
        <v>621</v>
      </c>
      <c r="J98" s="35">
        <v>3</v>
      </c>
      <c r="K98" s="35">
        <f t="shared" si="6"/>
        <v>540</v>
      </c>
      <c r="L98" s="35">
        <v>1</v>
      </c>
      <c r="M98" s="35" t="str">
        <f>INDEX(Table2[Description],MATCH(L98,Table2[Weathersit],0))</f>
        <v>Clear</v>
      </c>
      <c r="N98" s="35">
        <v>0.22</v>
      </c>
      <c r="O98" s="35">
        <v>0.2273</v>
      </c>
      <c r="P98" s="35">
        <v>0.47</v>
      </c>
      <c r="Q98" s="35">
        <v>0.16420000000000001</v>
      </c>
      <c r="R98" s="35">
        <v>0</v>
      </c>
      <c r="S98" s="35">
        <v>3</v>
      </c>
      <c r="T98" s="35" t="str">
        <f t="shared" si="7"/>
        <v>Normal</v>
      </c>
      <c r="U98" s="35">
        <v>3</v>
      </c>
      <c r="V98" s="42">
        <f t="shared" si="8"/>
        <v>51.381673819803012</v>
      </c>
      <c r="W98" s="35">
        <f t="shared" si="9"/>
        <v>-9.5916000647399358E-2</v>
      </c>
    </row>
    <row r="99" spans="1:23" x14ac:dyDescent="0.25">
      <c r="A99" s="41">
        <v>98</v>
      </c>
      <c r="B99" s="36">
        <v>40548</v>
      </c>
      <c r="C99" s="35">
        <v>1</v>
      </c>
      <c r="D99" s="35">
        <v>0</v>
      </c>
      <c r="E99" s="35">
        <v>1</v>
      </c>
      <c r="F99" s="35">
        <v>6</v>
      </c>
      <c r="G99" s="35" t="b">
        <v>0</v>
      </c>
      <c r="H99" s="35" t="str">
        <f>IF(OR(Query278[[#This Row],[Weekday]]=1, Query278[[#This Row],[Weekday]]=2, Query278[[#This Row],[Weekday]]=3, Query278[[#This Row],[Weekday]]=4, Query278[[#This Row],[Weekday]]=5), "Weekday", "Weekend")</f>
        <v>Weekday</v>
      </c>
      <c r="I99" s="35">
        <f t="shared" si="5"/>
        <v>620</v>
      </c>
      <c r="J99" s="35">
        <v>3</v>
      </c>
      <c r="K99" s="35">
        <f t="shared" si="6"/>
        <v>539</v>
      </c>
      <c r="L99" s="35">
        <v>1</v>
      </c>
      <c r="M99" s="35" t="str">
        <f>INDEX(Table2[Description],MATCH(L99,Table2[Weathersit],0))</f>
        <v>Clear</v>
      </c>
      <c r="N99" s="35">
        <v>0.2</v>
      </c>
      <c r="O99" s="35">
        <v>0.19700000000000001</v>
      </c>
      <c r="P99" s="35">
        <v>0.47</v>
      </c>
      <c r="Q99" s="35">
        <v>0.22389999999999999</v>
      </c>
      <c r="R99" s="35">
        <v>0</v>
      </c>
      <c r="S99" s="35">
        <v>33</v>
      </c>
      <c r="T99" s="35" t="str">
        <f t="shared" si="7"/>
        <v>High Usage</v>
      </c>
      <c r="U99" s="35">
        <v>33</v>
      </c>
      <c r="V99" s="42">
        <f t="shared" si="8"/>
        <v>51.375950107566688</v>
      </c>
      <c r="W99" s="35">
        <f t="shared" si="9"/>
        <v>-9.5775305959942728E-2</v>
      </c>
    </row>
    <row r="100" spans="1:23" x14ac:dyDescent="0.25">
      <c r="A100" s="41">
        <v>99</v>
      </c>
      <c r="B100" s="36">
        <v>40548</v>
      </c>
      <c r="C100" s="35">
        <v>1</v>
      </c>
      <c r="D100" s="35">
        <v>0</v>
      </c>
      <c r="E100" s="35">
        <v>1</v>
      </c>
      <c r="F100" s="35">
        <v>7</v>
      </c>
      <c r="G100" s="35" t="b">
        <v>0</v>
      </c>
      <c r="H100" s="35" t="str">
        <f>IF(OR(Query278[[#This Row],[Weekday]]=1, Query278[[#This Row],[Weekday]]=2, Query278[[#This Row],[Weekday]]=3, Query278[[#This Row],[Weekday]]=4, Query278[[#This Row],[Weekday]]=5), "Weekday", "Weekend")</f>
        <v>Weekday</v>
      </c>
      <c r="I100" s="35">
        <f t="shared" si="5"/>
        <v>619</v>
      </c>
      <c r="J100" s="35">
        <v>3</v>
      </c>
      <c r="K100" s="35">
        <f t="shared" si="6"/>
        <v>538</v>
      </c>
      <c r="L100" s="35">
        <v>1</v>
      </c>
      <c r="M100" s="35" t="str">
        <f>INDEX(Table2[Description],MATCH(L100,Table2[Weathersit],0))</f>
        <v>Clear</v>
      </c>
      <c r="N100" s="35">
        <v>0.18</v>
      </c>
      <c r="O100" s="35">
        <v>0.18179999999999999</v>
      </c>
      <c r="P100" s="35">
        <v>0.43</v>
      </c>
      <c r="Q100" s="35">
        <v>0.19400000000000001</v>
      </c>
      <c r="R100" s="35">
        <v>1</v>
      </c>
      <c r="S100" s="35">
        <v>87</v>
      </c>
      <c r="T100" s="35" t="str">
        <f t="shared" si="7"/>
        <v>High Usage</v>
      </c>
      <c r="U100" s="35">
        <v>88</v>
      </c>
      <c r="V100" s="42">
        <f t="shared" si="8"/>
        <v>51.396928178479165</v>
      </c>
      <c r="W100" s="35">
        <f t="shared" si="9"/>
        <v>-9.5855791252673017E-2</v>
      </c>
    </row>
    <row r="101" spans="1:23" x14ac:dyDescent="0.25">
      <c r="A101" s="41">
        <v>100</v>
      </c>
      <c r="B101" s="36">
        <v>40548</v>
      </c>
      <c r="C101" s="35">
        <v>1</v>
      </c>
      <c r="D101" s="35">
        <v>0</v>
      </c>
      <c r="E101" s="35">
        <v>1</v>
      </c>
      <c r="F101" s="35">
        <v>8</v>
      </c>
      <c r="G101" s="35" t="b">
        <v>0</v>
      </c>
      <c r="H101" s="35" t="str">
        <f>IF(OR(Query278[[#This Row],[Weekday]]=1, Query278[[#This Row],[Weekday]]=2, Query278[[#This Row],[Weekday]]=3, Query278[[#This Row],[Weekday]]=4, Query278[[#This Row],[Weekday]]=5), "Weekday", "Weekend")</f>
        <v>Weekday</v>
      </c>
      <c r="I101" s="35">
        <f t="shared" si="5"/>
        <v>618</v>
      </c>
      <c r="J101" s="35">
        <v>3</v>
      </c>
      <c r="K101" s="35">
        <f t="shared" si="6"/>
        <v>537</v>
      </c>
      <c r="L101" s="35">
        <v>1</v>
      </c>
      <c r="M101" s="35" t="str">
        <f>INDEX(Table2[Description],MATCH(L101,Table2[Weathersit],0))</f>
        <v>Clear</v>
      </c>
      <c r="N101" s="35">
        <v>0.2</v>
      </c>
      <c r="O101" s="35">
        <v>0.18179999999999999</v>
      </c>
      <c r="P101" s="35">
        <v>0.4</v>
      </c>
      <c r="Q101" s="35">
        <v>0.29849999999999999</v>
      </c>
      <c r="R101" s="35">
        <v>3</v>
      </c>
      <c r="S101" s="35">
        <v>192</v>
      </c>
      <c r="T101" s="35" t="str">
        <f t="shared" si="7"/>
        <v>High Usage</v>
      </c>
      <c r="U101" s="35">
        <v>195</v>
      </c>
      <c r="V101" s="42">
        <f t="shared" si="8"/>
        <v>51.416588837692757</v>
      </c>
      <c r="W101" s="35">
        <f t="shared" si="9"/>
        <v>-9.6052713611045795E-2</v>
      </c>
    </row>
    <row r="102" spans="1:23" x14ac:dyDescent="0.25">
      <c r="A102" s="41">
        <v>101</v>
      </c>
      <c r="B102" s="36">
        <v>40548</v>
      </c>
      <c r="C102" s="35">
        <v>1</v>
      </c>
      <c r="D102" s="35">
        <v>0</v>
      </c>
      <c r="E102" s="35">
        <v>1</v>
      </c>
      <c r="F102" s="35">
        <v>9</v>
      </c>
      <c r="G102" s="35" t="b">
        <v>0</v>
      </c>
      <c r="H102" s="35" t="str">
        <f>IF(OR(Query278[[#This Row],[Weekday]]=1, Query278[[#This Row],[Weekday]]=2, Query278[[#This Row],[Weekday]]=3, Query278[[#This Row],[Weekday]]=4, Query278[[#This Row],[Weekday]]=5), "Weekday", "Weekend")</f>
        <v>Weekday</v>
      </c>
      <c r="I102" s="35">
        <f t="shared" si="5"/>
        <v>617</v>
      </c>
      <c r="J102" s="35">
        <v>3</v>
      </c>
      <c r="K102" s="35">
        <f t="shared" si="6"/>
        <v>536</v>
      </c>
      <c r="L102" s="35">
        <v>1</v>
      </c>
      <c r="M102" s="35" t="str">
        <f>INDEX(Table2[Description],MATCH(L102,Table2[Weathersit],0))</f>
        <v>Clear</v>
      </c>
      <c r="N102" s="35">
        <v>0.22</v>
      </c>
      <c r="O102" s="35">
        <v>0.19700000000000001</v>
      </c>
      <c r="P102" s="35">
        <v>0.37</v>
      </c>
      <c r="Q102" s="35">
        <v>0.32840000000000003</v>
      </c>
      <c r="R102" s="35">
        <v>6</v>
      </c>
      <c r="S102" s="35">
        <v>109</v>
      </c>
      <c r="T102" s="35" t="str">
        <f t="shared" si="7"/>
        <v>High Usage</v>
      </c>
      <c r="U102" s="35">
        <v>115</v>
      </c>
      <c r="V102" s="42">
        <f t="shared" si="8"/>
        <v>51.245803393371624</v>
      </c>
      <c r="W102" s="35">
        <f t="shared" si="9"/>
        <v>-9.6247863895107921E-2</v>
      </c>
    </row>
    <row r="103" spans="1:23" x14ac:dyDescent="0.25">
      <c r="A103" s="41">
        <v>102</v>
      </c>
      <c r="B103" s="36">
        <v>40548</v>
      </c>
      <c r="C103" s="35">
        <v>1</v>
      </c>
      <c r="D103" s="35">
        <v>0</v>
      </c>
      <c r="E103" s="35">
        <v>1</v>
      </c>
      <c r="F103" s="35">
        <v>10</v>
      </c>
      <c r="G103" s="35" t="b">
        <v>0</v>
      </c>
      <c r="H103" s="35" t="str">
        <f>IF(OR(Query278[[#This Row],[Weekday]]=1, Query278[[#This Row],[Weekday]]=2, Query278[[#This Row],[Weekday]]=3, Query278[[#This Row],[Weekday]]=4, Query278[[#This Row],[Weekday]]=5), "Weekday", "Weekend")</f>
        <v>Weekday</v>
      </c>
      <c r="I103" s="35">
        <f t="shared" si="5"/>
        <v>616</v>
      </c>
      <c r="J103" s="35">
        <v>3</v>
      </c>
      <c r="K103" s="35">
        <f t="shared" si="6"/>
        <v>535</v>
      </c>
      <c r="L103" s="35">
        <v>1</v>
      </c>
      <c r="M103" s="35" t="str">
        <f>INDEX(Table2[Description],MATCH(L103,Table2[Weathersit],0))</f>
        <v>Clear</v>
      </c>
      <c r="N103" s="35">
        <v>0.22</v>
      </c>
      <c r="O103" s="35">
        <v>0.19700000000000001</v>
      </c>
      <c r="P103" s="35">
        <v>0.37</v>
      </c>
      <c r="Q103" s="35">
        <v>0.32840000000000003</v>
      </c>
      <c r="R103" s="35">
        <v>4</v>
      </c>
      <c r="S103" s="35">
        <v>53</v>
      </c>
      <c r="T103" s="35" t="str">
        <f t="shared" si="7"/>
        <v>High Usage</v>
      </c>
      <c r="U103" s="35">
        <v>57</v>
      </c>
      <c r="V103" s="42">
        <f t="shared" si="8"/>
        <v>51.240463799927326</v>
      </c>
      <c r="W103" s="35">
        <f t="shared" si="9"/>
        <v>-9.6336148031314711E-2</v>
      </c>
    </row>
    <row r="104" spans="1:23" x14ac:dyDescent="0.25">
      <c r="A104" s="41">
        <v>103</v>
      </c>
      <c r="B104" s="36">
        <v>40548</v>
      </c>
      <c r="C104" s="35">
        <v>1</v>
      </c>
      <c r="D104" s="35">
        <v>0</v>
      </c>
      <c r="E104" s="35">
        <v>1</v>
      </c>
      <c r="F104" s="35">
        <v>11</v>
      </c>
      <c r="G104" s="35" t="b">
        <v>0</v>
      </c>
      <c r="H104" s="35" t="str">
        <f>IF(OR(Query278[[#This Row],[Weekday]]=1, Query278[[#This Row],[Weekday]]=2, Query278[[#This Row],[Weekday]]=3, Query278[[#This Row],[Weekday]]=4, Query278[[#This Row],[Weekday]]=5), "Weekday", "Weekend")</f>
        <v>Weekday</v>
      </c>
      <c r="I104" s="35">
        <f t="shared" si="5"/>
        <v>615</v>
      </c>
      <c r="J104" s="35">
        <v>3</v>
      </c>
      <c r="K104" s="35">
        <f t="shared" si="6"/>
        <v>534</v>
      </c>
      <c r="L104" s="35">
        <v>1</v>
      </c>
      <c r="M104" s="35" t="str">
        <f>INDEX(Table2[Description],MATCH(L104,Table2[Weathersit],0))</f>
        <v>Clear</v>
      </c>
      <c r="N104" s="35">
        <v>0.26</v>
      </c>
      <c r="O104" s="35">
        <v>0.2273</v>
      </c>
      <c r="P104" s="35">
        <v>0.33</v>
      </c>
      <c r="Q104" s="35">
        <v>0.32840000000000003</v>
      </c>
      <c r="R104" s="35">
        <v>12</v>
      </c>
      <c r="S104" s="35">
        <v>34</v>
      </c>
      <c r="T104" s="35" t="str">
        <f t="shared" si="7"/>
        <v>High Usage</v>
      </c>
      <c r="U104" s="35">
        <v>46</v>
      </c>
      <c r="V104" s="42">
        <f t="shared" si="8"/>
        <v>51.268936904813472</v>
      </c>
      <c r="W104" s="35">
        <f t="shared" si="9"/>
        <v>-9.6424944930758205E-2</v>
      </c>
    </row>
    <row r="105" spans="1:23" x14ac:dyDescent="0.25">
      <c r="A105" s="41">
        <v>104</v>
      </c>
      <c r="B105" s="36">
        <v>40548</v>
      </c>
      <c r="C105" s="35">
        <v>1</v>
      </c>
      <c r="D105" s="35">
        <v>0</v>
      </c>
      <c r="E105" s="35">
        <v>1</v>
      </c>
      <c r="F105" s="35">
        <v>12</v>
      </c>
      <c r="G105" s="35" t="b">
        <v>0</v>
      </c>
      <c r="H105" s="35" t="str">
        <f>IF(OR(Query278[[#This Row],[Weekday]]=1, Query278[[#This Row],[Weekday]]=2, Query278[[#This Row],[Weekday]]=3, Query278[[#This Row],[Weekday]]=4, Query278[[#This Row],[Weekday]]=5), "Weekday", "Weekend")</f>
        <v>Weekday</v>
      </c>
      <c r="I105" s="35">
        <f t="shared" si="5"/>
        <v>614</v>
      </c>
      <c r="J105" s="35">
        <v>3</v>
      </c>
      <c r="K105" s="35">
        <f t="shared" si="6"/>
        <v>533</v>
      </c>
      <c r="L105" s="35">
        <v>1</v>
      </c>
      <c r="M105" s="35" t="str">
        <f>INDEX(Table2[Description],MATCH(L105,Table2[Weathersit],0))</f>
        <v>Clear</v>
      </c>
      <c r="N105" s="35">
        <v>0.26</v>
      </c>
      <c r="O105" s="35">
        <v>0.2273</v>
      </c>
      <c r="P105" s="35">
        <v>0.33</v>
      </c>
      <c r="Q105" s="35">
        <v>0.32840000000000003</v>
      </c>
      <c r="R105" s="35">
        <v>5</v>
      </c>
      <c r="S105" s="35">
        <v>74</v>
      </c>
      <c r="T105" s="35" t="str">
        <f t="shared" si="7"/>
        <v>High Usage</v>
      </c>
      <c r="U105" s="35">
        <v>79</v>
      </c>
      <c r="V105" s="42">
        <f t="shared" si="8"/>
        <v>51.295631108776739</v>
      </c>
      <c r="W105" s="35">
        <f t="shared" si="9"/>
        <v>-9.6275272997692923E-2</v>
      </c>
    </row>
    <row r="106" spans="1:23" x14ac:dyDescent="0.25">
      <c r="A106" s="41">
        <v>105</v>
      </c>
      <c r="B106" s="36">
        <v>40548</v>
      </c>
      <c r="C106" s="35">
        <v>1</v>
      </c>
      <c r="D106" s="35">
        <v>0</v>
      </c>
      <c r="E106" s="35">
        <v>1</v>
      </c>
      <c r="F106" s="35">
        <v>13</v>
      </c>
      <c r="G106" s="35" t="b">
        <v>0</v>
      </c>
      <c r="H106" s="35" t="str">
        <f>IF(OR(Query278[[#This Row],[Weekday]]=1, Query278[[#This Row],[Weekday]]=2, Query278[[#This Row],[Weekday]]=3, Query278[[#This Row],[Weekday]]=4, Query278[[#This Row],[Weekday]]=5), "Weekday", "Weekend")</f>
        <v>Weekday</v>
      </c>
      <c r="I106" s="35">
        <f t="shared" si="5"/>
        <v>613</v>
      </c>
      <c r="J106" s="35">
        <v>3</v>
      </c>
      <c r="K106" s="35">
        <f t="shared" si="6"/>
        <v>532</v>
      </c>
      <c r="L106" s="35">
        <v>1</v>
      </c>
      <c r="M106" s="35" t="str">
        <f>INDEX(Table2[Description],MATCH(L106,Table2[Weathersit],0))</f>
        <v>Clear</v>
      </c>
      <c r="N106" s="35">
        <v>0.28000000000000003</v>
      </c>
      <c r="O106" s="35">
        <v>0.2576</v>
      </c>
      <c r="P106" s="35">
        <v>0.3</v>
      </c>
      <c r="Q106" s="35">
        <v>0.29849999999999999</v>
      </c>
      <c r="R106" s="35">
        <v>6</v>
      </c>
      <c r="S106" s="35">
        <v>65</v>
      </c>
      <c r="T106" s="35" t="str">
        <f t="shared" si="7"/>
        <v>High Usage</v>
      </c>
      <c r="U106" s="35">
        <v>71</v>
      </c>
      <c r="V106" s="42">
        <f t="shared" si="8"/>
        <v>51.319957141316159</v>
      </c>
      <c r="W106" s="35">
        <f t="shared" si="9"/>
        <v>-9.6127203468035216E-2</v>
      </c>
    </row>
    <row r="107" spans="1:23" x14ac:dyDescent="0.25">
      <c r="A107" s="41">
        <v>106</v>
      </c>
      <c r="B107" s="36">
        <v>40548</v>
      </c>
      <c r="C107" s="35">
        <v>1</v>
      </c>
      <c r="D107" s="35">
        <v>0</v>
      </c>
      <c r="E107" s="35">
        <v>1</v>
      </c>
      <c r="F107" s="35">
        <v>14</v>
      </c>
      <c r="G107" s="35" t="b">
        <v>0</v>
      </c>
      <c r="H107" s="35" t="str">
        <f>IF(OR(Query278[[#This Row],[Weekday]]=1, Query278[[#This Row],[Weekday]]=2, Query278[[#This Row],[Weekday]]=3, Query278[[#This Row],[Weekday]]=4, Query278[[#This Row],[Weekday]]=5), "Weekday", "Weekend")</f>
        <v>Weekday</v>
      </c>
      <c r="I107" s="35">
        <f t="shared" si="5"/>
        <v>612</v>
      </c>
      <c r="J107" s="35">
        <v>3</v>
      </c>
      <c r="K107" s="35">
        <f t="shared" si="6"/>
        <v>531</v>
      </c>
      <c r="L107" s="35">
        <v>1</v>
      </c>
      <c r="M107" s="35" t="str">
        <f>INDEX(Table2[Description],MATCH(L107,Table2[Weathersit],0))</f>
        <v>Clear</v>
      </c>
      <c r="N107" s="35">
        <v>0.3</v>
      </c>
      <c r="O107" s="35">
        <v>0.28789999999999999</v>
      </c>
      <c r="P107" s="35">
        <v>0.28000000000000003</v>
      </c>
      <c r="Q107" s="35">
        <v>0.19400000000000001</v>
      </c>
      <c r="R107" s="35">
        <v>10</v>
      </c>
      <c r="S107" s="35">
        <v>52</v>
      </c>
      <c r="T107" s="35" t="str">
        <f t="shared" si="7"/>
        <v>High Usage</v>
      </c>
      <c r="U107" s="35">
        <v>62</v>
      </c>
      <c r="V107" s="42">
        <f t="shared" si="8"/>
        <v>51.34708326631177</v>
      </c>
      <c r="W107" s="35">
        <f t="shared" si="9"/>
        <v>-9.5768331177058921E-2</v>
      </c>
    </row>
    <row r="108" spans="1:23" x14ac:dyDescent="0.25">
      <c r="A108" s="41">
        <v>107</v>
      </c>
      <c r="B108" s="36">
        <v>40548</v>
      </c>
      <c r="C108" s="35">
        <v>1</v>
      </c>
      <c r="D108" s="35">
        <v>0</v>
      </c>
      <c r="E108" s="35">
        <v>1</v>
      </c>
      <c r="F108" s="35">
        <v>15</v>
      </c>
      <c r="G108" s="35" t="b">
        <v>0</v>
      </c>
      <c r="H108" s="35" t="str">
        <f>IF(OR(Query278[[#This Row],[Weekday]]=1, Query278[[#This Row],[Weekday]]=2, Query278[[#This Row],[Weekday]]=3, Query278[[#This Row],[Weekday]]=4, Query278[[#This Row],[Weekday]]=5), "Weekday", "Weekend")</f>
        <v>Weekday</v>
      </c>
      <c r="I108" s="35">
        <f t="shared" si="5"/>
        <v>611</v>
      </c>
      <c r="J108" s="35">
        <v>3</v>
      </c>
      <c r="K108" s="35">
        <f t="shared" si="6"/>
        <v>530</v>
      </c>
      <c r="L108" s="35">
        <v>1</v>
      </c>
      <c r="M108" s="35" t="str">
        <f>INDEX(Table2[Description],MATCH(L108,Table2[Weathersit],0))</f>
        <v>Clear</v>
      </c>
      <c r="N108" s="35">
        <v>0.3</v>
      </c>
      <c r="O108" s="35">
        <v>0.28789999999999999</v>
      </c>
      <c r="P108" s="35">
        <v>0.28000000000000003</v>
      </c>
      <c r="Q108" s="35">
        <v>0.19400000000000001</v>
      </c>
      <c r="R108" s="35">
        <v>7</v>
      </c>
      <c r="S108" s="35">
        <v>55</v>
      </c>
      <c r="T108" s="35" t="str">
        <f t="shared" si="7"/>
        <v>High Usage</v>
      </c>
      <c r="U108" s="35">
        <v>62</v>
      </c>
      <c r="V108" s="42">
        <f t="shared" si="8"/>
        <v>51.375701863025988</v>
      </c>
      <c r="W108" s="35">
        <f t="shared" si="9"/>
        <v>-9.5223560636966673E-2</v>
      </c>
    </row>
    <row r="109" spans="1:23" x14ac:dyDescent="0.25">
      <c r="A109" s="41">
        <v>108</v>
      </c>
      <c r="B109" s="36">
        <v>40548</v>
      </c>
      <c r="C109" s="35">
        <v>1</v>
      </c>
      <c r="D109" s="35">
        <v>0</v>
      </c>
      <c r="E109" s="35">
        <v>1</v>
      </c>
      <c r="F109" s="35">
        <v>16</v>
      </c>
      <c r="G109" s="35" t="b">
        <v>0</v>
      </c>
      <c r="H109" s="35" t="str">
        <f>IF(OR(Query278[[#This Row],[Weekday]]=1, Query278[[#This Row],[Weekday]]=2, Query278[[#This Row],[Weekday]]=3, Query278[[#This Row],[Weekday]]=4, Query278[[#This Row],[Weekday]]=5), "Weekday", "Weekend")</f>
        <v>Weekday</v>
      </c>
      <c r="I109" s="35">
        <f t="shared" si="5"/>
        <v>610</v>
      </c>
      <c r="J109" s="35">
        <v>3</v>
      </c>
      <c r="K109" s="35">
        <f t="shared" si="6"/>
        <v>529</v>
      </c>
      <c r="L109" s="35">
        <v>1</v>
      </c>
      <c r="M109" s="35" t="str">
        <f>INDEX(Table2[Description],MATCH(L109,Table2[Weathersit],0))</f>
        <v>Clear</v>
      </c>
      <c r="N109" s="35">
        <v>0.3</v>
      </c>
      <c r="O109" s="35">
        <v>0.31819999999999998</v>
      </c>
      <c r="P109" s="35">
        <v>0.28000000000000003</v>
      </c>
      <c r="Q109" s="35">
        <v>8.9599999999999999E-2</v>
      </c>
      <c r="R109" s="35">
        <v>4</v>
      </c>
      <c r="S109" s="35">
        <v>85</v>
      </c>
      <c r="T109" s="35" t="str">
        <f t="shared" si="7"/>
        <v>High Usage</v>
      </c>
      <c r="U109" s="35">
        <v>89</v>
      </c>
      <c r="V109" s="42">
        <f t="shared" si="8"/>
        <v>51.404368364722615</v>
      </c>
      <c r="W109" s="35">
        <f t="shared" si="9"/>
        <v>-9.4686186120082769E-2</v>
      </c>
    </row>
    <row r="110" spans="1:23" x14ac:dyDescent="0.25">
      <c r="A110" s="41">
        <v>109</v>
      </c>
      <c r="B110" s="36">
        <v>40548</v>
      </c>
      <c r="C110" s="35">
        <v>1</v>
      </c>
      <c r="D110" s="35">
        <v>0</v>
      </c>
      <c r="E110" s="35">
        <v>1</v>
      </c>
      <c r="F110" s="35">
        <v>17</v>
      </c>
      <c r="G110" s="35" t="b">
        <v>0</v>
      </c>
      <c r="H110" s="35" t="str">
        <f>IF(OR(Query278[[#This Row],[Weekday]]=1, Query278[[#This Row],[Weekday]]=2, Query278[[#This Row],[Weekday]]=3, Query278[[#This Row],[Weekday]]=4, Query278[[#This Row],[Weekday]]=5), "Weekday", "Weekend")</f>
        <v>Weekday</v>
      </c>
      <c r="I110" s="35">
        <f t="shared" si="5"/>
        <v>609</v>
      </c>
      <c r="J110" s="35">
        <v>3</v>
      </c>
      <c r="K110" s="35">
        <f t="shared" si="6"/>
        <v>528</v>
      </c>
      <c r="L110" s="35">
        <v>1</v>
      </c>
      <c r="M110" s="35" t="str">
        <f>INDEX(Table2[Description],MATCH(L110,Table2[Weathersit],0))</f>
        <v>Clear</v>
      </c>
      <c r="N110" s="35">
        <v>0.24</v>
      </c>
      <c r="O110" s="35">
        <v>0.2273</v>
      </c>
      <c r="P110" s="35">
        <v>0.38</v>
      </c>
      <c r="Q110" s="35">
        <v>0.19400000000000001</v>
      </c>
      <c r="R110" s="35">
        <v>4</v>
      </c>
      <c r="S110" s="35">
        <v>186</v>
      </c>
      <c r="T110" s="35" t="str">
        <f t="shared" si="7"/>
        <v>High Usage</v>
      </c>
      <c r="U110" s="35">
        <v>190</v>
      </c>
      <c r="V110" s="42">
        <f t="shared" si="8"/>
        <v>51.42342199911571</v>
      </c>
      <c r="W110" s="35">
        <f t="shared" si="9"/>
        <v>-9.3990801487784159E-2</v>
      </c>
    </row>
    <row r="111" spans="1:23" x14ac:dyDescent="0.25">
      <c r="A111" s="41">
        <v>110</v>
      </c>
      <c r="B111" s="36">
        <v>40548</v>
      </c>
      <c r="C111" s="35">
        <v>1</v>
      </c>
      <c r="D111" s="35">
        <v>0</v>
      </c>
      <c r="E111" s="35">
        <v>1</v>
      </c>
      <c r="F111" s="35">
        <v>18</v>
      </c>
      <c r="G111" s="35" t="b">
        <v>0</v>
      </c>
      <c r="H111" s="35" t="str">
        <f>IF(OR(Query278[[#This Row],[Weekday]]=1, Query278[[#This Row],[Weekday]]=2, Query278[[#This Row],[Weekday]]=3, Query278[[#This Row],[Weekday]]=4, Query278[[#This Row],[Weekday]]=5), "Weekday", "Weekend")</f>
        <v>Weekday</v>
      </c>
      <c r="I111" s="35">
        <f t="shared" si="5"/>
        <v>608</v>
      </c>
      <c r="J111" s="35">
        <v>3</v>
      </c>
      <c r="K111" s="35">
        <f t="shared" si="6"/>
        <v>527</v>
      </c>
      <c r="L111" s="35">
        <v>1</v>
      </c>
      <c r="M111" s="35" t="str">
        <f>INDEX(Table2[Description],MATCH(L111,Table2[Weathersit],0))</f>
        <v>Clear</v>
      </c>
      <c r="N111" s="35">
        <v>0.24</v>
      </c>
      <c r="O111" s="35">
        <v>0.2424</v>
      </c>
      <c r="P111" s="35">
        <v>0.38</v>
      </c>
      <c r="Q111" s="35">
        <v>0.1343</v>
      </c>
      <c r="R111" s="35">
        <v>3</v>
      </c>
      <c r="S111" s="35">
        <v>166</v>
      </c>
      <c r="T111" s="35" t="str">
        <f t="shared" si="7"/>
        <v>High Usage</v>
      </c>
      <c r="U111" s="35">
        <v>169</v>
      </c>
      <c r="V111" s="42">
        <f t="shared" si="8"/>
        <v>51.264753813222171</v>
      </c>
      <c r="W111" s="35">
        <f t="shared" si="9"/>
        <v>-9.3847923530426453E-2</v>
      </c>
    </row>
    <row r="112" spans="1:23" x14ac:dyDescent="0.25">
      <c r="A112" s="41">
        <v>111</v>
      </c>
      <c r="B112" s="36">
        <v>40548</v>
      </c>
      <c r="C112" s="35">
        <v>1</v>
      </c>
      <c r="D112" s="35">
        <v>0</v>
      </c>
      <c r="E112" s="35">
        <v>1</v>
      </c>
      <c r="F112" s="35">
        <v>19</v>
      </c>
      <c r="G112" s="35" t="b">
        <v>0</v>
      </c>
      <c r="H112" s="35" t="str">
        <f>IF(OR(Query278[[#This Row],[Weekday]]=1, Query278[[#This Row],[Weekday]]=2, Query278[[#This Row],[Weekday]]=3, Query278[[#This Row],[Weekday]]=4, Query278[[#This Row],[Weekday]]=5), "Weekday", "Weekend")</f>
        <v>Weekday</v>
      </c>
      <c r="I112" s="35">
        <f t="shared" si="5"/>
        <v>607</v>
      </c>
      <c r="J112" s="35">
        <v>3</v>
      </c>
      <c r="K112" s="35">
        <f t="shared" si="6"/>
        <v>526</v>
      </c>
      <c r="L112" s="35">
        <v>1</v>
      </c>
      <c r="M112" s="35" t="str">
        <f>INDEX(Table2[Description],MATCH(L112,Table2[Weathersit],0))</f>
        <v>Clear</v>
      </c>
      <c r="N112" s="35">
        <v>0.24</v>
      </c>
      <c r="O112" s="35">
        <v>0.2576</v>
      </c>
      <c r="P112" s="35">
        <v>0.38</v>
      </c>
      <c r="Q112" s="35">
        <v>0.1045</v>
      </c>
      <c r="R112" s="35">
        <v>5</v>
      </c>
      <c r="S112" s="35">
        <v>127</v>
      </c>
      <c r="T112" s="35" t="str">
        <f t="shared" si="7"/>
        <v>High Usage</v>
      </c>
      <c r="U112" s="35">
        <v>132</v>
      </c>
      <c r="V112" s="42">
        <f t="shared" si="8"/>
        <v>51.160514092874308</v>
      </c>
      <c r="W112" s="35">
        <f t="shared" si="9"/>
        <v>-9.3579564638051796E-2</v>
      </c>
    </row>
    <row r="113" spans="1:23" x14ac:dyDescent="0.25">
      <c r="A113" s="41">
        <v>112</v>
      </c>
      <c r="B113" s="36">
        <v>40548</v>
      </c>
      <c r="C113" s="35">
        <v>1</v>
      </c>
      <c r="D113" s="35">
        <v>0</v>
      </c>
      <c r="E113" s="35">
        <v>1</v>
      </c>
      <c r="F113" s="35">
        <v>20</v>
      </c>
      <c r="G113" s="35" t="b">
        <v>0</v>
      </c>
      <c r="H113" s="35" t="str">
        <f>IF(OR(Query278[[#This Row],[Weekday]]=1, Query278[[#This Row],[Weekday]]=2, Query278[[#This Row],[Weekday]]=3, Query278[[#This Row],[Weekday]]=4, Query278[[#This Row],[Weekday]]=5), "Weekday", "Weekend")</f>
        <v>Weekday</v>
      </c>
      <c r="I113" s="35">
        <f t="shared" si="5"/>
        <v>606</v>
      </c>
      <c r="J113" s="35">
        <v>3</v>
      </c>
      <c r="K113" s="35">
        <f t="shared" si="6"/>
        <v>525</v>
      </c>
      <c r="L113" s="35">
        <v>1</v>
      </c>
      <c r="M113" s="35" t="str">
        <f>INDEX(Table2[Description],MATCH(L113,Table2[Weathersit],0))</f>
        <v>Clear</v>
      </c>
      <c r="N113" s="35">
        <v>0.22</v>
      </c>
      <c r="O113" s="35">
        <v>0.2273</v>
      </c>
      <c r="P113" s="35">
        <v>0.47</v>
      </c>
      <c r="Q113" s="35">
        <v>0.16420000000000001</v>
      </c>
      <c r="R113" s="35">
        <v>7</v>
      </c>
      <c r="S113" s="35">
        <v>82</v>
      </c>
      <c r="T113" s="35" t="str">
        <f t="shared" si="7"/>
        <v>High Usage</v>
      </c>
      <c r="U113" s="35">
        <v>89</v>
      </c>
      <c r="V113" s="42">
        <f t="shared" si="8"/>
        <v>51.130307653875768</v>
      </c>
      <c r="W113" s="35">
        <f t="shared" si="9"/>
        <v>-9.3179954521646013E-2</v>
      </c>
    </row>
    <row r="114" spans="1:23" x14ac:dyDescent="0.25">
      <c r="A114" s="41">
        <v>113</v>
      </c>
      <c r="B114" s="36">
        <v>40548</v>
      </c>
      <c r="C114" s="35">
        <v>1</v>
      </c>
      <c r="D114" s="35">
        <v>0</v>
      </c>
      <c r="E114" s="35">
        <v>1</v>
      </c>
      <c r="F114" s="35">
        <v>21</v>
      </c>
      <c r="G114" s="35" t="b">
        <v>0</v>
      </c>
      <c r="H114" s="35" t="str">
        <f>IF(OR(Query278[[#This Row],[Weekday]]=1, Query278[[#This Row],[Weekday]]=2, Query278[[#This Row],[Weekday]]=3, Query278[[#This Row],[Weekday]]=4, Query278[[#This Row],[Weekday]]=5), "Weekday", "Weekend")</f>
        <v>Weekday</v>
      </c>
      <c r="I114" s="35">
        <f t="shared" si="5"/>
        <v>605</v>
      </c>
      <c r="J114" s="35">
        <v>3</v>
      </c>
      <c r="K114" s="35">
        <f t="shared" si="6"/>
        <v>524</v>
      </c>
      <c r="L114" s="35">
        <v>1</v>
      </c>
      <c r="M114" s="35" t="str">
        <f>INDEX(Table2[Description],MATCH(L114,Table2[Weathersit],0))</f>
        <v>Clear</v>
      </c>
      <c r="N114" s="35">
        <v>0.2</v>
      </c>
      <c r="O114" s="35">
        <v>0.19700000000000001</v>
      </c>
      <c r="P114" s="35">
        <v>0.51</v>
      </c>
      <c r="Q114" s="35">
        <v>0.19400000000000001</v>
      </c>
      <c r="R114" s="35">
        <v>3</v>
      </c>
      <c r="S114" s="35">
        <v>40</v>
      </c>
      <c r="T114" s="35" t="str">
        <f t="shared" si="7"/>
        <v>High Usage</v>
      </c>
      <c r="U114" s="35">
        <v>43</v>
      </c>
      <c r="V114" s="42">
        <f t="shared" si="8"/>
        <v>51.148983944041667</v>
      </c>
      <c r="W114" s="35">
        <f t="shared" si="9"/>
        <v>-9.3012694856786635E-2</v>
      </c>
    </row>
    <row r="115" spans="1:23" x14ac:dyDescent="0.25">
      <c r="A115" s="41">
        <v>114</v>
      </c>
      <c r="B115" s="36">
        <v>40548</v>
      </c>
      <c r="C115" s="35">
        <v>1</v>
      </c>
      <c r="D115" s="35">
        <v>0</v>
      </c>
      <c r="E115" s="35">
        <v>1</v>
      </c>
      <c r="F115" s="35">
        <v>22</v>
      </c>
      <c r="G115" s="35" t="b">
        <v>0</v>
      </c>
      <c r="H115" s="35" t="str">
        <f>IF(OR(Query278[[#This Row],[Weekday]]=1, Query278[[#This Row],[Weekday]]=2, Query278[[#This Row],[Weekday]]=3, Query278[[#This Row],[Weekday]]=4, Query278[[#This Row],[Weekday]]=5), "Weekday", "Weekend")</f>
        <v>Weekday</v>
      </c>
      <c r="I115" s="35">
        <f t="shared" si="5"/>
        <v>604</v>
      </c>
      <c r="J115" s="35">
        <v>3</v>
      </c>
      <c r="K115" s="35">
        <f t="shared" si="6"/>
        <v>523</v>
      </c>
      <c r="L115" s="35">
        <v>1</v>
      </c>
      <c r="M115" s="35" t="str">
        <f>INDEX(Table2[Description],MATCH(L115,Table2[Weathersit],0))</f>
        <v>Clear</v>
      </c>
      <c r="N115" s="35">
        <v>0.18</v>
      </c>
      <c r="O115" s="35">
        <v>0.19700000000000001</v>
      </c>
      <c r="P115" s="35">
        <v>0.55000000000000004</v>
      </c>
      <c r="Q115" s="35">
        <v>0.1343</v>
      </c>
      <c r="R115" s="35">
        <v>1</v>
      </c>
      <c r="S115" s="35">
        <v>41</v>
      </c>
      <c r="T115" s="35" t="str">
        <f t="shared" si="7"/>
        <v>High Usage</v>
      </c>
      <c r="U115" s="35">
        <v>42</v>
      </c>
      <c r="V115" s="42">
        <f t="shared" si="8"/>
        <v>51.175095988384335</v>
      </c>
      <c r="W115" s="35">
        <f t="shared" si="9"/>
        <v>-9.3102721694193091E-2</v>
      </c>
    </row>
    <row r="116" spans="1:23" x14ac:dyDescent="0.25">
      <c r="A116" s="41">
        <v>115</v>
      </c>
      <c r="B116" s="36">
        <v>40548</v>
      </c>
      <c r="C116" s="35">
        <v>1</v>
      </c>
      <c r="D116" s="35">
        <v>0</v>
      </c>
      <c r="E116" s="35">
        <v>1</v>
      </c>
      <c r="F116" s="35">
        <v>23</v>
      </c>
      <c r="G116" s="35" t="b">
        <v>0</v>
      </c>
      <c r="H116" s="35" t="str">
        <f>IF(OR(Query278[[#This Row],[Weekday]]=1, Query278[[#This Row],[Weekday]]=2, Query278[[#This Row],[Weekday]]=3, Query278[[#This Row],[Weekday]]=4, Query278[[#This Row],[Weekday]]=5), "Weekday", "Weekend")</f>
        <v>Weekday</v>
      </c>
      <c r="I116" s="35">
        <f t="shared" si="5"/>
        <v>603</v>
      </c>
      <c r="J116" s="35">
        <v>3</v>
      </c>
      <c r="K116" s="35">
        <f t="shared" si="6"/>
        <v>522</v>
      </c>
      <c r="L116" s="35">
        <v>1</v>
      </c>
      <c r="M116" s="35" t="str">
        <f>INDEX(Table2[Description],MATCH(L116,Table2[Weathersit],0))</f>
        <v>Clear</v>
      </c>
      <c r="N116" s="35">
        <v>0.2</v>
      </c>
      <c r="O116" s="35">
        <v>0.2576</v>
      </c>
      <c r="P116" s="35">
        <v>0.47</v>
      </c>
      <c r="Q116" s="35">
        <v>0</v>
      </c>
      <c r="R116" s="35">
        <v>1</v>
      </c>
      <c r="S116" s="35">
        <v>18</v>
      </c>
      <c r="T116" s="35" t="str">
        <f t="shared" si="7"/>
        <v>Normal</v>
      </c>
      <c r="U116" s="35">
        <v>19</v>
      </c>
      <c r="V116" s="42">
        <f t="shared" si="8"/>
        <v>51.200889947039222</v>
      </c>
      <c r="W116" s="35">
        <f t="shared" si="9"/>
        <v>-9.3191631501243655E-2</v>
      </c>
    </row>
    <row r="117" spans="1:23" x14ac:dyDescent="0.25">
      <c r="A117" s="41">
        <v>116</v>
      </c>
      <c r="B117" s="36">
        <v>40549</v>
      </c>
      <c r="C117" s="35">
        <v>1</v>
      </c>
      <c r="D117" s="35">
        <v>0</v>
      </c>
      <c r="E117" s="35">
        <v>1</v>
      </c>
      <c r="F117" s="35">
        <v>0</v>
      </c>
      <c r="G117" s="35" t="b">
        <v>0</v>
      </c>
      <c r="H117" s="35" t="str">
        <f>IF(OR(Query278[[#This Row],[Weekday]]=1, Query278[[#This Row],[Weekday]]=2, Query278[[#This Row],[Weekday]]=3, Query278[[#This Row],[Weekday]]=4, Query278[[#This Row],[Weekday]]=5), "Weekday", "Weekend")</f>
        <v>Weekday</v>
      </c>
      <c r="I117" s="35">
        <f t="shared" si="5"/>
        <v>602</v>
      </c>
      <c r="J117" s="35">
        <v>4</v>
      </c>
      <c r="K117" s="35">
        <f t="shared" si="6"/>
        <v>521</v>
      </c>
      <c r="L117" s="35">
        <v>1</v>
      </c>
      <c r="M117" s="35" t="str">
        <f>INDEX(Table2[Description],MATCH(L117,Table2[Weathersit],0))</f>
        <v>Clear</v>
      </c>
      <c r="N117" s="35">
        <v>0.18</v>
      </c>
      <c r="O117" s="35">
        <v>0.2424</v>
      </c>
      <c r="P117" s="35">
        <v>0.55000000000000004</v>
      </c>
      <c r="Q117" s="35">
        <v>0</v>
      </c>
      <c r="R117" s="35">
        <v>0</v>
      </c>
      <c r="S117" s="35">
        <v>11</v>
      </c>
      <c r="T117" s="35" t="str">
        <f t="shared" si="7"/>
        <v>Normal</v>
      </c>
      <c r="U117" s="35">
        <v>11</v>
      </c>
      <c r="V117" s="42">
        <f t="shared" si="8"/>
        <v>51.212387207884341</v>
      </c>
      <c r="W117" s="35">
        <f t="shared" si="9"/>
        <v>-9.2797378879072329E-2</v>
      </c>
    </row>
    <row r="118" spans="1:23" x14ac:dyDescent="0.25">
      <c r="A118" s="41">
        <v>117</v>
      </c>
      <c r="B118" s="36">
        <v>40549</v>
      </c>
      <c r="C118" s="35">
        <v>1</v>
      </c>
      <c r="D118" s="35">
        <v>0</v>
      </c>
      <c r="E118" s="35">
        <v>1</v>
      </c>
      <c r="F118" s="35">
        <v>1</v>
      </c>
      <c r="G118" s="35" t="b">
        <v>0</v>
      </c>
      <c r="H118" s="35" t="str">
        <f>IF(OR(Query278[[#This Row],[Weekday]]=1, Query278[[#This Row],[Weekday]]=2, Query278[[#This Row],[Weekday]]=3, Query278[[#This Row],[Weekday]]=4, Query278[[#This Row],[Weekday]]=5), "Weekday", "Weekend")</f>
        <v>Weekday</v>
      </c>
      <c r="I118" s="35">
        <f t="shared" si="5"/>
        <v>601</v>
      </c>
      <c r="J118" s="35">
        <v>4</v>
      </c>
      <c r="K118" s="35">
        <f t="shared" si="6"/>
        <v>520</v>
      </c>
      <c r="L118" s="35">
        <v>1</v>
      </c>
      <c r="M118" s="35" t="str">
        <f>INDEX(Table2[Description],MATCH(L118,Table2[Weathersit],0))</f>
        <v>Clear</v>
      </c>
      <c r="N118" s="35">
        <v>0.16</v>
      </c>
      <c r="O118" s="35">
        <v>0.2273</v>
      </c>
      <c r="P118" s="35">
        <v>0.64</v>
      </c>
      <c r="Q118" s="35">
        <v>0</v>
      </c>
      <c r="R118" s="35">
        <v>0</v>
      </c>
      <c r="S118" s="35">
        <v>4</v>
      </c>
      <c r="T118" s="35" t="str">
        <f t="shared" si="7"/>
        <v>Normal</v>
      </c>
      <c r="U118" s="35">
        <v>4</v>
      </c>
      <c r="V118" s="42">
        <f t="shared" si="8"/>
        <v>51.216127099060593</v>
      </c>
      <c r="W118" s="35">
        <f t="shared" si="9"/>
        <v>-9.2517685883266268E-2</v>
      </c>
    </row>
    <row r="119" spans="1:23" x14ac:dyDescent="0.25">
      <c r="A119" s="41">
        <v>118</v>
      </c>
      <c r="B119" s="36">
        <v>40549</v>
      </c>
      <c r="C119" s="35">
        <v>1</v>
      </c>
      <c r="D119" s="35">
        <v>0</v>
      </c>
      <c r="E119" s="35">
        <v>1</v>
      </c>
      <c r="F119" s="35">
        <v>2</v>
      </c>
      <c r="G119" s="35" t="b">
        <v>0</v>
      </c>
      <c r="H119" s="35" t="str">
        <f>IF(OR(Query278[[#This Row],[Weekday]]=1, Query278[[#This Row],[Weekday]]=2, Query278[[#This Row],[Weekday]]=3, Query278[[#This Row],[Weekday]]=4, Query278[[#This Row],[Weekday]]=5), "Weekday", "Weekend")</f>
        <v>Weekday</v>
      </c>
      <c r="I119" s="35">
        <f t="shared" si="5"/>
        <v>600</v>
      </c>
      <c r="J119" s="35">
        <v>4</v>
      </c>
      <c r="K119" s="35">
        <f t="shared" si="6"/>
        <v>519</v>
      </c>
      <c r="L119" s="35">
        <v>1</v>
      </c>
      <c r="M119" s="35" t="str">
        <f>INDEX(Table2[Description],MATCH(L119,Table2[Weathersit],0))</f>
        <v>Clear</v>
      </c>
      <c r="N119" s="35">
        <v>0.16</v>
      </c>
      <c r="O119" s="35">
        <v>0.2273</v>
      </c>
      <c r="P119" s="35">
        <v>0.64</v>
      </c>
      <c r="Q119" s="35">
        <v>0</v>
      </c>
      <c r="R119" s="35">
        <v>0</v>
      </c>
      <c r="S119" s="35">
        <v>2</v>
      </c>
      <c r="T119" s="35" t="str">
        <f t="shared" si="7"/>
        <v>Normal</v>
      </c>
      <c r="U119" s="35">
        <v>2</v>
      </c>
      <c r="V119" s="42">
        <f t="shared" si="8"/>
        <v>51.211865509078223</v>
      </c>
      <c r="W119" s="35">
        <f t="shared" si="9"/>
        <v>-9.2354955190947691E-2</v>
      </c>
    </row>
    <row r="120" spans="1:23" x14ac:dyDescent="0.25">
      <c r="A120" s="41">
        <v>119</v>
      </c>
      <c r="B120" s="36">
        <v>40549</v>
      </c>
      <c r="C120" s="35">
        <v>1</v>
      </c>
      <c r="D120" s="35">
        <v>0</v>
      </c>
      <c r="E120" s="35">
        <v>1</v>
      </c>
      <c r="F120" s="35">
        <v>4</v>
      </c>
      <c r="G120" s="35" t="b">
        <v>0</v>
      </c>
      <c r="H120" s="35" t="str">
        <f>IF(OR(Query278[[#This Row],[Weekday]]=1, Query278[[#This Row],[Weekday]]=2, Query278[[#This Row],[Weekday]]=3, Query278[[#This Row],[Weekday]]=4, Query278[[#This Row],[Weekday]]=5), "Weekday", "Weekend")</f>
        <v>Weekday</v>
      </c>
      <c r="I120" s="35">
        <f t="shared" si="5"/>
        <v>599</v>
      </c>
      <c r="J120" s="35">
        <v>4</v>
      </c>
      <c r="K120" s="35">
        <f t="shared" si="6"/>
        <v>518</v>
      </c>
      <c r="L120" s="35">
        <v>2</v>
      </c>
      <c r="M120" s="35" t="str">
        <f>INDEX(Table2[Description],MATCH(L120,Table2[Weathersit],0))</f>
        <v>Mist + Cloudy</v>
      </c>
      <c r="N120" s="35">
        <v>0.16</v>
      </c>
      <c r="O120" s="35">
        <v>0.19700000000000001</v>
      </c>
      <c r="P120" s="35">
        <v>0.64</v>
      </c>
      <c r="Q120" s="35">
        <v>8.9599999999999999E-2</v>
      </c>
      <c r="R120" s="35">
        <v>0</v>
      </c>
      <c r="S120" s="35">
        <v>1</v>
      </c>
      <c r="T120" s="35" t="str">
        <f t="shared" si="7"/>
        <v>Normal</v>
      </c>
      <c r="U120" s="35">
        <v>1</v>
      </c>
      <c r="V120" s="42">
        <f t="shared" si="8"/>
        <v>51.205040981768192</v>
      </c>
      <c r="W120" s="35">
        <f t="shared" si="9"/>
        <v>-9.2191455756542862E-2</v>
      </c>
    </row>
    <row r="121" spans="1:23" x14ac:dyDescent="0.25">
      <c r="A121" s="41">
        <v>120</v>
      </c>
      <c r="B121" s="36">
        <v>40549</v>
      </c>
      <c r="C121" s="35">
        <v>1</v>
      </c>
      <c r="D121" s="35">
        <v>0</v>
      </c>
      <c r="E121" s="35">
        <v>1</v>
      </c>
      <c r="F121" s="35">
        <v>5</v>
      </c>
      <c r="G121" s="35" t="b">
        <v>0</v>
      </c>
      <c r="H121" s="35" t="str">
        <f>IF(OR(Query278[[#This Row],[Weekday]]=1, Query278[[#This Row],[Weekday]]=2, Query278[[#This Row],[Weekday]]=3, Query278[[#This Row],[Weekday]]=4, Query278[[#This Row],[Weekday]]=5), "Weekday", "Weekend")</f>
        <v>Weekday</v>
      </c>
      <c r="I121" s="35">
        <f t="shared" si="5"/>
        <v>598</v>
      </c>
      <c r="J121" s="35">
        <v>4</v>
      </c>
      <c r="K121" s="35">
        <f t="shared" si="6"/>
        <v>518</v>
      </c>
      <c r="L121" s="35">
        <v>2</v>
      </c>
      <c r="M121" s="35" t="str">
        <f>INDEX(Table2[Description],MATCH(L121,Table2[Weathersit],0))</f>
        <v>Mist + Cloudy</v>
      </c>
      <c r="N121" s="35">
        <v>0.14000000000000001</v>
      </c>
      <c r="O121" s="35">
        <v>0.18179999999999999</v>
      </c>
      <c r="P121" s="35">
        <v>0.69</v>
      </c>
      <c r="Q121" s="35">
        <v>8.9599999999999999E-2</v>
      </c>
      <c r="R121" s="35">
        <v>0</v>
      </c>
      <c r="S121" s="35">
        <v>4</v>
      </c>
      <c r="T121" s="35" t="str">
        <f t="shared" si="7"/>
        <v>Normal</v>
      </c>
      <c r="U121" s="35">
        <v>4</v>
      </c>
      <c r="V121" s="42">
        <f t="shared" si="8"/>
        <v>51.196843494106844</v>
      </c>
      <c r="W121" s="35">
        <f t="shared" si="9"/>
        <v>-9.2278157977191952E-2</v>
      </c>
    </row>
    <row r="122" spans="1:23" x14ac:dyDescent="0.25">
      <c r="A122" s="41">
        <v>121</v>
      </c>
      <c r="B122" s="36">
        <v>40549</v>
      </c>
      <c r="C122" s="35">
        <v>1</v>
      </c>
      <c r="D122" s="35">
        <v>0</v>
      </c>
      <c r="E122" s="35">
        <v>1</v>
      </c>
      <c r="F122" s="35">
        <v>6</v>
      </c>
      <c r="G122" s="35" t="b">
        <v>0</v>
      </c>
      <c r="H122" s="35" t="str">
        <f>IF(OR(Query278[[#This Row],[Weekday]]=1, Query278[[#This Row],[Weekday]]=2, Query278[[#This Row],[Weekday]]=3, Query278[[#This Row],[Weekday]]=4, Query278[[#This Row],[Weekday]]=5), "Weekday", "Weekend")</f>
        <v>Weekday</v>
      </c>
      <c r="I122" s="35">
        <f t="shared" si="5"/>
        <v>597</v>
      </c>
      <c r="J122" s="35">
        <v>4</v>
      </c>
      <c r="K122" s="35">
        <f t="shared" si="6"/>
        <v>518</v>
      </c>
      <c r="L122" s="35">
        <v>2</v>
      </c>
      <c r="M122" s="35" t="str">
        <f>INDEX(Table2[Description],MATCH(L122,Table2[Weathersit],0))</f>
        <v>Mist + Cloudy</v>
      </c>
      <c r="N122" s="35">
        <v>0.14000000000000001</v>
      </c>
      <c r="O122" s="35">
        <v>0.16669999999999999</v>
      </c>
      <c r="P122" s="35">
        <v>0.63</v>
      </c>
      <c r="Q122" s="35">
        <v>0.1045</v>
      </c>
      <c r="R122" s="35">
        <v>0</v>
      </c>
      <c r="S122" s="35">
        <v>36</v>
      </c>
      <c r="T122" s="35" t="str">
        <f t="shared" si="7"/>
        <v>High Usage</v>
      </c>
      <c r="U122" s="35">
        <v>36</v>
      </c>
      <c r="V122" s="42">
        <f t="shared" si="8"/>
        <v>51.192308980047756</v>
      </c>
      <c r="W122" s="35">
        <f t="shared" si="9"/>
        <v>-9.2499177671610922E-2</v>
      </c>
    </row>
    <row r="123" spans="1:23" x14ac:dyDescent="0.25">
      <c r="A123" s="41">
        <v>122</v>
      </c>
      <c r="B123" s="36">
        <v>40549</v>
      </c>
      <c r="C123" s="35">
        <v>1</v>
      </c>
      <c r="D123" s="35">
        <v>0</v>
      </c>
      <c r="E123" s="35">
        <v>1</v>
      </c>
      <c r="F123" s="35">
        <v>7</v>
      </c>
      <c r="G123" s="35" t="b">
        <v>0</v>
      </c>
      <c r="H123" s="35" t="str">
        <f>IF(OR(Query278[[#This Row],[Weekday]]=1, Query278[[#This Row],[Weekday]]=2, Query278[[#This Row],[Weekday]]=3, Query278[[#This Row],[Weekday]]=4, Query278[[#This Row],[Weekday]]=5), "Weekday", "Weekend")</f>
        <v>Weekday</v>
      </c>
      <c r="I123" s="35">
        <f t="shared" si="5"/>
        <v>596</v>
      </c>
      <c r="J123" s="35">
        <v>4</v>
      </c>
      <c r="K123" s="35">
        <f t="shared" si="6"/>
        <v>518</v>
      </c>
      <c r="L123" s="35">
        <v>2</v>
      </c>
      <c r="M123" s="35" t="str">
        <f>INDEX(Table2[Description],MATCH(L123,Table2[Weathersit],0))</f>
        <v>Mist + Cloudy</v>
      </c>
      <c r="N123" s="35">
        <v>0.16</v>
      </c>
      <c r="O123" s="35">
        <v>0.2273</v>
      </c>
      <c r="P123" s="35">
        <v>0.59</v>
      </c>
      <c r="Q123" s="35">
        <v>0</v>
      </c>
      <c r="R123" s="35">
        <v>0</v>
      </c>
      <c r="S123" s="35">
        <v>95</v>
      </c>
      <c r="T123" s="35" t="str">
        <f t="shared" si="7"/>
        <v>High Usage</v>
      </c>
      <c r="U123" s="35">
        <v>95</v>
      </c>
      <c r="V123" s="42">
        <f t="shared" si="8"/>
        <v>51.215500777558006</v>
      </c>
      <c r="W123" s="35">
        <f t="shared" si="9"/>
        <v>-9.2859254699484389E-2</v>
      </c>
    </row>
    <row r="124" spans="1:23" x14ac:dyDescent="0.25">
      <c r="A124" s="41">
        <v>123</v>
      </c>
      <c r="B124" s="36">
        <v>40549</v>
      </c>
      <c r="C124" s="35">
        <v>1</v>
      </c>
      <c r="D124" s="35">
        <v>0</v>
      </c>
      <c r="E124" s="35">
        <v>1</v>
      </c>
      <c r="F124" s="35">
        <v>8</v>
      </c>
      <c r="G124" s="35" t="b">
        <v>0</v>
      </c>
      <c r="H124" s="35" t="str">
        <f>IF(OR(Query278[[#This Row],[Weekday]]=1, Query278[[#This Row],[Weekday]]=2, Query278[[#This Row],[Weekday]]=3, Query278[[#This Row],[Weekday]]=4, Query278[[#This Row],[Weekday]]=5), "Weekday", "Weekend")</f>
        <v>Weekday</v>
      </c>
      <c r="I124" s="35">
        <f t="shared" si="5"/>
        <v>595</v>
      </c>
      <c r="J124" s="35">
        <v>4</v>
      </c>
      <c r="K124" s="35">
        <f t="shared" si="6"/>
        <v>518</v>
      </c>
      <c r="L124" s="35">
        <v>1</v>
      </c>
      <c r="M124" s="35" t="str">
        <f>INDEX(Table2[Description],MATCH(L124,Table2[Weathersit],0))</f>
        <v>Clear</v>
      </c>
      <c r="N124" s="35">
        <v>0.16</v>
      </c>
      <c r="O124" s="35">
        <v>0.2273</v>
      </c>
      <c r="P124" s="35">
        <v>0.59</v>
      </c>
      <c r="Q124" s="35">
        <v>0</v>
      </c>
      <c r="R124" s="35">
        <v>3</v>
      </c>
      <c r="S124" s="35">
        <v>216</v>
      </c>
      <c r="T124" s="35" t="str">
        <f t="shared" si="7"/>
        <v>High Usage</v>
      </c>
      <c r="U124" s="35">
        <v>219</v>
      </c>
      <c r="V124" s="42">
        <f t="shared" si="8"/>
        <v>51.230317852632126</v>
      </c>
      <c r="W124" s="35">
        <f t="shared" si="9"/>
        <v>-9.2695737688038779E-2</v>
      </c>
    </row>
    <row r="125" spans="1:23" x14ac:dyDescent="0.25">
      <c r="A125" s="41">
        <v>124</v>
      </c>
      <c r="B125" s="36">
        <v>40549</v>
      </c>
      <c r="C125" s="35">
        <v>1</v>
      </c>
      <c r="D125" s="35">
        <v>0</v>
      </c>
      <c r="E125" s="35">
        <v>1</v>
      </c>
      <c r="F125" s="35">
        <v>9</v>
      </c>
      <c r="G125" s="35" t="b">
        <v>0</v>
      </c>
      <c r="H125" s="35" t="str">
        <f>IF(OR(Query278[[#This Row],[Weekday]]=1, Query278[[#This Row],[Weekday]]=2, Query278[[#This Row],[Weekday]]=3, Query278[[#This Row],[Weekday]]=4, Query278[[#This Row],[Weekday]]=5), "Weekday", "Weekend")</f>
        <v>Weekday</v>
      </c>
      <c r="I125" s="35">
        <f t="shared" si="5"/>
        <v>594</v>
      </c>
      <c r="J125" s="35">
        <v>4</v>
      </c>
      <c r="K125" s="35">
        <f t="shared" si="6"/>
        <v>517</v>
      </c>
      <c r="L125" s="35">
        <v>2</v>
      </c>
      <c r="M125" s="35" t="str">
        <f>INDEX(Table2[Description],MATCH(L125,Table2[Weathersit],0))</f>
        <v>Mist + Cloudy</v>
      </c>
      <c r="N125" s="35">
        <v>0.18</v>
      </c>
      <c r="O125" s="35">
        <v>0.2424</v>
      </c>
      <c r="P125" s="35">
        <v>0.51</v>
      </c>
      <c r="Q125" s="35">
        <v>0</v>
      </c>
      <c r="R125" s="35">
        <v>6</v>
      </c>
      <c r="S125" s="35">
        <v>116</v>
      </c>
      <c r="T125" s="35" t="str">
        <f t="shared" si="7"/>
        <v>High Usage</v>
      </c>
      <c r="U125" s="35">
        <v>122</v>
      </c>
      <c r="V125" s="42">
        <f t="shared" si="8"/>
        <v>50.973875976396393</v>
      </c>
      <c r="W125" s="35">
        <f t="shared" si="9"/>
        <v>-9.2532929740454142E-2</v>
      </c>
    </row>
    <row r="126" spans="1:23" x14ac:dyDescent="0.25">
      <c r="A126" s="41">
        <v>125</v>
      </c>
      <c r="B126" s="36">
        <v>40549</v>
      </c>
      <c r="C126" s="35">
        <v>1</v>
      </c>
      <c r="D126" s="35">
        <v>0</v>
      </c>
      <c r="E126" s="35">
        <v>1</v>
      </c>
      <c r="F126" s="35">
        <v>10</v>
      </c>
      <c r="G126" s="35" t="b">
        <v>0</v>
      </c>
      <c r="H126" s="35" t="str">
        <f>IF(OR(Query278[[#This Row],[Weekday]]=1, Query278[[#This Row],[Weekday]]=2, Query278[[#This Row],[Weekday]]=3, Query278[[#This Row],[Weekday]]=4, Query278[[#This Row],[Weekday]]=5), "Weekday", "Weekend")</f>
        <v>Weekday</v>
      </c>
      <c r="I126" s="35">
        <f t="shared" si="5"/>
        <v>593</v>
      </c>
      <c r="J126" s="35">
        <v>4</v>
      </c>
      <c r="K126" s="35">
        <f t="shared" si="6"/>
        <v>517</v>
      </c>
      <c r="L126" s="35">
        <v>1</v>
      </c>
      <c r="M126" s="35" t="str">
        <f>INDEX(Table2[Description],MATCH(L126,Table2[Weathersit],0))</f>
        <v>Clear</v>
      </c>
      <c r="N126" s="35">
        <v>0.2</v>
      </c>
      <c r="O126" s="35">
        <v>0.2576</v>
      </c>
      <c r="P126" s="35">
        <v>0.47</v>
      </c>
      <c r="Q126" s="35">
        <v>0</v>
      </c>
      <c r="R126" s="35">
        <v>3</v>
      </c>
      <c r="S126" s="35">
        <v>42</v>
      </c>
      <c r="T126" s="35" t="str">
        <f t="shared" si="7"/>
        <v>High Usage</v>
      </c>
      <c r="U126" s="35">
        <v>45</v>
      </c>
      <c r="V126" s="42">
        <f t="shared" si="8"/>
        <v>50.958300840011901</v>
      </c>
      <c r="W126" s="35">
        <f t="shared" si="9"/>
        <v>-9.2215950553716716E-2</v>
      </c>
    </row>
    <row r="127" spans="1:23" x14ac:dyDescent="0.25">
      <c r="A127" s="41">
        <v>126</v>
      </c>
      <c r="B127" s="36">
        <v>40549</v>
      </c>
      <c r="C127" s="35">
        <v>1</v>
      </c>
      <c r="D127" s="35">
        <v>0</v>
      </c>
      <c r="E127" s="35">
        <v>1</v>
      </c>
      <c r="F127" s="35">
        <v>11</v>
      </c>
      <c r="G127" s="35" t="b">
        <v>0</v>
      </c>
      <c r="H127" s="35" t="str">
        <f>IF(OR(Query278[[#This Row],[Weekday]]=1, Query278[[#This Row],[Weekday]]=2, Query278[[#This Row],[Weekday]]=3, Query278[[#This Row],[Weekday]]=4, Query278[[#This Row],[Weekday]]=5), "Weekday", "Weekend")</f>
        <v>Weekday</v>
      </c>
      <c r="I127" s="35">
        <f t="shared" si="5"/>
        <v>592</v>
      </c>
      <c r="J127" s="35">
        <v>4</v>
      </c>
      <c r="K127" s="35">
        <f t="shared" si="6"/>
        <v>516</v>
      </c>
      <c r="L127" s="35">
        <v>1</v>
      </c>
      <c r="M127" s="35" t="str">
        <f>INDEX(Table2[Description],MATCH(L127,Table2[Weathersit],0))</f>
        <v>Clear</v>
      </c>
      <c r="N127" s="35">
        <v>0.22</v>
      </c>
      <c r="O127" s="35">
        <v>0.2576</v>
      </c>
      <c r="P127" s="35">
        <v>0.44</v>
      </c>
      <c r="Q127" s="35">
        <v>8.9599999999999999E-2</v>
      </c>
      <c r="R127" s="35">
        <v>2</v>
      </c>
      <c r="S127" s="35">
        <v>57</v>
      </c>
      <c r="T127" s="35" t="str">
        <f t="shared" si="7"/>
        <v>High Usage</v>
      </c>
      <c r="U127" s="35">
        <v>59</v>
      </c>
      <c r="V127" s="42">
        <f t="shared" si="8"/>
        <v>50.985273276722175</v>
      </c>
      <c r="W127" s="35">
        <f t="shared" si="9"/>
        <v>-9.1764286715980622E-2</v>
      </c>
    </row>
    <row r="128" spans="1:23" x14ac:dyDescent="0.25">
      <c r="A128" s="41">
        <v>127</v>
      </c>
      <c r="B128" s="36">
        <v>40549</v>
      </c>
      <c r="C128" s="35">
        <v>1</v>
      </c>
      <c r="D128" s="35">
        <v>0</v>
      </c>
      <c r="E128" s="35">
        <v>1</v>
      </c>
      <c r="F128" s="35">
        <v>12</v>
      </c>
      <c r="G128" s="35" t="b">
        <v>0</v>
      </c>
      <c r="H128" s="35" t="str">
        <f>IF(OR(Query278[[#This Row],[Weekday]]=1, Query278[[#This Row],[Weekday]]=2, Query278[[#This Row],[Weekday]]=3, Query278[[#This Row],[Weekday]]=4, Query278[[#This Row],[Weekday]]=5), "Weekday", "Weekend")</f>
        <v>Weekday</v>
      </c>
      <c r="I128" s="35">
        <f t="shared" si="5"/>
        <v>591</v>
      </c>
      <c r="J128" s="35">
        <v>4</v>
      </c>
      <c r="K128" s="35">
        <f t="shared" si="6"/>
        <v>515</v>
      </c>
      <c r="L128" s="35">
        <v>1</v>
      </c>
      <c r="M128" s="35" t="str">
        <f>INDEX(Table2[Description],MATCH(L128,Table2[Weathersit],0))</f>
        <v>Clear</v>
      </c>
      <c r="N128" s="35">
        <v>0.26</v>
      </c>
      <c r="O128" s="35">
        <v>0.28789999999999999</v>
      </c>
      <c r="P128" s="35">
        <v>0.35</v>
      </c>
      <c r="Q128" s="35">
        <v>0</v>
      </c>
      <c r="R128" s="35">
        <v>6</v>
      </c>
      <c r="S128" s="35">
        <v>78</v>
      </c>
      <c r="T128" s="35" t="str">
        <f t="shared" si="7"/>
        <v>High Usage</v>
      </c>
      <c r="U128" s="35">
        <v>84</v>
      </c>
      <c r="V128" s="42">
        <f t="shared" si="8"/>
        <v>51.014432353332779</v>
      </c>
      <c r="W128" s="35">
        <f t="shared" si="9"/>
        <v>-9.1316678347731481E-2</v>
      </c>
    </row>
    <row r="129" spans="1:23" x14ac:dyDescent="0.25">
      <c r="A129" s="41">
        <v>128</v>
      </c>
      <c r="B129" s="36">
        <v>40549</v>
      </c>
      <c r="C129" s="35">
        <v>1</v>
      </c>
      <c r="D129" s="35">
        <v>0</v>
      </c>
      <c r="E129" s="35">
        <v>1</v>
      </c>
      <c r="F129" s="35">
        <v>13</v>
      </c>
      <c r="G129" s="35" t="b">
        <v>0</v>
      </c>
      <c r="H129" s="35" t="str">
        <f>IF(OR(Query278[[#This Row],[Weekday]]=1, Query278[[#This Row],[Weekday]]=2, Query278[[#This Row],[Weekday]]=3, Query278[[#This Row],[Weekday]]=4, Query278[[#This Row],[Weekday]]=5), "Weekday", "Weekend")</f>
        <v>Weekday</v>
      </c>
      <c r="I129" s="35">
        <f t="shared" si="5"/>
        <v>590</v>
      </c>
      <c r="J129" s="35">
        <v>4</v>
      </c>
      <c r="K129" s="35">
        <f t="shared" si="6"/>
        <v>514</v>
      </c>
      <c r="L129" s="35">
        <v>1</v>
      </c>
      <c r="M129" s="35" t="str">
        <f>INDEX(Table2[Description],MATCH(L129,Table2[Weathersit],0))</f>
        <v>Clear</v>
      </c>
      <c r="N129" s="35">
        <v>0.26</v>
      </c>
      <c r="O129" s="35">
        <v>0.2727</v>
      </c>
      <c r="P129" s="35">
        <v>0.35</v>
      </c>
      <c r="Q129" s="35">
        <v>0.1045</v>
      </c>
      <c r="R129" s="35">
        <v>12</v>
      </c>
      <c r="S129" s="35">
        <v>55</v>
      </c>
      <c r="T129" s="35" t="str">
        <f t="shared" si="7"/>
        <v>High Usage</v>
      </c>
      <c r="U129" s="35">
        <v>67</v>
      </c>
      <c r="V129" s="42">
        <f t="shared" si="8"/>
        <v>51.036519248394249</v>
      </c>
      <c r="W129" s="35">
        <f t="shared" si="9"/>
        <v>-9.0631089147847135E-2</v>
      </c>
    </row>
    <row r="130" spans="1:23" x14ac:dyDescent="0.25">
      <c r="A130" s="41">
        <v>129</v>
      </c>
      <c r="B130" s="36">
        <v>40549</v>
      </c>
      <c r="C130" s="35">
        <v>1</v>
      </c>
      <c r="D130" s="35">
        <v>0</v>
      </c>
      <c r="E130" s="35">
        <v>1</v>
      </c>
      <c r="F130" s="35">
        <v>14</v>
      </c>
      <c r="G130" s="35" t="b">
        <v>0</v>
      </c>
      <c r="H130" s="35" t="str">
        <f>IF(OR(Query278[[#This Row],[Weekday]]=1, Query278[[#This Row],[Weekday]]=2, Query278[[#This Row],[Weekday]]=3, Query278[[#This Row],[Weekday]]=4, Query278[[#This Row],[Weekday]]=5), "Weekday", "Weekend")</f>
        <v>Weekday</v>
      </c>
      <c r="I130" s="35">
        <f t="shared" ref="I130:I193" si="10">COUNTIF(J130:J1128,"&gt;=1") - COUNTIF(J130:J1128,"&gt;5")</f>
        <v>589</v>
      </c>
      <c r="J130" s="35">
        <v>4</v>
      </c>
      <c r="K130" s="35">
        <f t="shared" ref="K130:K193" si="11">SUMIF(L130:L1128,1,L130:L1128)</f>
        <v>513</v>
      </c>
      <c r="L130" s="35">
        <v>1</v>
      </c>
      <c r="M130" s="35" t="str">
        <f>INDEX(Table2[Description],MATCH(L130,Table2[Weathersit],0))</f>
        <v>Clear</v>
      </c>
      <c r="N130" s="35">
        <v>0.28000000000000003</v>
      </c>
      <c r="O130" s="35">
        <v>0.2727</v>
      </c>
      <c r="P130" s="35">
        <v>0.36</v>
      </c>
      <c r="Q130" s="35">
        <v>0.16420000000000001</v>
      </c>
      <c r="R130" s="35">
        <v>11</v>
      </c>
      <c r="S130" s="35">
        <v>59</v>
      </c>
      <c r="T130" s="35" t="str">
        <f t="shared" ref="T130:T193" si="12">IF(U130&gt;30, "High Usage", "Normal")</f>
        <v>High Usage</v>
      </c>
      <c r="U130" s="35">
        <v>70</v>
      </c>
      <c r="V130" s="42">
        <f t="shared" ref="V130:V193" si="13">_xlfn.STDEV.P(U130:U1129)</f>
        <v>51.065017479938376</v>
      </c>
      <c r="W130" s="35">
        <f t="shared" ref="W130:W193" si="14">CORREL(V130:V1129,O130:O1129)</f>
        <v>-9.0068465731278177E-2</v>
      </c>
    </row>
    <row r="131" spans="1:23" x14ac:dyDescent="0.25">
      <c r="A131" s="41">
        <v>130</v>
      </c>
      <c r="B131" s="36">
        <v>40549</v>
      </c>
      <c r="C131" s="35">
        <v>1</v>
      </c>
      <c r="D131" s="35">
        <v>0</v>
      </c>
      <c r="E131" s="35">
        <v>1</v>
      </c>
      <c r="F131" s="35">
        <v>15</v>
      </c>
      <c r="G131" s="35" t="b">
        <v>0</v>
      </c>
      <c r="H131" s="35" t="str">
        <f>IF(OR(Query278[[#This Row],[Weekday]]=1, Query278[[#This Row],[Weekday]]=2, Query278[[#This Row],[Weekday]]=3, Query278[[#This Row],[Weekday]]=4, Query278[[#This Row],[Weekday]]=5), "Weekday", "Weekend")</f>
        <v>Weekday</v>
      </c>
      <c r="I131" s="35">
        <f t="shared" si="10"/>
        <v>588</v>
      </c>
      <c r="J131" s="35">
        <v>4</v>
      </c>
      <c r="K131" s="35">
        <f t="shared" si="11"/>
        <v>512</v>
      </c>
      <c r="L131" s="35">
        <v>1</v>
      </c>
      <c r="M131" s="35" t="str">
        <f>INDEX(Table2[Description],MATCH(L131,Table2[Weathersit],0))</f>
        <v>Clear</v>
      </c>
      <c r="N131" s="35">
        <v>0.28000000000000003</v>
      </c>
      <c r="O131" s="35">
        <v>0.2727</v>
      </c>
      <c r="P131" s="35">
        <v>0.36</v>
      </c>
      <c r="Q131" s="35">
        <v>0</v>
      </c>
      <c r="R131" s="35">
        <v>8</v>
      </c>
      <c r="S131" s="35">
        <v>54</v>
      </c>
      <c r="T131" s="35" t="str">
        <f t="shared" si="12"/>
        <v>High Usage</v>
      </c>
      <c r="U131" s="35">
        <v>62</v>
      </c>
      <c r="V131" s="42">
        <f t="shared" si="13"/>
        <v>51.092907600767759</v>
      </c>
      <c r="W131" s="35">
        <f t="shared" si="14"/>
        <v>-8.9511539146792843E-2</v>
      </c>
    </row>
    <row r="132" spans="1:23" x14ac:dyDescent="0.25">
      <c r="A132" s="41">
        <v>131</v>
      </c>
      <c r="B132" s="36">
        <v>40549</v>
      </c>
      <c r="C132" s="35">
        <v>1</v>
      </c>
      <c r="D132" s="35">
        <v>0</v>
      </c>
      <c r="E132" s="35">
        <v>1</v>
      </c>
      <c r="F132" s="35">
        <v>16</v>
      </c>
      <c r="G132" s="35" t="b">
        <v>0</v>
      </c>
      <c r="H132" s="35" t="str">
        <f>IF(OR(Query278[[#This Row],[Weekday]]=1, Query278[[#This Row],[Weekday]]=2, Query278[[#This Row],[Weekday]]=3, Query278[[#This Row],[Weekday]]=4, Query278[[#This Row],[Weekday]]=5), "Weekday", "Weekend")</f>
        <v>Weekday</v>
      </c>
      <c r="I132" s="35">
        <f t="shared" si="10"/>
        <v>587</v>
      </c>
      <c r="J132" s="35">
        <v>4</v>
      </c>
      <c r="K132" s="35">
        <f t="shared" si="11"/>
        <v>511</v>
      </c>
      <c r="L132" s="35">
        <v>1</v>
      </c>
      <c r="M132" s="35" t="str">
        <f>INDEX(Table2[Description],MATCH(L132,Table2[Weathersit],0))</f>
        <v>Clear</v>
      </c>
      <c r="N132" s="35">
        <v>0.26</v>
      </c>
      <c r="O132" s="35">
        <v>0.2576</v>
      </c>
      <c r="P132" s="35">
        <v>0.38</v>
      </c>
      <c r="Q132" s="35">
        <v>0.16420000000000001</v>
      </c>
      <c r="R132" s="35">
        <v>12</v>
      </c>
      <c r="S132" s="35">
        <v>74</v>
      </c>
      <c r="T132" s="35" t="str">
        <f t="shared" si="12"/>
        <v>High Usage</v>
      </c>
      <c r="U132" s="35">
        <v>86</v>
      </c>
      <c r="V132" s="42">
        <f t="shared" si="13"/>
        <v>51.12214543099784</v>
      </c>
      <c r="W132" s="35">
        <f t="shared" si="14"/>
        <v>-8.8960189536318859E-2</v>
      </c>
    </row>
    <row r="133" spans="1:23" x14ac:dyDescent="0.25">
      <c r="A133" s="41">
        <v>132</v>
      </c>
      <c r="B133" s="36">
        <v>40549</v>
      </c>
      <c r="C133" s="35">
        <v>1</v>
      </c>
      <c r="D133" s="35">
        <v>0</v>
      </c>
      <c r="E133" s="35">
        <v>1</v>
      </c>
      <c r="F133" s="35">
        <v>17</v>
      </c>
      <c r="G133" s="35" t="b">
        <v>0</v>
      </c>
      <c r="H133" s="35" t="str">
        <f>IF(OR(Query278[[#This Row],[Weekday]]=1, Query278[[#This Row],[Weekday]]=2, Query278[[#This Row],[Weekday]]=3, Query278[[#This Row],[Weekday]]=4, Query278[[#This Row],[Weekday]]=5), "Weekday", "Weekend")</f>
        <v>Weekday</v>
      </c>
      <c r="I133" s="35">
        <f t="shared" si="10"/>
        <v>586</v>
      </c>
      <c r="J133" s="35">
        <v>4</v>
      </c>
      <c r="K133" s="35">
        <f t="shared" si="11"/>
        <v>510</v>
      </c>
      <c r="L133" s="35">
        <v>1</v>
      </c>
      <c r="M133" s="35" t="str">
        <f>INDEX(Table2[Description],MATCH(L133,Table2[Weathersit],0))</f>
        <v>Clear</v>
      </c>
      <c r="N133" s="35">
        <v>0.22</v>
      </c>
      <c r="O133" s="35">
        <v>0.2273</v>
      </c>
      <c r="P133" s="35">
        <v>0.51</v>
      </c>
      <c r="Q133" s="35">
        <v>0.16420000000000001</v>
      </c>
      <c r="R133" s="35">
        <v>9</v>
      </c>
      <c r="S133" s="35">
        <v>163</v>
      </c>
      <c r="T133" s="35" t="str">
        <f t="shared" si="12"/>
        <v>High Usage</v>
      </c>
      <c r="U133" s="35">
        <v>172</v>
      </c>
      <c r="V133" s="42">
        <f t="shared" si="13"/>
        <v>51.143197900861729</v>
      </c>
      <c r="W133" s="35">
        <f t="shared" si="14"/>
        <v>-8.8532344095064316E-2</v>
      </c>
    </row>
    <row r="134" spans="1:23" x14ac:dyDescent="0.25">
      <c r="A134" s="41">
        <v>133</v>
      </c>
      <c r="B134" s="36">
        <v>40549</v>
      </c>
      <c r="C134" s="35">
        <v>1</v>
      </c>
      <c r="D134" s="35">
        <v>0</v>
      </c>
      <c r="E134" s="35">
        <v>1</v>
      </c>
      <c r="F134" s="35">
        <v>18</v>
      </c>
      <c r="G134" s="35" t="b">
        <v>0</v>
      </c>
      <c r="H134" s="35" t="str">
        <f>IF(OR(Query278[[#This Row],[Weekday]]=1, Query278[[#This Row],[Weekday]]=2, Query278[[#This Row],[Weekday]]=3, Query278[[#This Row],[Weekday]]=4, Query278[[#This Row],[Weekday]]=5), "Weekday", "Weekend")</f>
        <v>Weekday</v>
      </c>
      <c r="I134" s="35">
        <f t="shared" si="10"/>
        <v>585</v>
      </c>
      <c r="J134" s="35">
        <v>4</v>
      </c>
      <c r="K134" s="35">
        <f t="shared" si="11"/>
        <v>509</v>
      </c>
      <c r="L134" s="35">
        <v>1</v>
      </c>
      <c r="M134" s="35" t="str">
        <f>INDEX(Table2[Description],MATCH(L134,Table2[Weathersit],0))</f>
        <v>Clear</v>
      </c>
      <c r="N134" s="35">
        <v>0.22</v>
      </c>
      <c r="O134" s="35">
        <v>0.2273</v>
      </c>
      <c r="P134" s="35">
        <v>0.51</v>
      </c>
      <c r="Q134" s="35">
        <v>0.1343</v>
      </c>
      <c r="R134" s="35">
        <v>5</v>
      </c>
      <c r="S134" s="35">
        <v>158</v>
      </c>
      <c r="T134" s="35" t="str">
        <f t="shared" si="12"/>
        <v>High Usage</v>
      </c>
      <c r="U134" s="35">
        <v>163</v>
      </c>
      <c r="V134" s="42">
        <f t="shared" si="13"/>
        <v>51.02786430684192</v>
      </c>
      <c r="W134" s="35">
        <f t="shared" si="14"/>
        <v>-8.8354375048276895E-2</v>
      </c>
    </row>
    <row r="135" spans="1:23" x14ac:dyDescent="0.25">
      <c r="A135" s="41">
        <v>134</v>
      </c>
      <c r="B135" s="36">
        <v>40549</v>
      </c>
      <c r="C135" s="35">
        <v>1</v>
      </c>
      <c r="D135" s="35">
        <v>0</v>
      </c>
      <c r="E135" s="35">
        <v>1</v>
      </c>
      <c r="F135" s="35">
        <v>19</v>
      </c>
      <c r="G135" s="35" t="b">
        <v>0</v>
      </c>
      <c r="H135" s="35" t="str">
        <f>IF(OR(Query278[[#This Row],[Weekday]]=1, Query278[[#This Row],[Weekday]]=2, Query278[[#This Row],[Weekday]]=3, Query278[[#This Row],[Weekday]]=4, Query278[[#This Row],[Weekday]]=5), "Weekday", "Weekend")</f>
        <v>Weekday</v>
      </c>
      <c r="I135" s="35">
        <f t="shared" si="10"/>
        <v>584</v>
      </c>
      <c r="J135" s="35">
        <v>4</v>
      </c>
      <c r="K135" s="35">
        <f t="shared" si="11"/>
        <v>508</v>
      </c>
      <c r="L135" s="35">
        <v>1</v>
      </c>
      <c r="M135" s="35" t="str">
        <f>INDEX(Table2[Description],MATCH(L135,Table2[Weathersit],0))</f>
        <v>Clear</v>
      </c>
      <c r="N135" s="35">
        <v>0.22</v>
      </c>
      <c r="O135" s="35">
        <v>0.2576</v>
      </c>
      <c r="P135" s="35">
        <v>0.55000000000000004</v>
      </c>
      <c r="Q135" s="35">
        <v>8.9599999999999999E-2</v>
      </c>
      <c r="R135" s="35">
        <v>3</v>
      </c>
      <c r="S135" s="35">
        <v>109</v>
      </c>
      <c r="T135" s="35" t="str">
        <f t="shared" si="12"/>
        <v>High Usage</v>
      </c>
      <c r="U135" s="35">
        <v>112</v>
      </c>
      <c r="V135" s="42">
        <f t="shared" si="13"/>
        <v>50.93389101886811</v>
      </c>
      <c r="W135" s="35">
        <f t="shared" si="14"/>
        <v>-8.816666091427755E-2</v>
      </c>
    </row>
    <row r="136" spans="1:23" x14ac:dyDescent="0.25">
      <c r="A136" s="41">
        <v>135</v>
      </c>
      <c r="B136" s="36">
        <v>40549</v>
      </c>
      <c r="C136" s="35">
        <v>1</v>
      </c>
      <c r="D136" s="35">
        <v>0</v>
      </c>
      <c r="E136" s="35">
        <v>1</v>
      </c>
      <c r="F136" s="35">
        <v>20</v>
      </c>
      <c r="G136" s="35" t="b">
        <v>0</v>
      </c>
      <c r="H136" s="35" t="str">
        <f>IF(OR(Query278[[#This Row],[Weekday]]=1, Query278[[#This Row],[Weekday]]=2, Query278[[#This Row],[Weekday]]=3, Query278[[#This Row],[Weekday]]=4, Query278[[#This Row],[Weekday]]=5), "Weekday", "Weekend")</f>
        <v>Weekday</v>
      </c>
      <c r="I136" s="35">
        <f t="shared" si="10"/>
        <v>583</v>
      </c>
      <c r="J136" s="35">
        <v>4</v>
      </c>
      <c r="K136" s="35">
        <f t="shared" si="11"/>
        <v>507</v>
      </c>
      <c r="L136" s="35">
        <v>1</v>
      </c>
      <c r="M136" s="35" t="str">
        <f>INDEX(Table2[Description],MATCH(L136,Table2[Weathersit],0))</f>
        <v>Clear</v>
      </c>
      <c r="N136" s="35">
        <v>0.2</v>
      </c>
      <c r="O136" s="35">
        <v>0.21210000000000001</v>
      </c>
      <c r="P136" s="35">
        <v>0.51</v>
      </c>
      <c r="Q136" s="35">
        <v>0.16420000000000001</v>
      </c>
      <c r="R136" s="35">
        <v>3</v>
      </c>
      <c r="S136" s="35">
        <v>66</v>
      </c>
      <c r="T136" s="35" t="str">
        <f t="shared" si="12"/>
        <v>High Usage</v>
      </c>
      <c r="U136" s="35">
        <v>69</v>
      </c>
      <c r="V136" s="42">
        <f t="shared" si="13"/>
        <v>50.930795328827195</v>
      </c>
      <c r="W136" s="35">
        <f t="shared" si="14"/>
        <v>-8.7696098044171708E-2</v>
      </c>
    </row>
    <row r="137" spans="1:23" x14ac:dyDescent="0.25">
      <c r="A137" s="41">
        <v>136</v>
      </c>
      <c r="B137" s="36">
        <v>40549</v>
      </c>
      <c r="C137" s="35">
        <v>1</v>
      </c>
      <c r="D137" s="35">
        <v>0</v>
      </c>
      <c r="E137" s="35">
        <v>1</v>
      </c>
      <c r="F137" s="35">
        <v>21</v>
      </c>
      <c r="G137" s="35" t="b">
        <v>0</v>
      </c>
      <c r="H137" s="35" t="str">
        <f>IF(OR(Query278[[#This Row],[Weekday]]=1, Query278[[#This Row],[Weekday]]=2, Query278[[#This Row],[Weekday]]=3, Query278[[#This Row],[Weekday]]=4, Query278[[#This Row],[Weekday]]=5), "Weekday", "Weekend")</f>
        <v>Weekday</v>
      </c>
      <c r="I137" s="35">
        <f t="shared" si="10"/>
        <v>582</v>
      </c>
      <c r="J137" s="35">
        <v>4</v>
      </c>
      <c r="K137" s="35">
        <f t="shared" si="11"/>
        <v>506</v>
      </c>
      <c r="L137" s="35">
        <v>2</v>
      </c>
      <c r="M137" s="35" t="str">
        <f>INDEX(Table2[Description],MATCH(L137,Table2[Weathersit],0))</f>
        <v>Mist + Cloudy</v>
      </c>
      <c r="N137" s="35">
        <v>0.22</v>
      </c>
      <c r="O137" s="35">
        <v>0.21210000000000001</v>
      </c>
      <c r="P137" s="35">
        <v>0.55000000000000004</v>
      </c>
      <c r="Q137" s="35">
        <v>0.22389999999999999</v>
      </c>
      <c r="R137" s="35">
        <v>0</v>
      </c>
      <c r="S137" s="35">
        <v>48</v>
      </c>
      <c r="T137" s="35" t="str">
        <f t="shared" si="12"/>
        <v>High Usage</v>
      </c>
      <c r="U137" s="35">
        <v>48</v>
      </c>
      <c r="V137" s="42">
        <f t="shared" si="13"/>
        <v>50.958955783844701</v>
      </c>
      <c r="W137" s="35">
        <f t="shared" si="14"/>
        <v>-8.7644091205215588E-2</v>
      </c>
    </row>
    <row r="138" spans="1:23" x14ac:dyDescent="0.25">
      <c r="A138" s="41">
        <v>137</v>
      </c>
      <c r="B138" s="36">
        <v>40549</v>
      </c>
      <c r="C138" s="35">
        <v>1</v>
      </c>
      <c r="D138" s="35">
        <v>0</v>
      </c>
      <c r="E138" s="35">
        <v>1</v>
      </c>
      <c r="F138" s="35">
        <v>22</v>
      </c>
      <c r="G138" s="35" t="b">
        <v>0</v>
      </c>
      <c r="H138" s="35" t="str">
        <f>IF(OR(Query278[[#This Row],[Weekday]]=1, Query278[[#This Row],[Weekday]]=2, Query278[[#This Row],[Weekday]]=3, Query278[[#This Row],[Weekday]]=4, Query278[[#This Row],[Weekday]]=5), "Weekday", "Weekend")</f>
        <v>Weekday</v>
      </c>
      <c r="I138" s="35">
        <f t="shared" si="10"/>
        <v>581</v>
      </c>
      <c r="J138" s="35">
        <v>4</v>
      </c>
      <c r="K138" s="35">
        <f t="shared" si="11"/>
        <v>506</v>
      </c>
      <c r="L138" s="35">
        <v>2</v>
      </c>
      <c r="M138" s="35" t="str">
        <f>INDEX(Table2[Description],MATCH(L138,Table2[Weathersit],0))</f>
        <v>Mist + Cloudy</v>
      </c>
      <c r="N138" s="35">
        <v>0.22</v>
      </c>
      <c r="O138" s="35">
        <v>0.21210000000000001</v>
      </c>
      <c r="P138" s="35">
        <v>0.51</v>
      </c>
      <c r="Q138" s="35">
        <v>0.28360000000000002</v>
      </c>
      <c r="R138" s="35">
        <v>1</v>
      </c>
      <c r="S138" s="35">
        <v>51</v>
      </c>
      <c r="T138" s="35" t="str">
        <f t="shared" si="12"/>
        <v>High Usage</v>
      </c>
      <c r="U138" s="35">
        <v>52</v>
      </c>
      <c r="V138" s="42">
        <f t="shared" si="13"/>
        <v>50.987206185629667</v>
      </c>
      <c r="W138" s="35">
        <f t="shared" si="14"/>
        <v>-8.7592356703924817E-2</v>
      </c>
    </row>
    <row r="139" spans="1:23" x14ac:dyDescent="0.25">
      <c r="A139" s="41">
        <v>138</v>
      </c>
      <c r="B139" s="36">
        <v>40549</v>
      </c>
      <c r="C139" s="35">
        <v>1</v>
      </c>
      <c r="D139" s="35">
        <v>0</v>
      </c>
      <c r="E139" s="35">
        <v>1</v>
      </c>
      <c r="F139" s="35">
        <v>23</v>
      </c>
      <c r="G139" s="35" t="b">
        <v>0</v>
      </c>
      <c r="H139" s="35" t="str">
        <f>IF(OR(Query278[[#This Row],[Weekday]]=1, Query278[[#This Row],[Weekday]]=2, Query278[[#This Row],[Weekday]]=3, Query278[[#This Row],[Weekday]]=4, Query278[[#This Row],[Weekday]]=5), "Weekday", "Weekend")</f>
        <v>Weekday</v>
      </c>
      <c r="I139" s="35">
        <f t="shared" si="10"/>
        <v>580</v>
      </c>
      <c r="J139" s="35">
        <v>4</v>
      </c>
      <c r="K139" s="35">
        <f t="shared" si="11"/>
        <v>506</v>
      </c>
      <c r="L139" s="35">
        <v>2</v>
      </c>
      <c r="M139" s="35" t="str">
        <f>INDEX(Table2[Description],MATCH(L139,Table2[Weathersit],0))</f>
        <v>Mist + Cloudy</v>
      </c>
      <c r="N139" s="35">
        <v>0.2</v>
      </c>
      <c r="O139" s="35">
        <v>0.19700000000000001</v>
      </c>
      <c r="P139" s="35">
        <v>0.59</v>
      </c>
      <c r="Q139" s="35">
        <v>0.19400000000000001</v>
      </c>
      <c r="R139" s="35">
        <v>4</v>
      </c>
      <c r="S139" s="35">
        <v>19</v>
      </c>
      <c r="T139" s="35" t="str">
        <f t="shared" si="12"/>
        <v>Normal</v>
      </c>
      <c r="U139" s="35">
        <v>23</v>
      </c>
      <c r="V139" s="42">
        <f t="shared" si="13"/>
        <v>51.016269498672393</v>
      </c>
      <c r="W139" s="35">
        <f t="shared" si="14"/>
        <v>-8.7540903354204072E-2</v>
      </c>
    </row>
    <row r="140" spans="1:23" x14ac:dyDescent="0.25">
      <c r="A140" s="41">
        <v>139</v>
      </c>
      <c r="B140" s="36">
        <v>40550</v>
      </c>
      <c r="C140" s="35">
        <v>1</v>
      </c>
      <c r="D140" s="35">
        <v>0</v>
      </c>
      <c r="E140" s="35">
        <v>1</v>
      </c>
      <c r="F140" s="35">
        <v>0</v>
      </c>
      <c r="G140" s="35" t="b">
        <v>0</v>
      </c>
      <c r="H140" s="35" t="str">
        <f>IF(OR(Query278[[#This Row],[Weekday]]=1, Query278[[#This Row],[Weekday]]=2, Query278[[#This Row],[Weekday]]=3, Query278[[#This Row],[Weekday]]=4, Query278[[#This Row],[Weekday]]=5), "Weekday", "Weekend")</f>
        <v>Weekday</v>
      </c>
      <c r="I140" s="35">
        <f t="shared" si="10"/>
        <v>579</v>
      </c>
      <c r="J140" s="35">
        <v>5</v>
      </c>
      <c r="K140" s="35">
        <f t="shared" si="11"/>
        <v>506</v>
      </c>
      <c r="L140" s="35">
        <v>2</v>
      </c>
      <c r="M140" s="35" t="str">
        <f>INDEX(Table2[Description],MATCH(L140,Table2[Weathersit],0))</f>
        <v>Mist + Cloudy</v>
      </c>
      <c r="N140" s="35">
        <v>0.2</v>
      </c>
      <c r="O140" s="35">
        <v>0.19700000000000001</v>
      </c>
      <c r="P140" s="35">
        <v>0.64</v>
      </c>
      <c r="Q140" s="35">
        <v>0.19400000000000001</v>
      </c>
      <c r="R140" s="35">
        <v>4</v>
      </c>
      <c r="S140" s="35">
        <v>13</v>
      </c>
      <c r="T140" s="35" t="str">
        <f t="shared" si="12"/>
        <v>Normal</v>
      </c>
      <c r="U140" s="35">
        <v>17</v>
      </c>
      <c r="V140" s="42">
        <f t="shared" si="13"/>
        <v>51.031571090859664</v>
      </c>
      <c r="W140" s="35">
        <f t="shared" si="14"/>
        <v>-8.7633246708802737E-2</v>
      </c>
    </row>
    <row r="141" spans="1:23" x14ac:dyDescent="0.25">
      <c r="A141" s="41">
        <v>140</v>
      </c>
      <c r="B141" s="36">
        <v>40550</v>
      </c>
      <c r="C141" s="35">
        <v>1</v>
      </c>
      <c r="D141" s="35">
        <v>0</v>
      </c>
      <c r="E141" s="35">
        <v>1</v>
      </c>
      <c r="F141" s="35">
        <v>1</v>
      </c>
      <c r="G141" s="35" t="b">
        <v>0</v>
      </c>
      <c r="H141" s="35" t="str">
        <f>IF(OR(Query278[[#This Row],[Weekday]]=1, Query278[[#This Row],[Weekday]]=2, Query278[[#This Row],[Weekday]]=3, Query278[[#This Row],[Weekday]]=4, Query278[[#This Row],[Weekday]]=5), "Weekday", "Weekend")</f>
        <v>Weekday</v>
      </c>
      <c r="I141" s="35">
        <f t="shared" si="10"/>
        <v>578</v>
      </c>
      <c r="J141" s="35">
        <v>5</v>
      </c>
      <c r="K141" s="35">
        <f t="shared" si="11"/>
        <v>506</v>
      </c>
      <c r="L141" s="35">
        <v>2</v>
      </c>
      <c r="M141" s="35" t="str">
        <f>INDEX(Table2[Description],MATCH(L141,Table2[Weathersit],0))</f>
        <v>Mist + Cloudy</v>
      </c>
      <c r="N141" s="35">
        <v>0.2</v>
      </c>
      <c r="O141" s="35">
        <v>0.19700000000000001</v>
      </c>
      <c r="P141" s="35">
        <v>0.69</v>
      </c>
      <c r="Q141" s="35">
        <v>0.22389999999999999</v>
      </c>
      <c r="R141" s="35">
        <v>2</v>
      </c>
      <c r="S141" s="35">
        <v>5</v>
      </c>
      <c r="T141" s="35" t="str">
        <f t="shared" si="12"/>
        <v>Normal</v>
      </c>
      <c r="U141" s="35">
        <v>7</v>
      </c>
      <c r="V141" s="42">
        <f t="shared" si="13"/>
        <v>51.041612353018529</v>
      </c>
      <c r="W141" s="35">
        <f t="shared" si="14"/>
        <v>-8.7725089419543101E-2</v>
      </c>
    </row>
    <row r="142" spans="1:23" x14ac:dyDescent="0.25">
      <c r="A142" s="41">
        <v>141</v>
      </c>
      <c r="B142" s="36">
        <v>40550</v>
      </c>
      <c r="C142" s="35">
        <v>1</v>
      </c>
      <c r="D142" s="35">
        <v>0</v>
      </c>
      <c r="E142" s="35">
        <v>1</v>
      </c>
      <c r="F142" s="35">
        <v>2</v>
      </c>
      <c r="G142" s="35" t="b">
        <v>0</v>
      </c>
      <c r="H142" s="35" t="str">
        <f>IF(OR(Query278[[#This Row],[Weekday]]=1, Query278[[#This Row],[Weekday]]=2, Query278[[#This Row],[Weekday]]=3, Query278[[#This Row],[Weekday]]=4, Query278[[#This Row],[Weekday]]=5), "Weekday", "Weekend")</f>
        <v>Weekday</v>
      </c>
      <c r="I142" s="35">
        <f t="shared" si="10"/>
        <v>577</v>
      </c>
      <c r="J142" s="35">
        <v>5</v>
      </c>
      <c r="K142" s="35">
        <f t="shared" si="11"/>
        <v>506</v>
      </c>
      <c r="L142" s="35">
        <v>2</v>
      </c>
      <c r="M142" s="35" t="str">
        <f>INDEX(Table2[Description],MATCH(L142,Table2[Weathersit],0))</f>
        <v>Mist + Cloudy</v>
      </c>
      <c r="N142" s="35">
        <v>0.2</v>
      </c>
      <c r="O142" s="35">
        <v>0.19700000000000001</v>
      </c>
      <c r="P142" s="35">
        <v>0.69</v>
      </c>
      <c r="Q142" s="35">
        <v>0.22389999999999999</v>
      </c>
      <c r="R142" s="35">
        <v>0</v>
      </c>
      <c r="S142" s="35">
        <v>1</v>
      </c>
      <c r="T142" s="35" t="str">
        <f t="shared" si="12"/>
        <v>Normal</v>
      </c>
      <c r="U142" s="35">
        <v>1</v>
      </c>
      <c r="V142" s="42">
        <f t="shared" si="13"/>
        <v>51.041020669340959</v>
      </c>
      <c r="W142" s="35">
        <f t="shared" si="14"/>
        <v>-8.7816690453073332E-2</v>
      </c>
    </row>
    <row r="143" spans="1:23" x14ac:dyDescent="0.25">
      <c r="A143" s="41">
        <v>142</v>
      </c>
      <c r="B143" s="36">
        <v>40550</v>
      </c>
      <c r="C143" s="35">
        <v>1</v>
      </c>
      <c r="D143" s="35">
        <v>0</v>
      </c>
      <c r="E143" s="35">
        <v>1</v>
      </c>
      <c r="F143" s="35">
        <v>4</v>
      </c>
      <c r="G143" s="35" t="b">
        <v>0</v>
      </c>
      <c r="H143" s="35" t="str">
        <f>IF(OR(Query278[[#This Row],[Weekday]]=1, Query278[[#This Row],[Weekday]]=2, Query278[[#This Row],[Weekday]]=3, Query278[[#This Row],[Weekday]]=4, Query278[[#This Row],[Weekday]]=5), "Weekday", "Weekend")</f>
        <v>Weekday</v>
      </c>
      <c r="I143" s="35">
        <f t="shared" si="10"/>
        <v>576</v>
      </c>
      <c r="J143" s="35">
        <v>5</v>
      </c>
      <c r="K143" s="35">
        <f t="shared" si="11"/>
        <v>506</v>
      </c>
      <c r="L143" s="35">
        <v>2</v>
      </c>
      <c r="M143" s="35" t="str">
        <f>INDEX(Table2[Description],MATCH(L143,Table2[Weathersit],0))</f>
        <v>Mist + Cloudy</v>
      </c>
      <c r="N143" s="35">
        <v>0.2</v>
      </c>
      <c r="O143" s="35">
        <v>0.21210000000000001</v>
      </c>
      <c r="P143" s="35">
        <v>0.69</v>
      </c>
      <c r="Q143" s="35">
        <v>0.1343</v>
      </c>
      <c r="R143" s="35">
        <v>0</v>
      </c>
      <c r="S143" s="35">
        <v>1</v>
      </c>
      <c r="T143" s="35" t="str">
        <f t="shared" si="12"/>
        <v>Normal</v>
      </c>
      <c r="U143" s="35">
        <v>1</v>
      </c>
      <c r="V143" s="42">
        <f t="shared" si="13"/>
        <v>51.032878824873521</v>
      </c>
      <c r="W143" s="35">
        <f t="shared" si="14"/>
        <v>-8.7908575725679353E-2</v>
      </c>
    </row>
    <row r="144" spans="1:23" x14ac:dyDescent="0.25">
      <c r="A144" s="41">
        <v>143</v>
      </c>
      <c r="B144" s="36">
        <v>40550</v>
      </c>
      <c r="C144" s="35">
        <v>1</v>
      </c>
      <c r="D144" s="35">
        <v>0</v>
      </c>
      <c r="E144" s="35">
        <v>1</v>
      </c>
      <c r="F144" s="35">
        <v>5</v>
      </c>
      <c r="G144" s="35" t="b">
        <v>0</v>
      </c>
      <c r="H144" s="35" t="str">
        <f>IF(OR(Query278[[#This Row],[Weekday]]=1, Query278[[#This Row],[Weekday]]=2, Query278[[#This Row],[Weekday]]=3, Query278[[#This Row],[Weekday]]=4, Query278[[#This Row],[Weekday]]=5), "Weekday", "Weekend")</f>
        <v>Weekday</v>
      </c>
      <c r="I144" s="35">
        <f t="shared" si="10"/>
        <v>575</v>
      </c>
      <c r="J144" s="35">
        <v>5</v>
      </c>
      <c r="K144" s="35">
        <f t="shared" si="11"/>
        <v>506</v>
      </c>
      <c r="L144" s="35">
        <v>3</v>
      </c>
      <c r="M144" s="35" t="str">
        <f>INDEX(Table2[Description],MATCH(L144,Table2[Weathersit],0))</f>
        <v>Light Snow/Rain</v>
      </c>
      <c r="N144" s="35">
        <v>0.22</v>
      </c>
      <c r="O144" s="35">
        <v>0.2727</v>
      </c>
      <c r="P144" s="35">
        <v>0.55000000000000004</v>
      </c>
      <c r="Q144" s="35">
        <v>0</v>
      </c>
      <c r="R144" s="35">
        <v>0</v>
      </c>
      <c r="S144" s="35">
        <v>5</v>
      </c>
      <c r="T144" s="35" t="str">
        <f t="shared" si="12"/>
        <v>Normal</v>
      </c>
      <c r="U144" s="35">
        <v>5</v>
      </c>
      <c r="V144" s="42">
        <f t="shared" si="13"/>
        <v>51.024628336706783</v>
      </c>
      <c r="W144" s="35">
        <f t="shared" si="14"/>
        <v>-8.785790599843156E-2</v>
      </c>
    </row>
    <row r="145" spans="1:23" x14ac:dyDescent="0.25">
      <c r="A145" s="41">
        <v>144</v>
      </c>
      <c r="B145" s="36">
        <v>40550</v>
      </c>
      <c r="C145" s="35">
        <v>1</v>
      </c>
      <c r="D145" s="35">
        <v>0</v>
      </c>
      <c r="E145" s="35">
        <v>1</v>
      </c>
      <c r="F145" s="35">
        <v>6</v>
      </c>
      <c r="G145" s="35" t="b">
        <v>0</v>
      </c>
      <c r="H145" s="35" t="str">
        <f>IF(OR(Query278[[#This Row],[Weekday]]=1, Query278[[#This Row],[Weekday]]=2, Query278[[#This Row],[Weekday]]=3, Query278[[#This Row],[Weekday]]=4, Query278[[#This Row],[Weekday]]=5), "Weekday", "Weekend")</f>
        <v>Weekday</v>
      </c>
      <c r="I145" s="35">
        <f t="shared" si="10"/>
        <v>574</v>
      </c>
      <c r="J145" s="35">
        <v>5</v>
      </c>
      <c r="K145" s="35">
        <f t="shared" si="11"/>
        <v>506</v>
      </c>
      <c r="L145" s="35">
        <v>2</v>
      </c>
      <c r="M145" s="35" t="str">
        <f>INDEX(Table2[Description],MATCH(L145,Table2[Weathersit],0))</f>
        <v>Mist + Cloudy</v>
      </c>
      <c r="N145" s="35">
        <v>0.2</v>
      </c>
      <c r="O145" s="35">
        <v>0.2576</v>
      </c>
      <c r="P145" s="35">
        <v>0.69</v>
      </c>
      <c r="Q145" s="35">
        <v>0</v>
      </c>
      <c r="R145" s="35">
        <v>8</v>
      </c>
      <c r="S145" s="35">
        <v>26</v>
      </c>
      <c r="T145" s="35" t="str">
        <f t="shared" si="12"/>
        <v>High Usage</v>
      </c>
      <c r="U145" s="35">
        <v>34</v>
      </c>
      <c r="V145" s="42">
        <f t="shared" si="13"/>
        <v>51.021371223972459</v>
      </c>
      <c r="W145" s="35">
        <f t="shared" si="14"/>
        <v>-8.7273339398332497E-2</v>
      </c>
    </row>
    <row r="146" spans="1:23" x14ac:dyDescent="0.25">
      <c r="A146" s="41">
        <v>145</v>
      </c>
      <c r="B146" s="36">
        <v>40550</v>
      </c>
      <c r="C146" s="35">
        <v>1</v>
      </c>
      <c r="D146" s="35">
        <v>0</v>
      </c>
      <c r="E146" s="35">
        <v>1</v>
      </c>
      <c r="F146" s="35">
        <v>7</v>
      </c>
      <c r="G146" s="35" t="b">
        <v>0</v>
      </c>
      <c r="H146" s="35" t="str">
        <f>IF(OR(Query278[[#This Row],[Weekday]]=1, Query278[[#This Row],[Weekday]]=2, Query278[[#This Row],[Weekday]]=3, Query278[[#This Row],[Weekday]]=4, Query278[[#This Row],[Weekday]]=5), "Weekday", "Weekend")</f>
        <v>Weekday</v>
      </c>
      <c r="I146" s="35">
        <f t="shared" si="10"/>
        <v>573</v>
      </c>
      <c r="J146" s="35">
        <v>5</v>
      </c>
      <c r="K146" s="35">
        <f t="shared" si="11"/>
        <v>506</v>
      </c>
      <c r="L146" s="35">
        <v>1</v>
      </c>
      <c r="M146" s="35" t="str">
        <f>INDEX(Table2[Description],MATCH(L146,Table2[Weathersit],0))</f>
        <v>Clear</v>
      </c>
      <c r="N146" s="35">
        <v>0.2</v>
      </c>
      <c r="O146" s="35">
        <v>0.21210000000000001</v>
      </c>
      <c r="P146" s="35">
        <v>0.69</v>
      </c>
      <c r="Q146" s="35">
        <v>0.1343</v>
      </c>
      <c r="R146" s="35">
        <v>8</v>
      </c>
      <c r="S146" s="35">
        <v>76</v>
      </c>
      <c r="T146" s="35" t="str">
        <f t="shared" si="12"/>
        <v>High Usage</v>
      </c>
      <c r="U146" s="35">
        <v>84</v>
      </c>
      <c r="V146" s="42">
        <f t="shared" si="13"/>
        <v>51.044133232202597</v>
      </c>
      <c r="W146" s="35">
        <f t="shared" si="14"/>
        <v>-8.6812645779004799E-2</v>
      </c>
    </row>
    <row r="147" spans="1:23" x14ac:dyDescent="0.25">
      <c r="A147" s="41">
        <v>146</v>
      </c>
      <c r="B147" s="36">
        <v>40550</v>
      </c>
      <c r="C147" s="35">
        <v>1</v>
      </c>
      <c r="D147" s="35">
        <v>0</v>
      </c>
      <c r="E147" s="35">
        <v>1</v>
      </c>
      <c r="F147" s="35">
        <v>8</v>
      </c>
      <c r="G147" s="35" t="b">
        <v>0</v>
      </c>
      <c r="H147" s="35" t="str">
        <f>IF(OR(Query278[[#This Row],[Weekday]]=1, Query278[[#This Row],[Weekday]]=2, Query278[[#This Row],[Weekday]]=3, Query278[[#This Row],[Weekday]]=4, Query278[[#This Row],[Weekday]]=5), "Weekday", "Weekend")</f>
        <v>Weekday</v>
      </c>
      <c r="I147" s="35">
        <f t="shared" si="10"/>
        <v>572</v>
      </c>
      <c r="J147" s="35">
        <v>5</v>
      </c>
      <c r="K147" s="35">
        <f t="shared" si="11"/>
        <v>505</v>
      </c>
      <c r="L147" s="35">
        <v>1</v>
      </c>
      <c r="M147" s="35" t="str">
        <f>INDEX(Table2[Description],MATCH(L147,Table2[Weathersit],0))</f>
        <v>Clear</v>
      </c>
      <c r="N147" s="35">
        <v>0.2</v>
      </c>
      <c r="O147" s="35">
        <v>0.19700000000000001</v>
      </c>
      <c r="P147" s="35">
        <v>0.51</v>
      </c>
      <c r="Q147" s="35">
        <v>0.25369999999999998</v>
      </c>
      <c r="R147" s="35">
        <v>20</v>
      </c>
      <c r="S147" s="35">
        <v>190</v>
      </c>
      <c r="T147" s="35" t="str">
        <f t="shared" si="12"/>
        <v>High Usage</v>
      </c>
      <c r="U147" s="35">
        <v>210</v>
      </c>
      <c r="V147" s="42">
        <f t="shared" si="13"/>
        <v>51.066696829249132</v>
      </c>
      <c r="W147" s="35">
        <f t="shared" si="14"/>
        <v>-8.6760325954291631E-2</v>
      </c>
    </row>
    <row r="148" spans="1:23" x14ac:dyDescent="0.25">
      <c r="A148" s="41">
        <v>147</v>
      </c>
      <c r="B148" s="36">
        <v>40550</v>
      </c>
      <c r="C148" s="35">
        <v>1</v>
      </c>
      <c r="D148" s="35">
        <v>0</v>
      </c>
      <c r="E148" s="35">
        <v>1</v>
      </c>
      <c r="F148" s="35">
        <v>9</v>
      </c>
      <c r="G148" s="35" t="b">
        <v>0</v>
      </c>
      <c r="H148" s="35" t="str">
        <f>IF(OR(Query278[[#This Row],[Weekday]]=1, Query278[[#This Row],[Weekday]]=2, Query278[[#This Row],[Weekday]]=3, Query278[[#This Row],[Weekday]]=4, Query278[[#This Row],[Weekday]]=5), "Weekday", "Weekend")</f>
        <v>Weekday</v>
      </c>
      <c r="I148" s="35">
        <f t="shared" si="10"/>
        <v>571</v>
      </c>
      <c r="J148" s="35">
        <v>5</v>
      </c>
      <c r="K148" s="35">
        <f t="shared" si="11"/>
        <v>504</v>
      </c>
      <c r="L148" s="35">
        <v>1</v>
      </c>
      <c r="M148" s="35" t="str">
        <f>INDEX(Table2[Description],MATCH(L148,Table2[Weathersit],0))</f>
        <v>Clear</v>
      </c>
      <c r="N148" s="35">
        <v>0.2</v>
      </c>
      <c r="O148" s="35">
        <v>0.18179999999999999</v>
      </c>
      <c r="P148" s="35">
        <v>0.47</v>
      </c>
      <c r="Q148" s="35">
        <v>0.29849999999999999</v>
      </c>
      <c r="R148" s="35">
        <v>9</v>
      </c>
      <c r="S148" s="35">
        <v>125</v>
      </c>
      <c r="T148" s="35" t="str">
        <f t="shared" si="12"/>
        <v>High Usage</v>
      </c>
      <c r="U148" s="35">
        <v>134</v>
      </c>
      <c r="V148" s="42">
        <f t="shared" si="13"/>
        <v>50.833560357432447</v>
      </c>
      <c r="W148" s="35">
        <f t="shared" si="14"/>
        <v>-8.6850111076607867E-2</v>
      </c>
    </row>
    <row r="149" spans="1:23" x14ac:dyDescent="0.25">
      <c r="A149" s="41">
        <v>148</v>
      </c>
      <c r="B149" s="36">
        <v>40550</v>
      </c>
      <c r="C149" s="35">
        <v>1</v>
      </c>
      <c r="D149" s="35">
        <v>0</v>
      </c>
      <c r="E149" s="35">
        <v>1</v>
      </c>
      <c r="F149" s="35">
        <v>10</v>
      </c>
      <c r="G149" s="35" t="b">
        <v>0</v>
      </c>
      <c r="H149" s="35" t="str">
        <f>IF(OR(Query278[[#This Row],[Weekday]]=1, Query278[[#This Row],[Weekday]]=2, Query278[[#This Row],[Weekday]]=3, Query278[[#This Row],[Weekday]]=4, Query278[[#This Row],[Weekday]]=5), "Weekday", "Weekend")</f>
        <v>Weekday</v>
      </c>
      <c r="I149" s="35">
        <f t="shared" si="10"/>
        <v>570</v>
      </c>
      <c r="J149" s="35">
        <v>5</v>
      </c>
      <c r="K149" s="35">
        <f t="shared" si="11"/>
        <v>503</v>
      </c>
      <c r="L149" s="35">
        <v>1</v>
      </c>
      <c r="M149" s="35" t="str">
        <f>INDEX(Table2[Description],MATCH(L149,Table2[Weathersit],0))</f>
        <v>Clear</v>
      </c>
      <c r="N149" s="35">
        <v>0.22</v>
      </c>
      <c r="O149" s="35">
        <v>0.19700000000000001</v>
      </c>
      <c r="P149" s="35">
        <v>0.37</v>
      </c>
      <c r="Q149" s="35">
        <v>0.32840000000000003</v>
      </c>
      <c r="R149" s="35">
        <v>16</v>
      </c>
      <c r="S149" s="35">
        <v>47</v>
      </c>
      <c r="T149" s="35" t="str">
        <f t="shared" si="12"/>
        <v>High Usage</v>
      </c>
      <c r="U149" s="35">
        <v>63</v>
      </c>
      <c r="V149" s="42">
        <f t="shared" si="13"/>
        <v>50.797706791806043</v>
      </c>
      <c r="W149" s="35">
        <f t="shared" si="14"/>
        <v>-8.711440233960796E-2</v>
      </c>
    </row>
    <row r="150" spans="1:23" x14ac:dyDescent="0.25">
      <c r="A150" s="41">
        <v>149</v>
      </c>
      <c r="B150" s="36">
        <v>40550</v>
      </c>
      <c r="C150" s="35">
        <v>1</v>
      </c>
      <c r="D150" s="35">
        <v>0</v>
      </c>
      <c r="E150" s="35">
        <v>1</v>
      </c>
      <c r="F150" s="35">
        <v>11</v>
      </c>
      <c r="G150" s="35" t="b">
        <v>0</v>
      </c>
      <c r="H150" s="35" t="str">
        <f>IF(OR(Query278[[#This Row],[Weekday]]=1, Query278[[#This Row],[Weekday]]=2, Query278[[#This Row],[Weekday]]=3, Query278[[#This Row],[Weekday]]=4, Query278[[#This Row],[Weekday]]=5), "Weekday", "Weekend")</f>
        <v>Weekday</v>
      </c>
      <c r="I150" s="35">
        <f t="shared" si="10"/>
        <v>569</v>
      </c>
      <c r="J150" s="35">
        <v>5</v>
      </c>
      <c r="K150" s="35">
        <f t="shared" si="11"/>
        <v>502</v>
      </c>
      <c r="L150" s="35">
        <v>2</v>
      </c>
      <c r="M150" s="35" t="str">
        <f>INDEX(Table2[Description],MATCH(L150,Table2[Weathersit],0))</f>
        <v>Mist + Cloudy</v>
      </c>
      <c r="N150" s="35">
        <v>0.2</v>
      </c>
      <c r="O150" s="35">
        <v>0.19700000000000001</v>
      </c>
      <c r="P150" s="35">
        <v>0.4</v>
      </c>
      <c r="Q150" s="35">
        <v>0.22389999999999999</v>
      </c>
      <c r="R150" s="35">
        <v>19</v>
      </c>
      <c r="S150" s="35">
        <v>48</v>
      </c>
      <c r="T150" s="35" t="str">
        <f t="shared" si="12"/>
        <v>High Usage</v>
      </c>
      <c r="U150" s="35">
        <v>67</v>
      </c>
      <c r="V150" s="42">
        <f t="shared" si="13"/>
        <v>50.827275742780593</v>
      </c>
      <c r="W150" s="35">
        <f t="shared" si="14"/>
        <v>-8.7218374404124041E-2</v>
      </c>
    </row>
    <row r="151" spans="1:23" x14ac:dyDescent="0.25">
      <c r="A151" s="41">
        <v>150</v>
      </c>
      <c r="B151" s="36">
        <v>40550</v>
      </c>
      <c r="C151" s="35">
        <v>1</v>
      </c>
      <c r="D151" s="35">
        <v>0</v>
      </c>
      <c r="E151" s="35">
        <v>1</v>
      </c>
      <c r="F151" s="35">
        <v>12</v>
      </c>
      <c r="G151" s="35" t="b">
        <v>0</v>
      </c>
      <c r="H151" s="35" t="str">
        <f>IF(OR(Query278[[#This Row],[Weekday]]=1, Query278[[#This Row],[Weekday]]=2, Query278[[#This Row],[Weekday]]=3, Query278[[#This Row],[Weekday]]=4, Query278[[#This Row],[Weekday]]=5), "Weekday", "Weekend")</f>
        <v>Weekday</v>
      </c>
      <c r="I151" s="35">
        <f t="shared" si="10"/>
        <v>568</v>
      </c>
      <c r="J151" s="35">
        <v>5</v>
      </c>
      <c r="K151" s="35">
        <f t="shared" si="11"/>
        <v>502</v>
      </c>
      <c r="L151" s="35">
        <v>2</v>
      </c>
      <c r="M151" s="35" t="str">
        <f>INDEX(Table2[Description],MATCH(L151,Table2[Weathersit],0))</f>
        <v>Mist + Cloudy</v>
      </c>
      <c r="N151" s="35">
        <v>0.2</v>
      </c>
      <c r="O151" s="35">
        <v>0.19700000000000001</v>
      </c>
      <c r="P151" s="35">
        <v>0.37</v>
      </c>
      <c r="Q151" s="35">
        <v>0.25369999999999998</v>
      </c>
      <c r="R151" s="35">
        <v>9</v>
      </c>
      <c r="S151" s="35">
        <v>50</v>
      </c>
      <c r="T151" s="35" t="str">
        <f t="shared" si="12"/>
        <v>High Usage</v>
      </c>
      <c r="U151" s="35">
        <v>59</v>
      </c>
      <c r="V151" s="42">
        <f t="shared" si="13"/>
        <v>50.856295251330124</v>
      </c>
      <c r="W151" s="35">
        <f t="shared" si="14"/>
        <v>-8.732114260286454E-2</v>
      </c>
    </row>
    <row r="152" spans="1:23" x14ac:dyDescent="0.25">
      <c r="A152" s="41">
        <v>151</v>
      </c>
      <c r="B152" s="36">
        <v>40550</v>
      </c>
      <c r="C152" s="35">
        <v>1</v>
      </c>
      <c r="D152" s="35">
        <v>0</v>
      </c>
      <c r="E152" s="35">
        <v>1</v>
      </c>
      <c r="F152" s="35">
        <v>13</v>
      </c>
      <c r="G152" s="35" t="b">
        <v>0</v>
      </c>
      <c r="H152" s="35" t="str">
        <f>IF(OR(Query278[[#This Row],[Weekday]]=1, Query278[[#This Row],[Weekday]]=2, Query278[[#This Row],[Weekday]]=3, Query278[[#This Row],[Weekday]]=4, Query278[[#This Row],[Weekday]]=5), "Weekday", "Weekend")</f>
        <v>Weekday</v>
      </c>
      <c r="I152" s="35">
        <f t="shared" si="10"/>
        <v>567</v>
      </c>
      <c r="J152" s="35">
        <v>5</v>
      </c>
      <c r="K152" s="35">
        <f t="shared" si="11"/>
        <v>502</v>
      </c>
      <c r="L152" s="35">
        <v>2</v>
      </c>
      <c r="M152" s="35" t="str">
        <f>INDEX(Table2[Description],MATCH(L152,Table2[Weathersit],0))</f>
        <v>Mist + Cloudy</v>
      </c>
      <c r="N152" s="35">
        <v>0.2</v>
      </c>
      <c r="O152" s="35">
        <v>0.18179999999999999</v>
      </c>
      <c r="P152" s="35">
        <v>0.37</v>
      </c>
      <c r="Q152" s="35">
        <v>0.28360000000000002</v>
      </c>
      <c r="R152" s="35">
        <v>9</v>
      </c>
      <c r="S152" s="35">
        <v>64</v>
      </c>
      <c r="T152" s="35" t="str">
        <f t="shared" si="12"/>
        <v>High Usage</v>
      </c>
      <c r="U152" s="35">
        <v>73</v>
      </c>
      <c r="V152" s="42">
        <f t="shared" si="13"/>
        <v>50.886198956992821</v>
      </c>
      <c r="W152" s="35">
        <f t="shared" si="14"/>
        <v>-8.7422733852098672E-2</v>
      </c>
    </row>
    <row r="153" spans="1:23" x14ac:dyDescent="0.25">
      <c r="A153" s="41">
        <v>152</v>
      </c>
      <c r="B153" s="36">
        <v>40550</v>
      </c>
      <c r="C153" s="35">
        <v>1</v>
      </c>
      <c r="D153" s="35">
        <v>0</v>
      </c>
      <c r="E153" s="35">
        <v>1</v>
      </c>
      <c r="F153" s="35">
        <v>14</v>
      </c>
      <c r="G153" s="35" t="b">
        <v>0</v>
      </c>
      <c r="H153" s="35" t="str">
        <f>IF(OR(Query278[[#This Row],[Weekday]]=1, Query278[[#This Row],[Weekday]]=2, Query278[[#This Row],[Weekday]]=3, Query278[[#This Row],[Weekday]]=4, Query278[[#This Row],[Weekday]]=5), "Weekday", "Weekend")</f>
        <v>Weekday</v>
      </c>
      <c r="I153" s="35">
        <f t="shared" si="10"/>
        <v>566</v>
      </c>
      <c r="J153" s="35">
        <v>5</v>
      </c>
      <c r="K153" s="35">
        <f t="shared" si="11"/>
        <v>502</v>
      </c>
      <c r="L153" s="35">
        <v>2</v>
      </c>
      <c r="M153" s="35" t="str">
        <f>INDEX(Table2[Description],MATCH(L153,Table2[Weathersit],0))</f>
        <v>Mist + Cloudy</v>
      </c>
      <c r="N153" s="35">
        <v>0.2</v>
      </c>
      <c r="O153" s="35">
        <v>0.19700000000000001</v>
      </c>
      <c r="P153" s="35">
        <v>0.4</v>
      </c>
      <c r="Q153" s="35">
        <v>0.25369999999999998</v>
      </c>
      <c r="R153" s="35">
        <v>7</v>
      </c>
      <c r="S153" s="35">
        <v>43</v>
      </c>
      <c r="T153" s="35" t="str">
        <f t="shared" si="12"/>
        <v>High Usage</v>
      </c>
      <c r="U153" s="35">
        <v>50</v>
      </c>
      <c r="V153" s="42">
        <f t="shared" si="13"/>
        <v>50.913721275715176</v>
      </c>
      <c r="W153" s="35">
        <f t="shared" si="14"/>
        <v>-8.7683295184485227E-2</v>
      </c>
    </row>
    <row r="154" spans="1:23" x14ac:dyDescent="0.25">
      <c r="A154" s="41">
        <v>153</v>
      </c>
      <c r="B154" s="36">
        <v>40550</v>
      </c>
      <c r="C154" s="35">
        <v>1</v>
      </c>
      <c r="D154" s="35">
        <v>0</v>
      </c>
      <c r="E154" s="35">
        <v>1</v>
      </c>
      <c r="F154" s="35">
        <v>15</v>
      </c>
      <c r="G154" s="35" t="b">
        <v>0</v>
      </c>
      <c r="H154" s="35" t="str">
        <f>IF(OR(Query278[[#This Row],[Weekday]]=1, Query278[[#This Row],[Weekday]]=2, Query278[[#This Row],[Weekday]]=3, Query278[[#This Row],[Weekday]]=4, Query278[[#This Row],[Weekday]]=5), "Weekday", "Weekend")</f>
        <v>Weekday</v>
      </c>
      <c r="I154" s="35">
        <f t="shared" si="10"/>
        <v>565</v>
      </c>
      <c r="J154" s="35">
        <v>5</v>
      </c>
      <c r="K154" s="35">
        <f t="shared" si="11"/>
        <v>502</v>
      </c>
      <c r="L154" s="35">
        <v>2</v>
      </c>
      <c r="M154" s="35" t="str">
        <f>INDEX(Table2[Description],MATCH(L154,Table2[Weathersit],0))</f>
        <v>Mist + Cloudy</v>
      </c>
      <c r="N154" s="35">
        <v>0.2</v>
      </c>
      <c r="O154" s="35">
        <v>0.21210000000000001</v>
      </c>
      <c r="P154" s="35">
        <v>0.37</v>
      </c>
      <c r="Q154" s="35">
        <v>0.16420000000000001</v>
      </c>
      <c r="R154" s="35">
        <v>9</v>
      </c>
      <c r="S154" s="35">
        <v>63</v>
      </c>
      <c r="T154" s="35" t="str">
        <f t="shared" si="12"/>
        <v>High Usage</v>
      </c>
      <c r="U154" s="35">
        <v>72</v>
      </c>
      <c r="V154" s="42">
        <f t="shared" si="13"/>
        <v>50.942899849084171</v>
      </c>
      <c r="W154" s="35">
        <f t="shared" si="14"/>
        <v>-8.7782787243613131E-2</v>
      </c>
    </row>
    <row r="155" spans="1:23" x14ac:dyDescent="0.25">
      <c r="A155" s="41">
        <v>154</v>
      </c>
      <c r="B155" s="36">
        <v>40550</v>
      </c>
      <c r="C155" s="35">
        <v>1</v>
      </c>
      <c r="D155" s="35">
        <v>0</v>
      </c>
      <c r="E155" s="35">
        <v>1</v>
      </c>
      <c r="F155" s="35">
        <v>16</v>
      </c>
      <c r="G155" s="35" t="b">
        <v>0</v>
      </c>
      <c r="H155" s="35" t="str">
        <f>IF(OR(Query278[[#This Row],[Weekday]]=1, Query278[[#This Row],[Weekday]]=2, Query278[[#This Row],[Weekday]]=3, Query278[[#This Row],[Weekday]]=4, Query278[[#This Row],[Weekday]]=5), "Weekday", "Weekend")</f>
        <v>Weekday</v>
      </c>
      <c r="I155" s="35">
        <f t="shared" si="10"/>
        <v>564</v>
      </c>
      <c r="J155" s="35">
        <v>5</v>
      </c>
      <c r="K155" s="35">
        <f t="shared" si="11"/>
        <v>502</v>
      </c>
      <c r="L155" s="35">
        <v>2</v>
      </c>
      <c r="M155" s="35" t="str">
        <f>INDEX(Table2[Description],MATCH(L155,Table2[Weathersit],0))</f>
        <v>Mist + Cloudy</v>
      </c>
      <c r="N155" s="35">
        <v>0.2</v>
      </c>
      <c r="O155" s="35">
        <v>0.21210000000000001</v>
      </c>
      <c r="P155" s="35">
        <v>0.37</v>
      </c>
      <c r="Q155" s="35">
        <v>0.16420000000000001</v>
      </c>
      <c r="R155" s="35">
        <v>5</v>
      </c>
      <c r="S155" s="35">
        <v>82</v>
      </c>
      <c r="T155" s="35" t="str">
        <f t="shared" si="12"/>
        <v>High Usage</v>
      </c>
      <c r="U155" s="35">
        <v>87</v>
      </c>
      <c r="V155" s="42">
        <f t="shared" si="13"/>
        <v>50.970845919554279</v>
      </c>
      <c r="W155" s="35">
        <f t="shared" si="14"/>
        <v>-8.7729599152930784E-2</v>
      </c>
    </row>
    <row r="156" spans="1:23" x14ac:dyDescent="0.25">
      <c r="A156" s="41">
        <v>155</v>
      </c>
      <c r="B156" s="36">
        <v>40550</v>
      </c>
      <c r="C156" s="35">
        <v>1</v>
      </c>
      <c r="D156" s="35">
        <v>0</v>
      </c>
      <c r="E156" s="35">
        <v>1</v>
      </c>
      <c r="F156" s="35">
        <v>17</v>
      </c>
      <c r="G156" s="35" t="b">
        <v>0</v>
      </c>
      <c r="H156" s="35" t="str">
        <f>IF(OR(Query278[[#This Row],[Weekday]]=1, Query278[[#This Row],[Weekday]]=2, Query278[[#This Row],[Weekday]]=3, Query278[[#This Row],[Weekday]]=4, Query278[[#This Row],[Weekday]]=5), "Weekday", "Weekend")</f>
        <v>Weekday</v>
      </c>
      <c r="I156" s="35">
        <f t="shared" si="10"/>
        <v>563</v>
      </c>
      <c r="J156" s="35">
        <v>5</v>
      </c>
      <c r="K156" s="35">
        <f t="shared" si="11"/>
        <v>502</v>
      </c>
      <c r="L156" s="35">
        <v>2</v>
      </c>
      <c r="M156" s="35" t="str">
        <f>INDEX(Table2[Description],MATCH(L156,Table2[Weathersit],0))</f>
        <v>Mist + Cloudy</v>
      </c>
      <c r="N156" s="35">
        <v>0.2</v>
      </c>
      <c r="O156" s="35">
        <v>0.2576</v>
      </c>
      <c r="P156" s="35">
        <v>0.37</v>
      </c>
      <c r="Q156" s="35">
        <v>0</v>
      </c>
      <c r="R156" s="35">
        <v>9</v>
      </c>
      <c r="S156" s="35">
        <v>178</v>
      </c>
      <c r="T156" s="35" t="str">
        <f t="shared" si="12"/>
        <v>High Usage</v>
      </c>
      <c r="U156" s="35">
        <v>187</v>
      </c>
      <c r="V156" s="42">
        <f t="shared" si="13"/>
        <v>50.991517085169669</v>
      </c>
      <c r="W156" s="35">
        <f t="shared" si="14"/>
        <v>-8.7676672397009298E-2</v>
      </c>
    </row>
    <row r="157" spans="1:23" x14ac:dyDescent="0.25">
      <c r="A157" s="41">
        <v>156</v>
      </c>
      <c r="B157" s="36">
        <v>40550</v>
      </c>
      <c r="C157" s="35">
        <v>1</v>
      </c>
      <c r="D157" s="35">
        <v>0</v>
      </c>
      <c r="E157" s="35">
        <v>1</v>
      </c>
      <c r="F157" s="35">
        <v>18</v>
      </c>
      <c r="G157" s="35" t="b">
        <v>0</v>
      </c>
      <c r="H157" s="35" t="str">
        <f>IF(OR(Query278[[#This Row],[Weekday]]=1, Query278[[#This Row],[Weekday]]=2, Query278[[#This Row],[Weekday]]=3, Query278[[#This Row],[Weekday]]=4, Query278[[#This Row],[Weekday]]=5), "Weekday", "Weekend")</f>
        <v>Weekday</v>
      </c>
      <c r="I157" s="35">
        <f t="shared" si="10"/>
        <v>562</v>
      </c>
      <c r="J157" s="35">
        <v>5</v>
      </c>
      <c r="K157" s="35">
        <f t="shared" si="11"/>
        <v>502</v>
      </c>
      <c r="L157" s="35">
        <v>1</v>
      </c>
      <c r="M157" s="35" t="str">
        <f>INDEX(Table2[Description],MATCH(L157,Table2[Weathersit],0))</f>
        <v>Clear</v>
      </c>
      <c r="N157" s="35">
        <v>0.2</v>
      </c>
      <c r="O157" s="35">
        <v>0.2273</v>
      </c>
      <c r="P157" s="35">
        <v>0.4</v>
      </c>
      <c r="Q157" s="35">
        <v>8.9599999999999999E-2</v>
      </c>
      <c r="R157" s="35">
        <v>7</v>
      </c>
      <c r="S157" s="35">
        <v>116</v>
      </c>
      <c r="T157" s="35" t="str">
        <f t="shared" si="12"/>
        <v>High Usage</v>
      </c>
      <c r="U157" s="35">
        <v>123</v>
      </c>
      <c r="V157" s="42">
        <f t="shared" si="13"/>
        <v>50.82940297008512</v>
      </c>
      <c r="W157" s="35">
        <f t="shared" si="14"/>
        <v>-8.7202189027605431E-2</v>
      </c>
    </row>
    <row r="158" spans="1:23" x14ac:dyDescent="0.25">
      <c r="A158" s="41">
        <v>157</v>
      </c>
      <c r="B158" s="36">
        <v>40550</v>
      </c>
      <c r="C158" s="35">
        <v>1</v>
      </c>
      <c r="D158" s="35">
        <v>0</v>
      </c>
      <c r="E158" s="35">
        <v>1</v>
      </c>
      <c r="F158" s="35">
        <v>19</v>
      </c>
      <c r="G158" s="35" t="b">
        <v>0</v>
      </c>
      <c r="H158" s="35" t="str">
        <f>IF(OR(Query278[[#This Row],[Weekday]]=1, Query278[[#This Row],[Weekday]]=2, Query278[[#This Row],[Weekday]]=3, Query278[[#This Row],[Weekday]]=4, Query278[[#This Row],[Weekday]]=5), "Weekday", "Weekend")</f>
        <v>Weekday</v>
      </c>
      <c r="I158" s="35">
        <f t="shared" si="10"/>
        <v>561</v>
      </c>
      <c r="J158" s="35">
        <v>5</v>
      </c>
      <c r="K158" s="35">
        <f t="shared" si="11"/>
        <v>501</v>
      </c>
      <c r="L158" s="35">
        <v>1</v>
      </c>
      <c r="M158" s="35" t="str">
        <f>INDEX(Table2[Description],MATCH(L158,Table2[Weathersit],0))</f>
        <v>Clear</v>
      </c>
      <c r="N158" s="35">
        <v>0.16</v>
      </c>
      <c r="O158" s="35">
        <v>0.19700000000000001</v>
      </c>
      <c r="P158" s="35">
        <v>0.55000000000000004</v>
      </c>
      <c r="Q158" s="35">
        <v>8.9599999999999999E-2</v>
      </c>
      <c r="R158" s="35">
        <v>3</v>
      </c>
      <c r="S158" s="35">
        <v>92</v>
      </c>
      <c r="T158" s="35" t="str">
        <f t="shared" si="12"/>
        <v>High Usage</v>
      </c>
      <c r="U158" s="35">
        <v>95</v>
      </c>
      <c r="V158" s="42">
        <f t="shared" si="13"/>
        <v>50.810640870368431</v>
      </c>
      <c r="W158" s="35">
        <f t="shared" si="14"/>
        <v>-8.69900934326477E-2</v>
      </c>
    </row>
    <row r="159" spans="1:23" x14ac:dyDescent="0.25">
      <c r="A159" s="41">
        <v>158</v>
      </c>
      <c r="B159" s="36">
        <v>40550</v>
      </c>
      <c r="C159" s="35">
        <v>1</v>
      </c>
      <c r="D159" s="35">
        <v>0</v>
      </c>
      <c r="E159" s="35">
        <v>1</v>
      </c>
      <c r="F159" s="35">
        <v>20</v>
      </c>
      <c r="G159" s="35" t="b">
        <v>0</v>
      </c>
      <c r="H159" s="35" t="str">
        <f>IF(OR(Query278[[#This Row],[Weekday]]=1, Query278[[#This Row],[Weekday]]=2, Query278[[#This Row],[Weekday]]=3, Query278[[#This Row],[Weekday]]=4, Query278[[#This Row],[Weekday]]=5), "Weekday", "Weekend")</f>
        <v>Weekday</v>
      </c>
      <c r="I159" s="35">
        <f t="shared" si="10"/>
        <v>560</v>
      </c>
      <c r="J159" s="35">
        <v>5</v>
      </c>
      <c r="K159" s="35">
        <f t="shared" si="11"/>
        <v>500</v>
      </c>
      <c r="L159" s="35">
        <v>1</v>
      </c>
      <c r="M159" s="35" t="str">
        <f>INDEX(Table2[Description],MATCH(L159,Table2[Weathersit],0))</f>
        <v>Clear</v>
      </c>
      <c r="N159" s="35">
        <v>0.18</v>
      </c>
      <c r="O159" s="35">
        <v>0.21210000000000001</v>
      </c>
      <c r="P159" s="35">
        <v>0.47</v>
      </c>
      <c r="Q159" s="35">
        <v>0.1045</v>
      </c>
      <c r="R159" s="35">
        <v>1</v>
      </c>
      <c r="S159" s="35">
        <v>50</v>
      </c>
      <c r="T159" s="35" t="str">
        <f t="shared" si="12"/>
        <v>High Usage</v>
      </c>
      <c r="U159" s="35">
        <v>51</v>
      </c>
      <c r="V159" s="42">
        <f t="shared" si="13"/>
        <v>50.824954982130095</v>
      </c>
      <c r="W159" s="35">
        <f t="shared" si="14"/>
        <v>-8.7094502257674219E-2</v>
      </c>
    </row>
    <row r="160" spans="1:23" x14ac:dyDescent="0.25">
      <c r="A160" s="41">
        <v>159</v>
      </c>
      <c r="B160" s="36">
        <v>40550</v>
      </c>
      <c r="C160" s="35">
        <v>1</v>
      </c>
      <c r="D160" s="35">
        <v>0</v>
      </c>
      <c r="E160" s="35">
        <v>1</v>
      </c>
      <c r="F160" s="35">
        <v>21</v>
      </c>
      <c r="G160" s="35" t="b">
        <v>0</v>
      </c>
      <c r="H160" s="35" t="str">
        <f>IF(OR(Query278[[#This Row],[Weekday]]=1, Query278[[#This Row],[Weekday]]=2, Query278[[#This Row],[Weekday]]=3, Query278[[#This Row],[Weekday]]=4, Query278[[#This Row],[Weekday]]=5), "Weekday", "Weekend")</f>
        <v>Weekday</v>
      </c>
      <c r="I160" s="35">
        <f t="shared" si="10"/>
        <v>559</v>
      </c>
      <c r="J160" s="35">
        <v>5</v>
      </c>
      <c r="K160" s="35">
        <f t="shared" si="11"/>
        <v>499</v>
      </c>
      <c r="L160" s="35">
        <v>1</v>
      </c>
      <c r="M160" s="35" t="str">
        <f>INDEX(Table2[Description],MATCH(L160,Table2[Weathersit],0))</f>
        <v>Clear</v>
      </c>
      <c r="N160" s="35">
        <v>0.18</v>
      </c>
      <c r="O160" s="35">
        <v>0.19700000000000001</v>
      </c>
      <c r="P160" s="35">
        <v>0.47</v>
      </c>
      <c r="Q160" s="35">
        <v>0.1343</v>
      </c>
      <c r="R160" s="35">
        <v>0</v>
      </c>
      <c r="S160" s="35">
        <v>39</v>
      </c>
      <c r="T160" s="35" t="str">
        <f t="shared" si="12"/>
        <v>High Usage</v>
      </c>
      <c r="U160" s="35">
        <v>39</v>
      </c>
      <c r="V160" s="42">
        <f t="shared" si="13"/>
        <v>50.854527164500844</v>
      </c>
      <c r="W160" s="35">
        <f t="shared" si="14"/>
        <v>-8.7038198037232437E-2</v>
      </c>
    </row>
    <row r="161" spans="1:23" x14ac:dyDescent="0.25">
      <c r="A161" s="41">
        <v>160</v>
      </c>
      <c r="B161" s="36">
        <v>40550</v>
      </c>
      <c r="C161" s="35">
        <v>1</v>
      </c>
      <c r="D161" s="35">
        <v>0</v>
      </c>
      <c r="E161" s="35">
        <v>1</v>
      </c>
      <c r="F161" s="35">
        <v>22</v>
      </c>
      <c r="G161" s="35" t="b">
        <v>0</v>
      </c>
      <c r="H161" s="35" t="str">
        <f>IF(OR(Query278[[#This Row],[Weekday]]=1, Query278[[#This Row],[Weekday]]=2, Query278[[#This Row],[Weekday]]=3, Query278[[#This Row],[Weekday]]=4, Query278[[#This Row],[Weekday]]=5), "Weekday", "Weekend")</f>
        <v>Weekday</v>
      </c>
      <c r="I161" s="35">
        <f t="shared" si="10"/>
        <v>558</v>
      </c>
      <c r="J161" s="35">
        <v>5</v>
      </c>
      <c r="K161" s="35">
        <f t="shared" si="11"/>
        <v>498</v>
      </c>
      <c r="L161" s="35">
        <v>2</v>
      </c>
      <c r="M161" s="35" t="str">
        <f>INDEX(Table2[Description],MATCH(L161,Table2[Weathersit],0))</f>
        <v>Mist + Cloudy</v>
      </c>
      <c r="N161" s="35">
        <v>0.18</v>
      </c>
      <c r="O161" s="35">
        <v>0.19700000000000001</v>
      </c>
      <c r="P161" s="35">
        <v>0.43</v>
      </c>
      <c r="Q161" s="35">
        <v>0.16420000000000001</v>
      </c>
      <c r="R161" s="35">
        <v>2</v>
      </c>
      <c r="S161" s="35">
        <v>34</v>
      </c>
      <c r="T161" s="35" t="str">
        <f t="shared" si="12"/>
        <v>High Usage</v>
      </c>
      <c r="U161" s="35">
        <v>36</v>
      </c>
      <c r="V161" s="42">
        <f t="shared" si="13"/>
        <v>50.880452773780299</v>
      </c>
      <c r="W161" s="35">
        <f t="shared" si="14"/>
        <v>-8.7140750420330981E-2</v>
      </c>
    </row>
    <row r="162" spans="1:23" x14ac:dyDescent="0.25">
      <c r="A162" s="41">
        <v>161</v>
      </c>
      <c r="B162" s="36">
        <v>40550</v>
      </c>
      <c r="C162" s="35">
        <v>1</v>
      </c>
      <c r="D162" s="35">
        <v>0</v>
      </c>
      <c r="E162" s="35">
        <v>1</v>
      </c>
      <c r="F162" s="35">
        <v>23</v>
      </c>
      <c r="G162" s="35" t="b">
        <v>0</v>
      </c>
      <c r="H162" s="35" t="str">
        <f>IF(OR(Query278[[#This Row],[Weekday]]=1, Query278[[#This Row],[Weekday]]=2, Query278[[#This Row],[Weekday]]=3, Query278[[#This Row],[Weekday]]=4, Query278[[#This Row],[Weekday]]=5), "Weekday", "Weekend")</f>
        <v>Weekday</v>
      </c>
      <c r="I162" s="35">
        <f t="shared" si="10"/>
        <v>557</v>
      </c>
      <c r="J162" s="35">
        <v>5</v>
      </c>
      <c r="K162" s="35">
        <f t="shared" si="11"/>
        <v>498</v>
      </c>
      <c r="L162" s="35">
        <v>2</v>
      </c>
      <c r="M162" s="35" t="str">
        <f>INDEX(Table2[Description],MATCH(L162,Table2[Weathersit],0))</f>
        <v>Mist + Cloudy</v>
      </c>
      <c r="N162" s="35">
        <v>0.18</v>
      </c>
      <c r="O162" s="35">
        <v>0.19700000000000001</v>
      </c>
      <c r="P162" s="35">
        <v>0.51</v>
      </c>
      <c r="Q162" s="35">
        <v>0.16420000000000001</v>
      </c>
      <c r="R162" s="35">
        <v>1</v>
      </c>
      <c r="S162" s="35">
        <v>14</v>
      </c>
      <c r="T162" s="35" t="str">
        <f t="shared" si="12"/>
        <v>Normal</v>
      </c>
      <c r="U162" s="35">
        <v>15</v>
      </c>
      <c r="V162" s="42">
        <f t="shared" si="13"/>
        <v>50.904962971227476</v>
      </c>
      <c r="W162" s="35">
        <f t="shared" si="14"/>
        <v>-8.7242287460414028E-2</v>
      </c>
    </row>
    <row r="163" spans="1:23" x14ac:dyDescent="0.25">
      <c r="A163" s="41">
        <v>162</v>
      </c>
      <c r="B163" s="36">
        <v>40551</v>
      </c>
      <c r="C163" s="35">
        <v>1</v>
      </c>
      <c r="D163" s="35">
        <v>0</v>
      </c>
      <c r="E163" s="35">
        <v>1</v>
      </c>
      <c r="F163" s="35">
        <v>0</v>
      </c>
      <c r="G163" s="35" t="b">
        <v>0</v>
      </c>
      <c r="H163" s="35" t="str">
        <f>IF(OR(Query278[[#This Row],[Weekday]]=1, Query278[[#This Row],[Weekday]]=2, Query278[[#This Row],[Weekday]]=3, Query278[[#This Row],[Weekday]]=4, Query278[[#This Row],[Weekday]]=5), "Weekday", "Weekend")</f>
        <v>Weekend</v>
      </c>
      <c r="I163" s="35">
        <f t="shared" si="10"/>
        <v>556</v>
      </c>
      <c r="J163" s="35">
        <v>6</v>
      </c>
      <c r="K163" s="35">
        <f t="shared" si="11"/>
        <v>498</v>
      </c>
      <c r="L163" s="35">
        <v>2</v>
      </c>
      <c r="M163" s="35" t="str">
        <f>INDEX(Table2[Description],MATCH(L163,Table2[Weathersit],0))</f>
        <v>Mist + Cloudy</v>
      </c>
      <c r="N163" s="35">
        <v>0.18</v>
      </c>
      <c r="O163" s="35">
        <v>0.19700000000000001</v>
      </c>
      <c r="P163" s="35">
        <v>0.51</v>
      </c>
      <c r="Q163" s="35">
        <v>0.16420000000000001</v>
      </c>
      <c r="R163" s="35">
        <v>1</v>
      </c>
      <c r="S163" s="35">
        <v>24</v>
      </c>
      <c r="T163" s="35" t="str">
        <f t="shared" si="12"/>
        <v>Normal</v>
      </c>
      <c r="U163" s="35">
        <v>25</v>
      </c>
      <c r="V163" s="42">
        <f t="shared" si="13"/>
        <v>50.913403025744991</v>
      </c>
      <c r="W163" s="35">
        <f t="shared" si="14"/>
        <v>-8.7342879468644233E-2</v>
      </c>
    </row>
    <row r="164" spans="1:23" x14ac:dyDescent="0.25">
      <c r="A164" s="41">
        <v>163</v>
      </c>
      <c r="B164" s="36">
        <v>40551</v>
      </c>
      <c r="C164" s="35">
        <v>1</v>
      </c>
      <c r="D164" s="35">
        <v>0</v>
      </c>
      <c r="E164" s="35">
        <v>1</v>
      </c>
      <c r="F164" s="35">
        <v>1</v>
      </c>
      <c r="G164" s="35" t="b">
        <v>0</v>
      </c>
      <c r="H164" s="35" t="str">
        <f>IF(OR(Query278[[#This Row],[Weekday]]=1, Query278[[#This Row],[Weekday]]=2, Query278[[#This Row],[Weekday]]=3, Query278[[#This Row],[Weekday]]=4, Query278[[#This Row],[Weekday]]=5), "Weekday", "Weekend")</f>
        <v>Weekend</v>
      </c>
      <c r="I164" s="35">
        <f t="shared" si="10"/>
        <v>556</v>
      </c>
      <c r="J164" s="35">
        <v>6</v>
      </c>
      <c r="K164" s="35">
        <f t="shared" si="11"/>
        <v>498</v>
      </c>
      <c r="L164" s="35">
        <v>2</v>
      </c>
      <c r="M164" s="35" t="str">
        <f>INDEX(Table2[Description],MATCH(L164,Table2[Weathersit],0))</f>
        <v>Mist + Cloudy</v>
      </c>
      <c r="N164" s="35">
        <v>0.18</v>
      </c>
      <c r="O164" s="35">
        <v>0.21210000000000001</v>
      </c>
      <c r="P164" s="35">
        <v>0.55000000000000004</v>
      </c>
      <c r="Q164" s="35">
        <v>8.9599999999999999E-2</v>
      </c>
      <c r="R164" s="35">
        <v>1</v>
      </c>
      <c r="S164" s="35">
        <v>15</v>
      </c>
      <c r="T164" s="35" t="str">
        <f t="shared" si="12"/>
        <v>Normal</v>
      </c>
      <c r="U164" s="35">
        <v>16</v>
      </c>
      <c r="V164" s="42">
        <f t="shared" si="13"/>
        <v>50.93078842828799</v>
      </c>
      <c r="W164" s="35">
        <f t="shared" si="14"/>
        <v>-8.7443338419126548E-2</v>
      </c>
    </row>
    <row r="165" spans="1:23" x14ac:dyDescent="0.25">
      <c r="A165" s="41">
        <v>164</v>
      </c>
      <c r="B165" s="36">
        <v>40551</v>
      </c>
      <c r="C165" s="35">
        <v>1</v>
      </c>
      <c r="D165" s="35">
        <v>0</v>
      </c>
      <c r="E165" s="35">
        <v>1</v>
      </c>
      <c r="F165" s="35">
        <v>2</v>
      </c>
      <c r="G165" s="35" t="b">
        <v>0</v>
      </c>
      <c r="H165" s="35" t="str">
        <f>IF(OR(Query278[[#This Row],[Weekday]]=1, Query278[[#This Row],[Weekday]]=2, Query278[[#This Row],[Weekday]]=3, Query278[[#This Row],[Weekday]]=4, Query278[[#This Row],[Weekday]]=5), "Weekday", "Weekend")</f>
        <v>Weekend</v>
      </c>
      <c r="I165" s="35">
        <f t="shared" si="10"/>
        <v>556</v>
      </c>
      <c r="J165" s="35">
        <v>6</v>
      </c>
      <c r="K165" s="35">
        <f t="shared" si="11"/>
        <v>498</v>
      </c>
      <c r="L165" s="35">
        <v>2</v>
      </c>
      <c r="M165" s="35" t="str">
        <f>INDEX(Table2[Description],MATCH(L165,Table2[Weathersit],0))</f>
        <v>Mist + Cloudy</v>
      </c>
      <c r="N165" s="35">
        <v>0.18</v>
      </c>
      <c r="O165" s="35">
        <v>0.2424</v>
      </c>
      <c r="P165" s="35">
        <v>0.55000000000000004</v>
      </c>
      <c r="Q165" s="35">
        <v>0</v>
      </c>
      <c r="R165" s="35">
        <v>3</v>
      </c>
      <c r="S165" s="35">
        <v>13</v>
      </c>
      <c r="T165" s="35" t="str">
        <f t="shared" si="12"/>
        <v>Normal</v>
      </c>
      <c r="U165" s="35">
        <v>16</v>
      </c>
      <c r="V165" s="42">
        <f t="shared" si="13"/>
        <v>50.940187788446508</v>
      </c>
      <c r="W165" s="35">
        <f t="shared" si="14"/>
        <v>-8.7388668110442505E-2</v>
      </c>
    </row>
    <row r="166" spans="1:23" x14ac:dyDescent="0.25">
      <c r="A166" s="41">
        <v>165</v>
      </c>
      <c r="B166" s="36">
        <v>40551</v>
      </c>
      <c r="C166" s="35">
        <v>1</v>
      </c>
      <c r="D166" s="35">
        <v>0</v>
      </c>
      <c r="E166" s="35">
        <v>1</v>
      </c>
      <c r="F166" s="35">
        <v>3</v>
      </c>
      <c r="G166" s="35" t="b">
        <v>0</v>
      </c>
      <c r="H166" s="35" t="str">
        <f>IF(OR(Query278[[#This Row],[Weekday]]=1, Query278[[#This Row],[Weekday]]=2, Query278[[#This Row],[Weekday]]=3, Query278[[#This Row],[Weekday]]=4, Query278[[#This Row],[Weekday]]=5), "Weekday", "Weekend")</f>
        <v>Weekend</v>
      </c>
      <c r="I166" s="35">
        <f t="shared" si="10"/>
        <v>556</v>
      </c>
      <c r="J166" s="35">
        <v>6</v>
      </c>
      <c r="K166" s="35">
        <f t="shared" si="11"/>
        <v>498</v>
      </c>
      <c r="L166" s="35">
        <v>3</v>
      </c>
      <c r="M166" s="35" t="str">
        <f>INDEX(Table2[Description],MATCH(L166,Table2[Weathersit],0))</f>
        <v>Light Snow/Rain</v>
      </c>
      <c r="N166" s="35">
        <v>0.18</v>
      </c>
      <c r="O166" s="35">
        <v>0.19700000000000001</v>
      </c>
      <c r="P166" s="35">
        <v>0.55000000000000004</v>
      </c>
      <c r="Q166" s="35">
        <v>0.16420000000000001</v>
      </c>
      <c r="R166" s="35">
        <v>0</v>
      </c>
      <c r="S166" s="35">
        <v>7</v>
      </c>
      <c r="T166" s="35" t="str">
        <f t="shared" si="12"/>
        <v>Normal</v>
      </c>
      <c r="U166" s="35">
        <v>7</v>
      </c>
      <c r="V166" s="42">
        <f t="shared" si="13"/>
        <v>50.949557555716616</v>
      </c>
      <c r="W166" s="35">
        <f t="shared" si="14"/>
        <v>-8.7037870327184977E-2</v>
      </c>
    </row>
    <row r="167" spans="1:23" x14ac:dyDescent="0.25">
      <c r="A167" s="41">
        <v>166</v>
      </c>
      <c r="B167" s="36">
        <v>40551</v>
      </c>
      <c r="C167" s="35">
        <v>1</v>
      </c>
      <c r="D167" s="35">
        <v>0</v>
      </c>
      <c r="E167" s="35">
        <v>1</v>
      </c>
      <c r="F167" s="35">
        <v>4</v>
      </c>
      <c r="G167" s="35" t="b">
        <v>0</v>
      </c>
      <c r="H167" s="35" t="str">
        <f>IF(OR(Query278[[#This Row],[Weekday]]=1, Query278[[#This Row],[Weekday]]=2, Query278[[#This Row],[Weekday]]=3, Query278[[#This Row],[Weekday]]=4, Query278[[#This Row],[Weekday]]=5), "Weekday", "Weekend")</f>
        <v>Weekend</v>
      </c>
      <c r="I167" s="35">
        <f t="shared" si="10"/>
        <v>556</v>
      </c>
      <c r="J167" s="35">
        <v>6</v>
      </c>
      <c r="K167" s="35">
        <f t="shared" si="11"/>
        <v>498</v>
      </c>
      <c r="L167" s="35">
        <v>3</v>
      </c>
      <c r="M167" s="35" t="str">
        <f>INDEX(Table2[Description],MATCH(L167,Table2[Weathersit],0))</f>
        <v>Light Snow/Rain</v>
      </c>
      <c r="N167" s="35">
        <v>0.18</v>
      </c>
      <c r="O167" s="35">
        <v>0.19700000000000001</v>
      </c>
      <c r="P167" s="35">
        <v>0.55000000000000004</v>
      </c>
      <c r="Q167" s="35">
        <v>0.16420000000000001</v>
      </c>
      <c r="R167" s="35">
        <v>0</v>
      </c>
      <c r="S167" s="35">
        <v>1</v>
      </c>
      <c r="T167" s="35" t="str">
        <f t="shared" si="12"/>
        <v>Normal</v>
      </c>
      <c r="U167" s="35">
        <v>1</v>
      </c>
      <c r="V167" s="42">
        <f t="shared" si="13"/>
        <v>50.948961742538181</v>
      </c>
      <c r="W167" s="35">
        <f t="shared" si="14"/>
        <v>-8.7136493123782924E-2</v>
      </c>
    </row>
    <row r="168" spans="1:23" x14ac:dyDescent="0.25">
      <c r="A168" s="41">
        <v>167</v>
      </c>
      <c r="B168" s="36">
        <v>40551</v>
      </c>
      <c r="C168" s="35">
        <v>1</v>
      </c>
      <c r="D168" s="35">
        <v>0</v>
      </c>
      <c r="E168" s="35">
        <v>1</v>
      </c>
      <c r="F168" s="35">
        <v>5</v>
      </c>
      <c r="G168" s="35" t="b">
        <v>0</v>
      </c>
      <c r="H168" s="35" t="str">
        <f>IF(OR(Query278[[#This Row],[Weekday]]=1, Query278[[#This Row],[Weekday]]=2, Query278[[#This Row],[Weekday]]=3, Query278[[#This Row],[Weekday]]=4, Query278[[#This Row],[Weekday]]=5), "Weekday", "Weekend")</f>
        <v>Weekend</v>
      </c>
      <c r="I168" s="35">
        <f t="shared" si="10"/>
        <v>556</v>
      </c>
      <c r="J168" s="35">
        <v>6</v>
      </c>
      <c r="K168" s="35">
        <f t="shared" si="11"/>
        <v>498</v>
      </c>
      <c r="L168" s="35">
        <v>2</v>
      </c>
      <c r="M168" s="35" t="str">
        <f>INDEX(Table2[Description],MATCH(L168,Table2[Weathersit],0))</f>
        <v>Mist + Cloudy</v>
      </c>
      <c r="N168" s="35">
        <v>0.16</v>
      </c>
      <c r="O168" s="35">
        <v>0.16669999999999999</v>
      </c>
      <c r="P168" s="35">
        <v>0.74</v>
      </c>
      <c r="Q168" s="35">
        <v>0.16420000000000001</v>
      </c>
      <c r="R168" s="35">
        <v>0</v>
      </c>
      <c r="S168" s="35">
        <v>5</v>
      </c>
      <c r="T168" s="35" t="str">
        <f t="shared" si="12"/>
        <v>Normal</v>
      </c>
      <c r="U168" s="35">
        <v>5</v>
      </c>
      <c r="V168" s="42">
        <f t="shared" si="13"/>
        <v>50.940587702101347</v>
      </c>
      <c r="W168" s="35">
        <f t="shared" si="14"/>
        <v>-8.723543478501801E-2</v>
      </c>
    </row>
    <row r="169" spans="1:23" x14ac:dyDescent="0.25">
      <c r="A169" s="41">
        <v>168</v>
      </c>
      <c r="B169" s="36">
        <v>40551</v>
      </c>
      <c r="C169" s="35">
        <v>1</v>
      </c>
      <c r="D169" s="35">
        <v>0</v>
      </c>
      <c r="E169" s="35">
        <v>1</v>
      </c>
      <c r="F169" s="35">
        <v>6</v>
      </c>
      <c r="G169" s="35" t="b">
        <v>0</v>
      </c>
      <c r="H169" s="35" t="str">
        <f>IF(OR(Query278[[#This Row],[Weekday]]=1, Query278[[#This Row],[Weekday]]=2, Query278[[#This Row],[Weekday]]=3, Query278[[#This Row],[Weekday]]=4, Query278[[#This Row],[Weekday]]=5), "Weekday", "Weekend")</f>
        <v>Weekend</v>
      </c>
      <c r="I169" s="35">
        <f t="shared" si="10"/>
        <v>556</v>
      </c>
      <c r="J169" s="35">
        <v>6</v>
      </c>
      <c r="K169" s="35">
        <f t="shared" si="11"/>
        <v>498</v>
      </c>
      <c r="L169" s="35">
        <v>2</v>
      </c>
      <c r="M169" s="35" t="str">
        <f>INDEX(Table2[Description],MATCH(L169,Table2[Weathersit],0))</f>
        <v>Mist + Cloudy</v>
      </c>
      <c r="N169" s="35">
        <v>0.16</v>
      </c>
      <c r="O169" s="35">
        <v>0.16669999999999999</v>
      </c>
      <c r="P169" s="35">
        <v>0.74</v>
      </c>
      <c r="Q169" s="35">
        <v>0.16420000000000001</v>
      </c>
      <c r="R169" s="35">
        <v>0</v>
      </c>
      <c r="S169" s="35">
        <v>2</v>
      </c>
      <c r="T169" s="35" t="str">
        <f t="shared" si="12"/>
        <v>Normal</v>
      </c>
      <c r="U169" s="35">
        <v>2</v>
      </c>
      <c r="V169" s="42">
        <f t="shared" si="13"/>
        <v>50.937341375645978</v>
      </c>
      <c r="W169" s="35">
        <f t="shared" si="14"/>
        <v>-8.7659031361234027E-2</v>
      </c>
    </row>
    <row r="170" spans="1:23" x14ac:dyDescent="0.25">
      <c r="A170" s="41">
        <v>169</v>
      </c>
      <c r="B170" s="36">
        <v>40551</v>
      </c>
      <c r="C170" s="35">
        <v>1</v>
      </c>
      <c r="D170" s="35">
        <v>0</v>
      </c>
      <c r="E170" s="35">
        <v>1</v>
      </c>
      <c r="F170" s="35">
        <v>7</v>
      </c>
      <c r="G170" s="35" t="b">
        <v>0</v>
      </c>
      <c r="H170" s="35" t="str">
        <f>IF(OR(Query278[[#This Row],[Weekday]]=1, Query278[[#This Row],[Weekday]]=2, Query278[[#This Row],[Weekday]]=3, Query278[[#This Row],[Weekday]]=4, Query278[[#This Row],[Weekday]]=5), "Weekday", "Weekend")</f>
        <v>Weekend</v>
      </c>
      <c r="I170" s="35">
        <f t="shared" si="10"/>
        <v>556</v>
      </c>
      <c r="J170" s="35">
        <v>6</v>
      </c>
      <c r="K170" s="35">
        <f t="shared" si="11"/>
        <v>498</v>
      </c>
      <c r="L170" s="35">
        <v>2</v>
      </c>
      <c r="M170" s="35" t="str">
        <f>INDEX(Table2[Description],MATCH(L170,Table2[Weathersit],0))</f>
        <v>Mist + Cloudy</v>
      </c>
      <c r="N170" s="35">
        <v>0.16</v>
      </c>
      <c r="O170" s="35">
        <v>0.18179999999999999</v>
      </c>
      <c r="P170" s="35">
        <v>0.74</v>
      </c>
      <c r="Q170" s="35">
        <v>0.1045</v>
      </c>
      <c r="R170" s="35">
        <v>1</v>
      </c>
      <c r="S170" s="35">
        <v>8</v>
      </c>
      <c r="T170" s="35" t="str">
        <f t="shared" si="12"/>
        <v>Normal</v>
      </c>
      <c r="U170" s="35">
        <v>9</v>
      </c>
      <c r="V170" s="42">
        <f t="shared" si="13"/>
        <v>50.930099481801911</v>
      </c>
      <c r="W170" s="35">
        <f t="shared" si="14"/>
        <v>-8.808457484993186E-2</v>
      </c>
    </row>
    <row r="171" spans="1:23" x14ac:dyDescent="0.25">
      <c r="A171" s="41">
        <v>170</v>
      </c>
      <c r="B171" s="36">
        <v>40551</v>
      </c>
      <c r="C171" s="35">
        <v>1</v>
      </c>
      <c r="D171" s="35">
        <v>0</v>
      </c>
      <c r="E171" s="35">
        <v>1</v>
      </c>
      <c r="F171" s="35">
        <v>8</v>
      </c>
      <c r="G171" s="35" t="b">
        <v>0</v>
      </c>
      <c r="H171" s="35" t="str">
        <f>IF(OR(Query278[[#This Row],[Weekday]]=1, Query278[[#This Row],[Weekday]]=2, Query278[[#This Row],[Weekday]]=3, Query278[[#This Row],[Weekday]]=4, Query278[[#This Row],[Weekday]]=5), "Weekday", "Weekend")</f>
        <v>Weekend</v>
      </c>
      <c r="I171" s="35">
        <f t="shared" si="10"/>
        <v>556</v>
      </c>
      <c r="J171" s="35">
        <v>6</v>
      </c>
      <c r="K171" s="35">
        <f t="shared" si="11"/>
        <v>498</v>
      </c>
      <c r="L171" s="35">
        <v>3</v>
      </c>
      <c r="M171" s="35" t="str">
        <f>INDEX(Table2[Description],MATCH(L171,Table2[Weathersit],0))</f>
        <v>Light Snow/Rain</v>
      </c>
      <c r="N171" s="35">
        <v>0.16</v>
      </c>
      <c r="O171" s="35">
        <v>0.18179999999999999</v>
      </c>
      <c r="P171" s="35">
        <v>0.93</v>
      </c>
      <c r="Q171" s="35">
        <v>0.1045</v>
      </c>
      <c r="R171" s="35">
        <v>0</v>
      </c>
      <c r="S171" s="35">
        <v>15</v>
      </c>
      <c r="T171" s="35" t="str">
        <f t="shared" si="12"/>
        <v>Normal</v>
      </c>
      <c r="U171" s="35">
        <v>15</v>
      </c>
      <c r="V171" s="42">
        <f t="shared" si="13"/>
        <v>50.93155414100849</v>
      </c>
      <c r="W171" s="35">
        <f t="shared" si="14"/>
        <v>-8.8347838277533328E-2</v>
      </c>
    </row>
    <row r="172" spans="1:23" x14ac:dyDescent="0.25">
      <c r="A172" s="41">
        <v>171</v>
      </c>
      <c r="B172" s="36">
        <v>40551</v>
      </c>
      <c r="C172" s="35">
        <v>1</v>
      </c>
      <c r="D172" s="35">
        <v>0</v>
      </c>
      <c r="E172" s="35">
        <v>1</v>
      </c>
      <c r="F172" s="35">
        <v>9</v>
      </c>
      <c r="G172" s="35" t="b">
        <v>0</v>
      </c>
      <c r="H172" s="35" t="str">
        <f>IF(OR(Query278[[#This Row],[Weekday]]=1, Query278[[#This Row],[Weekday]]=2, Query278[[#This Row],[Weekday]]=3, Query278[[#This Row],[Weekday]]=4, Query278[[#This Row],[Weekday]]=5), "Weekday", "Weekend")</f>
        <v>Weekend</v>
      </c>
      <c r="I172" s="35">
        <f t="shared" si="10"/>
        <v>556</v>
      </c>
      <c r="J172" s="35">
        <v>6</v>
      </c>
      <c r="K172" s="35">
        <f t="shared" si="11"/>
        <v>498</v>
      </c>
      <c r="L172" s="35">
        <v>3</v>
      </c>
      <c r="M172" s="35" t="str">
        <f>INDEX(Table2[Description],MATCH(L172,Table2[Weathersit],0))</f>
        <v>Light Snow/Rain</v>
      </c>
      <c r="N172" s="35">
        <v>0.16</v>
      </c>
      <c r="O172" s="35">
        <v>0.18179999999999999</v>
      </c>
      <c r="P172" s="35">
        <v>0.93</v>
      </c>
      <c r="Q172" s="35">
        <v>0.1045</v>
      </c>
      <c r="R172" s="35">
        <v>0</v>
      </c>
      <c r="S172" s="35">
        <v>20</v>
      </c>
      <c r="T172" s="35" t="str">
        <f t="shared" si="12"/>
        <v>Normal</v>
      </c>
      <c r="U172" s="35">
        <v>20</v>
      </c>
      <c r="V172" s="42">
        <f t="shared" si="13"/>
        <v>50.939582715610541</v>
      </c>
      <c r="W172" s="35">
        <f t="shared" si="14"/>
        <v>-8.8611726905227464E-2</v>
      </c>
    </row>
    <row r="173" spans="1:23" x14ac:dyDescent="0.25">
      <c r="A173" s="41">
        <v>172</v>
      </c>
      <c r="B173" s="36">
        <v>40551</v>
      </c>
      <c r="C173" s="35">
        <v>1</v>
      </c>
      <c r="D173" s="35">
        <v>0</v>
      </c>
      <c r="E173" s="35">
        <v>1</v>
      </c>
      <c r="F173" s="35">
        <v>10</v>
      </c>
      <c r="G173" s="35" t="b">
        <v>0</v>
      </c>
      <c r="H173" s="35" t="str">
        <f>IF(OR(Query278[[#This Row],[Weekday]]=1, Query278[[#This Row],[Weekday]]=2, Query278[[#This Row],[Weekday]]=3, Query278[[#This Row],[Weekday]]=4, Query278[[#This Row],[Weekday]]=5), "Weekday", "Weekend")</f>
        <v>Weekend</v>
      </c>
      <c r="I173" s="35">
        <f t="shared" si="10"/>
        <v>556</v>
      </c>
      <c r="J173" s="35">
        <v>6</v>
      </c>
      <c r="K173" s="35">
        <f t="shared" si="11"/>
        <v>498</v>
      </c>
      <c r="L173" s="35">
        <v>2</v>
      </c>
      <c r="M173" s="35" t="str">
        <f>INDEX(Table2[Description],MATCH(L173,Table2[Weathersit],0))</f>
        <v>Mist + Cloudy</v>
      </c>
      <c r="N173" s="35">
        <v>0.18</v>
      </c>
      <c r="O173" s="35">
        <v>0.19700000000000001</v>
      </c>
      <c r="P173" s="35">
        <v>0.8</v>
      </c>
      <c r="Q173" s="35">
        <v>0.16420000000000001</v>
      </c>
      <c r="R173" s="35">
        <v>5</v>
      </c>
      <c r="S173" s="35">
        <v>56</v>
      </c>
      <c r="T173" s="35" t="str">
        <f t="shared" si="12"/>
        <v>High Usage</v>
      </c>
      <c r="U173" s="35">
        <v>61</v>
      </c>
      <c r="V173" s="42">
        <f t="shared" si="13"/>
        <v>50.952468315881404</v>
      </c>
      <c r="W173" s="35">
        <f t="shared" si="14"/>
        <v>-8.8875471434064296E-2</v>
      </c>
    </row>
    <row r="174" spans="1:23" x14ac:dyDescent="0.25">
      <c r="A174" s="41">
        <v>173</v>
      </c>
      <c r="B174" s="36">
        <v>40551</v>
      </c>
      <c r="C174" s="35">
        <v>1</v>
      </c>
      <c r="D174" s="35">
        <v>0</v>
      </c>
      <c r="E174" s="35">
        <v>1</v>
      </c>
      <c r="F174" s="35">
        <v>11</v>
      </c>
      <c r="G174" s="35" t="b">
        <v>0</v>
      </c>
      <c r="H174" s="35" t="str">
        <f>IF(OR(Query278[[#This Row],[Weekday]]=1, Query278[[#This Row],[Weekday]]=2, Query278[[#This Row],[Weekday]]=3, Query278[[#This Row],[Weekday]]=4, Query278[[#This Row],[Weekday]]=5), "Weekday", "Weekend")</f>
        <v>Weekend</v>
      </c>
      <c r="I174" s="35">
        <f t="shared" si="10"/>
        <v>556</v>
      </c>
      <c r="J174" s="35">
        <v>6</v>
      </c>
      <c r="K174" s="35">
        <f t="shared" si="11"/>
        <v>498</v>
      </c>
      <c r="L174" s="35">
        <v>2</v>
      </c>
      <c r="M174" s="35" t="str">
        <f>INDEX(Table2[Description],MATCH(L174,Table2[Weathersit],0))</f>
        <v>Mist + Cloudy</v>
      </c>
      <c r="N174" s="35">
        <v>0.2</v>
      </c>
      <c r="O174" s="35">
        <v>0.18179999999999999</v>
      </c>
      <c r="P174" s="35">
        <v>0.69</v>
      </c>
      <c r="Q174" s="35">
        <v>0.3881</v>
      </c>
      <c r="R174" s="35">
        <v>2</v>
      </c>
      <c r="S174" s="35">
        <v>60</v>
      </c>
      <c r="T174" s="35" t="str">
        <f t="shared" si="12"/>
        <v>High Usage</v>
      </c>
      <c r="U174" s="35">
        <v>62</v>
      </c>
      <c r="V174" s="42">
        <f t="shared" si="13"/>
        <v>50.983171894509667</v>
      </c>
      <c r="W174" s="35">
        <f t="shared" si="14"/>
        <v>-8.8977654593038927E-2</v>
      </c>
    </row>
    <row r="175" spans="1:23" x14ac:dyDescent="0.25">
      <c r="A175" s="41">
        <v>174</v>
      </c>
      <c r="B175" s="36">
        <v>40551</v>
      </c>
      <c r="C175" s="35">
        <v>1</v>
      </c>
      <c r="D175" s="35">
        <v>0</v>
      </c>
      <c r="E175" s="35">
        <v>1</v>
      </c>
      <c r="F175" s="35">
        <v>12</v>
      </c>
      <c r="G175" s="35" t="b">
        <v>0</v>
      </c>
      <c r="H175" s="35" t="str">
        <f>IF(OR(Query278[[#This Row],[Weekday]]=1, Query278[[#This Row],[Weekday]]=2, Query278[[#This Row],[Weekday]]=3, Query278[[#This Row],[Weekday]]=4, Query278[[#This Row],[Weekday]]=5), "Weekday", "Weekend")</f>
        <v>Weekend</v>
      </c>
      <c r="I175" s="35">
        <f t="shared" si="10"/>
        <v>556</v>
      </c>
      <c r="J175" s="35">
        <v>6</v>
      </c>
      <c r="K175" s="35">
        <f t="shared" si="11"/>
        <v>498</v>
      </c>
      <c r="L175" s="35">
        <v>2</v>
      </c>
      <c r="M175" s="35" t="str">
        <f>INDEX(Table2[Description],MATCH(L175,Table2[Weathersit],0))</f>
        <v>Mist + Cloudy</v>
      </c>
      <c r="N175" s="35">
        <v>0.2</v>
      </c>
      <c r="O175" s="35">
        <v>0.18179999999999999</v>
      </c>
      <c r="P175" s="35">
        <v>0.59</v>
      </c>
      <c r="Q175" s="35">
        <v>0.35820000000000002</v>
      </c>
      <c r="R175" s="35">
        <v>8</v>
      </c>
      <c r="S175" s="35">
        <v>90</v>
      </c>
      <c r="T175" s="35" t="str">
        <f t="shared" si="12"/>
        <v>High Usage</v>
      </c>
      <c r="U175" s="35">
        <v>98</v>
      </c>
      <c r="V175" s="42">
        <f t="shared" si="13"/>
        <v>51.013867760300819</v>
      </c>
      <c r="W175" s="35">
        <f t="shared" si="14"/>
        <v>-8.9237611917222209E-2</v>
      </c>
    </row>
    <row r="176" spans="1:23" x14ac:dyDescent="0.25">
      <c r="A176" s="41">
        <v>175</v>
      </c>
      <c r="B176" s="36">
        <v>40551</v>
      </c>
      <c r="C176" s="35">
        <v>1</v>
      </c>
      <c r="D176" s="35">
        <v>0</v>
      </c>
      <c r="E176" s="35">
        <v>1</v>
      </c>
      <c r="F176" s="35">
        <v>13</v>
      </c>
      <c r="G176" s="35" t="b">
        <v>0</v>
      </c>
      <c r="H176" s="35" t="str">
        <f>IF(OR(Query278[[#This Row],[Weekday]]=1, Query278[[#This Row],[Weekday]]=2, Query278[[#This Row],[Weekday]]=3, Query278[[#This Row],[Weekday]]=4, Query278[[#This Row],[Weekday]]=5), "Weekday", "Weekend")</f>
        <v>Weekend</v>
      </c>
      <c r="I176" s="35">
        <f t="shared" si="10"/>
        <v>556</v>
      </c>
      <c r="J176" s="35">
        <v>6</v>
      </c>
      <c r="K176" s="35">
        <f t="shared" si="11"/>
        <v>498</v>
      </c>
      <c r="L176" s="35">
        <v>1</v>
      </c>
      <c r="M176" s="35" t="str">
        <f>INDEX(Table2[Description],MATCH(L176,Table2[Weathersit],0))</f>
        <v>Clear</v>
      </c>
      <c r="N176" s="35">
        <v>0.2</v>
      </c>
      <c r="O176" s="35">
        <v>0.18179999999999999</v>
      </c>
      <c r="P176" s="35">
        <v>0.44</v>
      </c>
      <c r="Q176" s="35">
        <v>0.32840000000000003</v>
      </c>
      <c r="R176" s="35">
        <v>7</v>
      </c>
      <c r="S176" s="35">
        <v>95</v>
      </c>
      <c r="T176" s="35" t="str">
        <f t="shared" si="12"/>
        <v>High Usage</v>
      </c>
      <c r="U176" s="35">
        <v>102</v>
      </c>
      <c r="V176" s="42">
        <f t="shared" si="13"/>
        <v>51.026517993304893</v>
      </c>
      <c r="W176" s="35">
        <f t="shared" si="14"/>
        <v>-8.9494746206436993E-2</v>
      </c>
    </row>
    <row r="177" spans="1:23" x14ac:dyDescent="0.25">
      <c r="A177" s="41">
        <v>176</v>
      </c>
      <c r="B177" s="36">
        <v>40551</v>
      </c>
      <c r="C177" s="35">
        <v>1</v>
      </c>
      <c r="D177" s="35">
        <v>0</v>
      </c>
      <c r="E177" s="35">
        <v>1</v>
      </c>
      <c r="F177" s="35">
        <v>14</v>
      </c>
      <c r="G177" s="35" t="b">
        <v>0</v>
      </c>
      <c r="H177" s="35" t="str">
        <f>IF(OR(Query278[[#This Row],[Weekday]]=1, Query278[[#This Row],[Weekday]]=2, Query278[[#This Row],[Weekday]]=3, Query278[[#This Row],[Weekday]]=4, Query278[[#This Row],[Weekday]]=5), "Weekday", "Weekend")</f>
        <v>Weekend</v>
      </c>
      <c r="I177" s="35">
        <f t="shared" si="10"/>
        <v>556</v>
      </c>
      <c r="J177" s="35">
        <v>6</v>
      </c>
      <c r="K177" s="35">
        <f t="shared" si="11"/>
        <v>497</v>
      </c>
      <c r="L177" s="35">
        <v>1</v>
      </c>
      <c r="M177" s="35" t="str">
        <f>INDEX(Table2[Description],MATCH(L177,Table2[Weathersit],0))</f>
        <v>Clear</v>
      </c>
      <c r="N177" s="35">
        <v>0.2</v>
      </c>
      <c r="O177" s="35">
        <v>0.16669999999999999</v>
      </c>
      <c r="P177" s="35">
        <v>0.32</v>
      </c>
      <c r="Q177" s="35">
        <v>0.49249999999999999</v>
      </c>
      <c r="R177" s="35">
        <v>12</v>
      </c>
      <c r="S177" s="35">
        <v>83</v>
      </c>
      <c r="T177" s="35" t="str">
        <f t="shared" si="12"/>
        <v>High Usage</v>
      </c>
      <c r="U177" s="35">
        <v>95</v>
      </c>
      <c r="V177" s="42">
        <f t="shared" si="13"/>
        <v>51.035231115962311</v>
      </c>
      <c r="W177" s="35">
        <f t="shared" si="14"/>
        <v>-8.975116697218101E-2</v>
      </c>
    </row>
    <row r="178" spans="1:23" x14ac:dyDescent="0.25">
      <c r="A178" s="41">
        <v>177</v>
      </c>
      <c r="B178" s="36">
        <v>40551</v>
      </c>
      <c r="C178" s="35">
        <v>1</v>
      </c>
      <c r="D178" s="35">
        <v>0</v>
      </c>
      <c r="E178" s="35">
        <v>1</v>
      </c>
      <c r="F178" s="35">
        <v>15</v>
      </c>
      <c r="G178" s="35" t="b">
        <v>0</v>
      </c>
      <c r="H178" s="35" t="str">
        <f>IF(OR(Query278[[#This Row],[Weekday]]=1, Query278[[#This Row],[Weekday]]=2, Query278[[#This Row],[Weekday]]=3, Query278[[#This Row],[Weekday]]=4, Query278[[#This Row],[Weekday]]=5), "Weekday", "Weekend")</f>
        <v>Weekend</v>
      </c>
      <c r="I178" s="35">
        <f t="shared" si="10"/>
        <v>556</v>
      </c>
      <c r="J178" s="35">
        <v>6</v>
      </c>
      <c r="K178" s="35">
        <f t="shared" si="11"/>
        <v>496</v>
      </c>
      <c r="L178" s="35">
        <v>1</v>
      </c>
      <c r="M178" s="35" t="str">
        <f>INDEX(Table2[Description],MATCH(L178,Table2[Weathersit],0))</f>
        <v>Clear</v>
      </c>
      <c r="N178" s="35">
        <v>0.2</v>
      </c>
      <c r="O178" s="35">
        <v>0.16669999999999999</v>
      </c>
      <c r="P178" s="35">
        <v>0.32</v>
      </c>
      <c r="Q178" s="35">
        <v>0.44779999999999998</v>
      </c>
      <c r="R178" s="35">
        <v>5</v>
      </c>
      <c r="S178" s="35">
        <v>69</v>
      </c>
      <c r="T178" s="35" t="str">
        <f t="shared" si="12"/>
        <v>High Usage</v>
      </c>
      <c r="U178" s="35">
        <v>74</v>
      </c>
      <c r="V178" s="42">
        <f t="shared" si="13"/>
        <v>51.050536438460988</v>
      </c>
      <c r="W178" s="35">
        <f t="shared" si="14"/>
        <v>-9.0167268370821535E-2</v>
      </c>
    </row>
    <row r="179" spans="1:23" x14ac:dyDescent="0.25">
      <c r="A179" s="41">
        <v>178</v>
      </c>
      <c r="B179" s="36">
        <v>40551</v>
      </c>
      <c r="C179" s="35">
        <v>1</v>
      </c>
      <c r="D179" s="35">
        <v>0</v>
      </c>
      <c r="E179" s="35">
        <v>1</v>
      </c>
      <c r="F179" s="35">
        <v>16</v>
      </c>
      <c r="G179" s="35" t="b">
        <v>0</v>
      </c>
      <c r="H179" s="35" t="str">
        <f>IF(OR(Query278[[#This Row],[Weekday]]=1, Query278[[#This Row],[Weekday]]=2, Query278[[#This Row],[Weekday]]=3, Query278[[#This Row],[Weekday]]=4, Query278[[#This Row],[Weekday]]=5), "Weekday", "Weekend")</f>
        <v>Weekend</v>
      </c>
      <c r="I179" s="35">
        <f t="shared" si="10"/>
        <v>556</v>
      </c>
      <c r="J179" s="35">
        <v>6</v>
      </c>
      <c r="K179" s="35">
        <f t="shared" si="11"/>
        <v>495</v>
      </c>
      <c r="L179" s="35">
        <v>1</v>
      </c>
      <c r="M179" s="35" t="str">
        <f>INDEX(Table2[Description],MATCH(L179,Table2[Weathersit],0))</f>
        <v>Clear</v>
      </c>
      <c r="N179" s="35">
        <v>0.18</v>
      </c>
      <c r="O179" s="35">
        <v>0.13639999999999999</v>
      </c>
      <c r="P179" s="35">
        <v>0.28999999999999998</v>
      </c>
      <c r="Q179" s="35">
        <v>0.44779999999999998</v>
      </c>
      <c r="R179" s="35">
        <v>8</v>
      </c>
      <c r="S179" s="35">
        <v>68</v>
      </c>
      <c r="T179" s="35" t="str">
        <f t="shared" si="12"/>
        <v>High Usage</v>
      </c>
      <c r="U179" s="35">
        <v>76</v>
      </c>
      <c r="V179" s="42">
        <f t="shared" si="13"/>
        <v>51.078749122894777</v>
      </c>
      <c r="W179" s="35">
        <f t="shared" si="14"/>
        <v>-9.0581896151411115E-2</v>
      </c>
    </row>
    <row r="180" spans="1:23" x14ac:dyDescent="0.25">
      <c r="A180" s="41">
        <v>179</v>
      </c>
      <c r="B180" s="36">
        <v>40551</v>
      </c>
      <c r="C180" s="35">
        <v>1</v>
      </c>
      <c r="D180" s="35">
        <v>0</v>
      </c>
      <c r="E180" s="35">
        <v>1</v>
      </c>
      <c r="F180" s="35">
        <v>17</v>
      </c>
      <c r="G180" s="35" t="b">
        <v>0</v>
      </c>
      <c r="H180" s="35" t="str">
        <f>IF(OR(Query278[[#This Row],[Weekday]]=1, Query278[[#This Row],[Weekday]]=2, Query278[[#This Row],[Weekday]]=3, Query278[[#This Row],[Weekday]]=4, Query278[[#This Row],[Weekday]]=5), "Weekday", "Weekend")</f>
        <v>Weekend</v>
      </c>
      <c r="I180" s="35">
        <f t="shared" si="10"/>
        <v>556</v>
      </c>
      <c r="J180" s="35">
        <v>6</v>
      </c>
      <c r="K180" s="35">
        <f t="shared" si="11"/>
        <v>494</v>
      </c>
      <c r="L180" s="35">
        <v>1</v>
      </c>
      <c r="M180" s="35" t="str">
        <f>INDEX(Table2[Description],MATCH(L180,Table2[Weathersit],0))</f>
        <v>Clear</v>
      </c>
      <c r="N180" s="35">
        <v>0.16</v>
      </c>
      <c r="O180" s="35">
        <v>0.1212</v>
      </c>
      <c r="P180" s="35">
        <v>0.37</v>
      </c>
      <c r="Q180" s="35">
        <v>0.55220000000000002</v>
      </c>
      <c r="R180" s="35">
        <v>5</v>
      </c>
      <c r="S180" s="35">
        <v>64</v>
      </c>
      <c r="T180" s="35" t="str">
        <f t="shared" si="12"/>
        <v>High Usage</v>
      </c>
      <c r="U180" s="35">
        <v>69</v>
      </c>
      <c r="V180" s="42">
        <f t="shared" si="13"/>
        <v>51.106229494345804</v>
      </c>
      <c r="W180" s="35">
        <f t="shared" si="14"/>
        <v>-9.1323088149752318E-2</v>
      </c>
    </row>
    <row r="181" spans="1:23" x14ac:dyDescent="0.25">
      <c r="A181" s="41">
        <v>180</v>
      </c>
      <c r="B181" s="36">
        <v>40551</v>
      </c>
      <c r="C181" s="35">
        <v>1</v>
      </c>
      <c r="D181" s="35">
        <v>0</v>
      </c>
      <c r="E181" s="35">
        <v>1</v>
      </c>
      <c r="F181" s="35">
        <v>18</v>
      </c>
      <c r="G181" s="35" t="b">
        <v>0</v>
      </c>
      <c r="H181" s="35" t="str">
        <f>IF(OR(Query278[[#This Row],[Weekday]]=1, Query278[[#This Row],[Weekday]]=2, Query278[[#This Row],[Weekday]]=3, Query278[[#This Row],[Weekday]]=4, Query278[[#This Row],[Weekday]]=5), "Weekday", "Weekend")</f>
        <v>Weekend</v>
      </c>
      <c r="I181" s="35">
        <f t="shared" si="10"/>
        <v>556</v>
      </c>
      <c r="J181" s="35">
        <v>6</v>
      </c>
      <c r="K181" s="35">
        <f t="shared" si="11"/>
        <v>493</v>
      </c>
      <c r="L181" s="35">
        <v>1</v>
      </c>
      <c r="M181" s="35" t="str">
        <f>INDEX(Table2[Description],MATCH(L181,Table2[Weathersit],0))</f>
        <v>Clear</v>
      </c>
      <c r="N181" s="35">
        <v>0.14000000000000001</v>
      </c>
      <c r="O181" s="35">
        <v>0.1212</v>
      </c>
      <c r="P181" s="35">
        <v>0.39</v>
      </c>
      <c r="Q181" s="35">
        <v>0.29849999999999999</v>
      </c>
      <c r="R181" s="35">
        <v>3</v>
      </c>
      <c r="S181" s="35">
        <v>52</v>
      </c>
      <c r="T181" s="35" t="str">
        <f t="shared" si="12"/>
        <v>High Usage</v>
      </c>
      <c r="U181" s="35">
        <v>55</v>
      </c>
      <c r="V181" s="42">
        <f t="shared" si="13"/>
        <v>51.136066078890025</v>
      </c>
      <c r="W181" s="35">
        <f t="shared" si="14"/>
        <v>-9.2230088836050647E-2</v>
      </c>
    </row>
    <row r="182" spans="1:23" x14ac:dyDescent="0.25">
      <c r="A182" s="41">
        <v>181</v>
      </c>
      <c r="B182" s="36">
        <v>40551</v>
      </c>
      <c r="C182" s="35">
        <v>1</v>
      </c>
      <c r="D182" s="35">
        <v>0</v>
      </c>
      <c r="E182" s="35">
        <v>1</v>
      </c>
      <c r="F182" s="35">
        <v>19</v>
      </c>
      <c r="G182" s="35" t="b">
        <v>0</v>
      </c>
      <c r="H182" s="35" t="str">
        <f>IF(OR(Query278[[#This Row],[Weekday]]=1, Query278[[#This Row],[Weekday]]=2, Query278[[#This Row],[Weekday]]=3, Query278[[#This Row],[Weekday]]=4, Query278[[#This Row],[Weekday]]=5), "Weekday", "Weekend")</f>
        <v>Weekend</v>
      </c>
      <c r="I182" s="35">
        <f t="shared" si="10"/>
        <v>556</v>
      </c>
      <c r="J182" s="35">
        <v>6</v>
      </c>
      <c r="K182" s="35">
        <f t="shared" si="11"/>
        <v>492</v>
      </c>
      <c r="L182" s="35">
        <v>1</v>
      </c>
      <c r="M182" s="35" t="str">
        <f>INDEX(Table2[Description],MATCH(L182,Table2[Weathersit],0))</f>
        <v>Clear</v>
      </c>
      <c r="N182" s="35">
        <v>0.14000000000000001</v>
      </c>
      <c r="O182" s="35">
        <v>0.1212</v>
      </c>
      <c r="P182" s="35">
        <v>0.36</v>
      </c>
      <c r="Q182" s="35">
        <v>0.25369999999999998</v>
      </c>
      <c r="R182" s="35">
        <v>4</v>
      </c>
      <c r="S182" s="35">
        <v>26</v>
      </c>
      <c r="T182" s="35" t="str">
        <f t="shared" si="12"/>
        <v>Normal</v>
      </c>
      <c r="U182" s="35">
        <v>30</v>
      </c>
      <c r="V182" s="42">
        <f t="shared" si="13"/>
        <v>51.167079594264806</v>
      </c>
      <c r="W182" s="35">
        <f t="shared" si="14"/>
        <v>-9.3129725356129608E-2</v>
      </c>
    </row>
    <row r="183" spans="1:23" x14ac:dyDescent="0.25">
      <c r="A183" s="41">
        <v>182</v>
      </c>
      <c r="B183" s="36">
        <v>40551</v>
      </c>
      <c r="C183" s="35">
        <v>1</v>
      </c>
      <c r="D183" s="35">
        <v>0</v>
      </c>
      <c r="E183" s="35">
        <v>1</v>
      </c>
      <c r="F183" s="35">
        <v>20</v>
      </c>
      <c r="G183" s="35" t="b">
        <v>0</v>
      </c>
      <c r="H183" s="35" t="str">
        <f>IF(OR(Query278[[#This Row],[Weekday]]=1, Query278[[#This Row],[Weekday]]=2, Query278[[#This Row],[Weekday]]=3, Query278[[#This Row],[Weekday]]=4, Query278[[#This Row],[Weekday]]=5), "Weekday", "Weekend")</f>
        <v>Weekend</v>
      </c>
      <c r="I183" s="35">
        <f t="shared" si="10"/>
        <v>556</v>
      </c>
      <c r="J183" s="35">
        <v>6</v>
      </c>
      <c r="K183" s="35">
        <f t="shared" si="11"/>
        <v>491</v>
      </c>
      <c r="L183" s="35">
        <v>1</v>
      </c>
      <c r="M183" s="35" t="str">
        <f>INDEX(Table2[Description],MATCH(L183,Table2[Weathersit],0))</f>
        <v>Clear</v>
      </c>
      <c r="N183" s="35">
        <v>0.12</v>
      </c>
      <c r="O183" s="35">
        <v>0.1212</v>
      </c>
      <c r="P183" s="35">
        <v>0.36</v>
      </c>
      <c r="Q183" s="35">
        <v>0.25369999999999998</v>
      </c>
      <c r="R183" s="35">
        <v>0</v>
      </c>
      <c r="S183" s="35">
        <v>28</v>
      </c>
      <c r="T183" s="35" t="str">
        <f t="shared" si="12"/>
        <v>Normal</v>
      </c>
      <c r="U183" s="35">
        <v>28</v>
      </c>
      <c r="V183" s="42">
        <f t="shared" si="13"/>
        <v>51.188515372034807</v>
      </c>
      <c r="W183" s="35">
        <f t="shared" si="14"/>
        <v>-9.4021491448904884E-2</v>
      </c>
    </row>
    <row r="184" spans="1:23" x14ac:dyDescent="0.25">
      <c r="A184" s="41">
        <v>183</v>
      </c>
      <c r="B184" s="36">
        <v>40551</v>
      </c>
      <c r="C184" s="35">
        <v>1</v>
      </c>
      <c r="D184" s="35">
        <v>0</v>
      </c>
      <c r="E184" s="35">
        <v>1</v>
      </c>
      <c r="F184" s="35">
        <v>21</v>
      </c>
      <c r="G184" s="35" t="b">
        <v>0</v>
      </c>
      <c r="H184" s="35" t="str">
        <f>IF(OR(Query278[[#This Row],[Weekday]]=1, Query278[[#This Row],[Weekday]]=2, Query278[[#This Row],[Weekday]]=3, Query278[[#This Row],[Weekday]]=4, Query278[[#This Row],[Weekday]]=5), "Weekday", "Weekend")</f>
        <v>Weekend</v>
      </c>
      <c r="I184" s="35">
        <f t="shared" si="10"/>
        <v>556</v>
      </c>
      <c r="J184" s="35">
        <v>6</v>
      </c>
      <c r="K184" s="35">
        <f t="shared" si="11"/>
        <v>490</v>
      </c>
      <c r="L184" s="35">
        <v>1</v>
      </c>
      <c r="M184" s="35" t="str">
        <f>INDEX(Table2[Description],MATCH(L184,Table2[Weathersit],0))</f>
        <v>Clear</v>
      </c>
      <c r="N184" s="35">
        <v>0.12</v>
      </c>
      <c r="O184" s="35">
        <v>0.1061</v>
      </c>
      <c r="P184" s="35">
        <v>0.39</v>
      </c>
      <c r="Q184" s="35">
        <v>0.35820000000000002</v>
      </c>
      <c r="R184" s="35">
        <v>2</v>
      </c>
      <c r="S184" s="35">
        <v>35</v>
      </c>
      <c r="T184" s="35" t="str">
        <f t="shared" si="12"/>
        <v>High Usage</v>
      </c>
      <c r="U184" s="35">
        <v>37</v>
      </c>
      <c r="V184" s="42">
        <f t="shared" si="13"/>
        <v>51.208552131642122</v>
      </c>
      <c r="W184" s="35">
        <f t="shared" si="14"/>
        <v>-9.4909007583359073E-2</v>
      </c>
    </row>
    <row r="185" spans="1:23" x14ac:dyDescent="0.25">
      <c r="A185" s="41">
        <v>184</v>
      </c>
      <c r="B185" s="36">
        <v>40551</v>
      </c>
      <c r="C185" s="35">
        <v>1</v>
      </c>
      <c r="D185" s="35">
        <v>0</v>
      </c>
      <c r="E185" s="35">
        <v>1</v>
      </c>
      <c r="F185" s="35">
        <v>22</v>
      </c>
      <c r="G185" s="35" t="b">
        <v>0</v>
      </c>
      <c r="H185" s="35" t="str">
        <f>IF(OR(Query278[[#This Row],[Weekday]]=1, Query278[[#This Row],[Weekday]]=2, Query278[[#This Row],[Weekday]]=3, Query278[[#This Row],[Weekday]]=4, Query278[[#This Row],[Weekday]]=5), "Weekday", "Weekend")</f>
        <v>Weekend</v>
      </c>
      <c r="I185" s="35">
        <f t="shared" si="10"/>
        <v>556</v>
      </c>
      <c r="J185" s="35">
        <v>6</v>
      </c>
      <c r="K185" s="35">
        <f t="shared" si="11"/>
        <v>489</v>
      </c>
      <c r="L185" s="35">
        <v>1</v>
      </c>
      <c r="M185" s="35" t="str">
        <f>INDEX(Table2[Description],MATCH(L185,Table2[Weathersit],0))</f>
        <v>Clear</v>
      </c>
      <c r="N185" s="35">
        <v>0.12</v>
      </c>
      <c r="O185" s="35">
        <v>0.1061</v>
      </c>
      <c r="P185" s="35">
        <v>0.36</v>
      </c>
      <c r="Q185" s="35">
        <v>0.3881</v>
      </c>
      <c r="R185" s="35">
        <v>1</v>
      </c>
      <c r="S185" s="35">
        <v>33</v>
      </c>
      <c r="T185" s="35" t="str">
        <f t="shared" si="12"/>
        <v>High Usage</v>
      </c>
      <c r="U185" s="35">
        <v>34</v>
      </c>
      <c r="V185" s="42">
        <f t="shared" si="13"/>
        <v>51.234245225096764</v>
      </c>
      <c r="W185" s="35">
        <f t="shared" si="14"/>
        <v>-9.596396868288376E-2</v>
      </c>
    </row>
    <row r="186" spans="1:23" x14ac:dyDescent="0.25">
      <c r="A186" s="41">
        <v>185</v>
      </c>
      <c r="B186" s="36">
        <v>40551</v>
      </c>
      <c r="C186" s="35">
        <v>1</v>
      </c>
      <c r="D186" s="35">
        <v>0</v>
      </c>
      <c r="E186" s="35">
        <v>1</v>
      </c>
      <c r="F186" s="35">
        <v>23</v>
      </c>
      <c r="G186" s="35" t="b">
        <v>0</v>
      </c>
      <c r="H186" s="35" t="str">
        <f>IF(OR(Query278[[#This Row],[Weekday]]=1, Query278[[#This Row],[Weekday]]=2, Query278[[#This Row],[Weekday]]=3, Query278[[#This Row],[Weekday]]=4, Query278[[#This Row],[Weekday]]=5), "Weekday", "Weekend")</f>
        <v>Weekend</v>
      </c>
      <c r="I186" s="35">
        <f t="shared" si="10"/>
        <v>556</v>
      </c>
      <c r="J186" s="35">
        <v>6</v>
      </c>
      <c r="K186" s="35">
        <f t="shared" si="11"/>
        <v>488</v>
      </c>
      <c r="L186" s="35">
        <v>1</v>
      </c>
      <c r="M186" s="35" t="str">
        <f>INDEX(Table2[Description],MATCH(L186,Table2[Weathersit],0))</f>
        <v>Clear</v>
      </c>
      <c r="N186" s="35">
        <v>0.1</v>
      </c>
      <c r="O186" s="35">
        <v>6.0600000000000001E-2</v>
      </c>
      <c r="P186" s="35">
        <v>0.39</v>
      </c>
      <c r="Q186" s="35">
        <v>0.44779999999999998</v>
      </c>
      <c r="R186" s="35">
        <v>0</v>
      </c>
      <c r="S186" s="35">
        <v>22</v>
      </c>
      <c r="T186" s="35" t="str">
        <f t="shared" si="12"/>
        <v>Normal</v>
      </c>
      <c r="U186" s="35">
        <v>22</v>
      </c>
      <c r="V186" s="42">
        <f t="shared" si="13"/>
        <v>51.258305876495129</v>
      </c>
      <c r="W186" s="35">
        <f t="shared" si="14"/>
        <v>-9.7012733202579762E-2</v>
      </c>
    </row>
    <row r="187" spans="1:23" x14ac:dyDescent="0.25">
      <c r="A187" s="41">
        <v>186</v>
      </c>
      <c r="B187" s="36">
        <v>40552</v>
      </c>
      <c r="C187" s="35">
        <v>1</v>
      </c>
      <c r="D187" s="35">
        <v>0</v>
      </c>
      <c r="E187" s="35">
        <v>1</v>
      </c>
      <c r="F187" s="35">
        <v>0</v>
      </c>
      <c r="G187" s="35" t="b">
        <v>0</v>
      </c>
      <c r="H187" s="35" t="str">
        <f>IF(OR(Query278[[#This Row],[Weekday]]=1, Query278[[#This Row],[Weekday]]=2, Query278[[#This Row],[Weekday]]=3, Query278[[#This Row],[Weekday]]=4, Query278[[#This Row],[Weekday]]=5), "Weekday", "Weekend")</f>
        <v>Weekend</v>
      </c>
      <c r="I187" s="35">
        <f t="shared" si="10"/>
        <v>556</v>
      </c>
      <c r="J187" s="35">
        <v>0</v>
      </c>
      <c r="K187" s="35">
        <f t="shared" si="11"/>
        <v>487</v>
      </c>
      <c r="L187" s="35">
        <v>1</v>
      </c>
      <c r="M187" s="35" t="str">
        <f>INDEX(Table2[Description],MATCH(L187,Table2[Weathersit],0))</f>
        <v>Clear</v>
      </c>
      <c r="N187" s="35">
        <v>0.1</v>
      </c>
      <c r="O187" s="35">
        <v>7.5800000000000006E-2</v>
      </c>
      <c r="P187" s="35">
        <v>0.42</v>
      </c>
      <c r="Q187" s="35">
        <v>0.3881</v>
      </c>
      <c r="R187" s="35">
        <v>1</v>
      </c>
      <c r="S187" s="35">
        <v>24</v>
      </c>
      <c r="T187" s="35" t="str">
        <f t="shared" si="12"/>
        <v>Normal</v>
      </c>
      <c r="U187" s="35">
        <v>25</v>
      </c>
      <c r="V187" s="42">
        <f t="shared" si="13"/>
        <v>51.273550953320132</v>
      </c>
      <c r="W187" s="35">
        <f t="shared" si="14"/>
        <v>-9.859792498697309E-2</v>
      </c>
    </row>
    <row r="188" spans="1:23" x14ac:dyDescent="0.25">
      <c r="A188" s="41">
        <v>187</v>
      </c>
      <c r="B188" s="36">
        <v>40552</v>
      </c>
      <c r="C188" s="35">
        <v>1</v>
      </c>
      <c r="D188" s="35">
        <v>0</v>
      </c>
      <c r="E188" s="35">
        <v>1</v>
      </c>
      <c r="F188" s="35">
        <v>1</v>
      </c>
      <c r="G188" s="35" t="b">
        <v>0</v>
      </c>
      <c r="H188" s="35" t="str">
        <f>IF(OR(Query278[[#This Row],[Weekday]]=1, Query278[[#This Row],[Weekday]]=2, Query278[[#This Row],[Weekday]]=3, Query278[[#This Row],[Weekday]]=4, Query278[[#This Row],[Weekday]]=5), "Weekday", "Weekend")</f>
        <v>Weekend</v>
      </c>
      <c r="I188" s="35">
        <f t="shared" si="10"/>
        <v>556</v>
      </c>
      <c r="J188" s="35">
        <v>0</v>
      </c>
      <c r="K188" s="35">
        <f t="shared" si="11"/>
        <v>486</v>
      </c>
      <c r="L188" s="35">
        <v>1</v>
      </c>
      <c r="M188" s="35" t="str">
        <f>INDEX(Table2[Description],MATCH(L188,Table2[Weathersit],0))</f>
        <v>Clear</v>
      </c>
      <c r="N188" s="35">
        <v>0.1</v>
      </c>
      <c r="O188" s="35">
        <v>6.0600000000000001E-2</v>
      </c>
      <c r="P188" s="35">
        <v>0.42</v>
      </c>
      <c r="Q188" s="35">
        <v>0.4627</v>
      </c>
      <c r="R188" s="35">
        <v>0</v>
      </c>
      <c r="S188" s="35">
        <v>12</v>
      </c>
      <c r="T188" s="35" t="str">
        <f t="shared" si="12"/>
        <v>Normal</v>
      </c>
      <c r="U188" s="35">
        <v>12</v>
      </c>
      <c r="V188" s="42">
        <f t="shared" si="13"/>
        <v>51.291329631083372</v>
      </c>
      <c r="W188" s="35">
        <f t="shared" si="14"/>
        <v>-9.9998797306619938E-2</v>
      </c>
    </row>
    <row r="189" spans="1:23" x14ac:dyDescent="0.25">
      <c r="A189" s="41">
        <v>188</v>
      </c>
      <c r="B189" s="36">
        <v>40552</v>
      </c>
      <c r="C189" s="35">
        <v>1</v>
      </c>
      <c r="D189" s="35">
        <v>0</v>
      </c>
      <c r="E189" s="35">
        <v>1</v>
      </c>
      <c r="F189" s="35">
        <v>2</v>
      </c>
      <c r="G189" s="35" t="b">
        <v>0</v>
      </c>
      <c r="H189" s="35" t="str">
        <f>IF(OR(Query278[[#This Row],[Weekday]]=1, Query278[[#This Row],[Weekday]]=2, Query278[[#This Row],[Weekday]]=3, Query278[[#This Row],[Weekday]]=4, Query278[[#This Row],[Weekday]]=5), "Weekday", "Weekend")</f>
        <v>Weekend</v>
      </c>
      <c r="I189" s="35">
        <f t="shared" si="10"/>
        <v>556</v>
      </c>
      <c r="J189" s="35">
        <v>0</v>
      </c>
      <c r="K189" s="35">
        <f t="shared" si="11"/>
        <v>485</v>
      </c>
      <c r="L189" s="35">
        <v>1</v>
      </c>
      <c r="M189" s="35" t="str">
        <f>INDEX(Table2[Description],MATCH(L189,Table2[Weathersit],0))</f>
        <v>Clear</v>
      </c>
      <c r="N189" s="35">
        <v>0.1</v>
      </c>
      <c r="O189" s="35">
        <v>6.0600000000000001E-2</v>
      </c>
      <c r="P189" s="35">
        <v>0.46</v>
      </c>
      <c r="Q189" s="35">
        <v>0.4627</v>
      </c>
      <c r="R189" s="35">
        <v>0</v>
      </c>
      <c r="S189" s="35">
        <v>11</v>
      </c>
      <c r="T189" s="35" t="str">
        <f t="shared" si="12"/>
        <v>Normal</v>
      </c>
      <c r="U189" s="35">
        <v>11</v>
      </c>
      <c r="V189" s="42">
        <f t="shared" si="13"/>
        <v>51.296519086353939</v>
      </c>
      <c r="W189" s="35">
        <f t="shared" si="14"/>
        <v>-0.10158584920255311</v>
      </c>
    </row>
    <row r="190" spans="1:23" x14ac:dyDescent="0.25">
      <c r="A190" s="41">
        <v>189</v>
      </c>
      <c r="B190" s="36">
        <v>40552</v>
      </c>
      <c r="C190" s="35">
        <v>1</v>
      </c>
      <c r="D190" s="35">
        <v>0</v>
      </c>
      <c r="E190" s="35">
        <v>1</v>
      </c>
      <c r="F190" s="35">
        <v>3</v>
      </c>
      <c r="G190" s="35" t="b">
        <v>0</v>
      </c>
      <c r="H190" s="35" t="str">
        <f>IF(OR(Query278[[#This Row],[Weekday]]=1, Query278[[#This Row],[Weekday]]=2, Query278[[#This Row],[Weekday]]=3, Query278[[#This Row],[Weekday]]=4, Query278[[#This Row],[Weekday]]=5), "Weekday", "Weekend")</f>
        <v>Weekend</v>
      </c>
      <c r="I190" s="35">
        <f t="shared" si="10"/>
        <v>556</v>
      </c>
      <c r="J190" s="35">
        <v>0</v>
      </c>
      <c r="K190" s="35">
        <f t="shared" si="11"/>
        <v>484</v>
      </c>
      <c r="L190" s="35">
        <v>1</v>
      </c>
      <c r="M190" s="35" t="str">
        <f>INDEX(Table2[Description],MATCH(L190,Table2[Weathersit],0))</f>
        <v>Clear</v>
      </c>
      <c r="N190" s="35">
        <v>0.1</v>
      </c>
      <c r="O190" s="35">
        <v>7.5800000000000006E-2</v>
      </c>
      <c r="P190" s="35">
        <v>0.46</v>
      </c>
      <c r="Q190" s="35">
        <v>0.41789999999999999</v>
      </c>
      <c r="R190" s="35">
        <v>0</v>
      </c>
      <c r="S190" s="35">
        <v>4</v>
      </c>
      <c r="T190" s="35" t="str">
        <f t="shared" si="12"/>
        <v>Normal</v>
      </c>
      <c r="U190" s="35">
        <v>4</v>
      </c>
      <c r="V190" s="42">
        <f t="shared" si="13"/>
        <v>51.300516262206934</v>
      </c>
      <c r="W190" s="35">
        <f t="shared" si="14"/>
        <v>-0.10318213567756969</v>
      </c>
    </row>
    <row r="191" spans="1:23" x14ac:dyDescent="0.25">
      <c r="A191" s="41">
        <v>190</v>
      </c>
      <c r="B191" s="36">
        <v>40552</v>
      </c>
      <c r="C191" s="35">
        <v>1</v>
      </c>
      <c r="D191" s="35">
        <v>0</v>
      </c>
      <c r="E191" s="35">
        <v>1</v>
      </c>
      <c r="F191" s="35">
        <v>4</v>
      </c>
      <c r="G191" s="35" t="b">
        <v>0</v>
      </c>
      <c r="H191" s="35" t="str">
        <f>IF(OR(Query278[[#This Row],[Weekday]]=1, Query278[[#This Row],[Weekday]]=2, Query278[[#This Row],[Weekday]]=3, Query278[[#This Row],[Weekday]]=4, Query278[[#This Row],[Weekday]]=5), "Weekday", "Weekend")</f>
        <v>Weekend</v>
      </c>
      <c r="I191" s="35">
        <f t="shared" si="10"/>
        <v>556</v>
      </c>
      <c r="J191" s="35">
        <v>0</v>
      </c>
      <c r="K191" s="35">
        <f t="shared" si="11"/>
        <v>483</v>
      </c>
      <c r="L191" s="35">
        <v>1</v>
      </c>
      <c r="M191" s="35" t="str">
        <f>INDEX(Table2[Description],MATCH(L191,Table2[Weathersit],0))</f>
        <v>Clear</v>
      </c>
      <c r="N191" s="35">
        <v>0.08</v>
      </c>
      <c r="O191" s="35">
        <v>9.0899999999999995E-2</v>
      </c>
      <c r="P191" s="35">
        <v>0.53</v>
      </c>
      <c r="Q191" s="35">
        <v>0.19400000000000001</v>
      </c>
      <c r="R191" s="35">
        <v>0</v>
      </c>
      <c r="S191" s="35">
        <v>1</v>
      </c>
      <c r="T191" s="35" t="str">
        <f t="shared" si="12"/>
        <v>Normal</v>
      </c>
      <c r="U191" s="35">
        <v>1</v>
      </c>
      <c r="V191" s="42">
        <f t="shared" si="13"/>
        <v>51.295784217369324</v>
      </c>
      <c r="W191" s="35">
        <f t="shared" si="14"/>
        <v>-0.10459896835965164</v>
      </c>
    </row>
    <row r="192" spans="1:23" x14ac:dyDescent="0.25">
      <c r="A192" s="41">
        <v>191</v>
      </c>
      <c r="B192" s="36">
        <v>40552</v>
      </c>
      <c r="C192" s="35">
        <v>1</v>
      </c>
      <c r="D192" s="35">
        <v>0</v>
      </c>
      <c r="E192" s="35">
        <v>1</v>
      </c>
      <c r="F192" s="35">
        <v>5</v>
      </c>
      <c r="G192" s="35" t="b">
        <v>0</v>
      </c>
      <c r="H192" s="35" t="str">
        <f>IF(OR(Query278[[#This Row],[Weekday]]=1, Query278[[#This Row],[Weekday]]=2, Query278[[#This Row],[Weekday]]=3, Query278[[#This Row],[Weekday]]=4, Query278[[#This Row],[Weekday]]=5), "Weekday", "Weekend")</f>
        <v>Weekend</v>
      </c>
      <c r="I192" s="35">
        <f t="shared" si="10"/>
        <v>556</v>
      </c>
      <c r="J192" s="35">
        <v>0</v>
      </c>
      <c r="K192" s="35">
        <f t="shared" si="11"/>
        <v>482</v>
      </c>
      <c r="L192" s="35">
        <v>1</v>
      </c>
      <c r="M192" s="35" t="str">
        <f>INDEX(Table2[Description],MATCH(L192,Table2[Weathersit],0))</f>
        <v>Clear</v>
      </c>
      <c r="N192" s="35">
        <v>0.08</v>
      </c>
      <c r="O192" s="35">
        <v>9.0899999999999995E-2</v>
      </c>
      <c r="P192" s="35">
        <v>0.53</v>
      </c>
      <c r="Q192" s="35">
        <v>0.19400000000000001</v>
      </c>
      <c r="R192" s="35">
        <v>0</v>
      </c>
      <c r="S192" s="35">
        <v>1</v>
      </c>
      <c r="T192" s="35" t="str">
        <f t="shared" si="12"/>
        <v>Normal</v>
      </c>
      <c r="U192" s="35">
        <v>1</v>
      </c>
      <c r="V192" s="42">
        <f t="shared" si="13"/>
        <v>51.286862334645768</v>
      </c>
      <c r="W192" s="35">
        <f t="shared" si="14"/>
        <v>-0.10584421421492288</v>
      </c>
    </row>
    <row r="193" spans="1:23" x14ac:dyDescent="0.25">
      <c r="A193" s="41">
        <v>192</v>
      </c>
      <c r="B193" s="36">
        <v>40552</v>
      </c>
      <c r="C193" s="35">
        <v>1</v>
      </c>
      <c r="D193" s="35">
        <v>0</v>
      </c>
      <c r="E193" s="35">
        <v>1</v>
      </c>
      <c r="F193" s="35">
        <v>6</v>
      </c>
      <c r="G193" s="35" t="b">
        <v>0</v>
      </c>
      <c r="H193" s="35" t="str">
        <f>IF(OR(Query278[[#This Row],[Weekday]]=1, Query278[[#This Row],[Weekday]]=2, Query278[[#This Row],[Weekday]]=3, Query278[[#This Row],[Weekday]]=4, Query278[[#This Row],[Weekday]]=5), "Weekday", "Weekend")</f>
        <v>Weekend</v>
      </c>
      <c r="I193" s="35">
        <f t="shared" si="10"/>
        <v>556</v>
      </c>
      <c r="J193" s="35">
        <v>0</v>
      </c>
      <c r="K193" s="35">
        <f t="shared" si="11"/>
        <v>481</v>
      </c>
      <c r="L193" s="35">
        <v>1</v>
      </c>
      <c r="M193" s="35" t="str">
        <f>INDEX(Table2[Description],MATCH(L193,Table2[Weathersit],0))</f>
        <v>Clear</v>
      </c>
      <c r="N193" s="35">
        <v>0.1</v>
      </c>
      <c r="O193" s="35">
        <v>9.0899999999999995E-2</v>
      </c>
      <c r="P193" s="35">
        <v>0.49</v>
      </c>
      <c r="Q193" s="35">
        <v>0.28360000000000002</v>
      </c>
      <c r="R193" s="35">
        <v>0</v>
      </c>
      <c r="S193" s="35">
        <v>1</v>
      </c>
      <c r="T193" s="35" t="str">
        <f t="shared" si="12"/>
        <v>Normal</v>
      </c>
      <c r="U193" s="35">
        <v>1</v>
      </c>
      <c r="V193" s="42">
        <f t="shared" si="13"/>
        <v>51.277816343972361</v>
      </c>
      <c r="W193" s="35">
        <f t="shared" si="14"/>
        <v>-0.10710179275940389</v>
      </c>
    </row>
    <row r="194" spans="1:23" x14ac:dyDescent="0.25">
      <c r="A194" s="41">
        <v>193</v>
      </c>
      <c r="B194" s="36">
        <v>40552</v>
      </c>
      <c r="C194" s="35">
        <v>1</v>
      </c>
      <c r="D194" s="35">
        <v>0</v>
      </c>
      <c r="E194" s="35">
        <v>1</v>
      </c>
      <c r="F194" s="35">
        <v>7</v>
      </c>
      <c r="G194" s="35" t="b">
        <v>0</v>
      </c>
      <c r="H194" s="35" t="str">
        <f>IF(OR(Query278[[#This Row],[Weekday]]=1, Query278[[#This Row],[Weekday]]=2, Query278[[#This Row],[Weekday]]=3, Query278[[#This Row],[Weekday]]=4, Query278[[#This Row],[Weekday]]=5), "Weekday", "Weekend")</f>
        <v>Weekend</v>
      </c>
      <c r="I194" s="35">
        <f t="shared" ref="I194:I257" si="15">COUNTIF(J194:J1192,"&gt;=1") - COUNTIF(J194:J1192,"&gt;5")</f>
        <v>556</v>
      </c>
      <c r="J194" s="35">
        <v>0</v>
      </c>
      <c r="K194" s="35">
        <f t="shared" ref="K194:K257" si="16">SUMIF(L194:L1192,1,L194:L1192)</f>
        <v>480</v>
      </c>
      <c r="L194" s="35">
        <v>1</v>
      </c>
      <c r="M194" s="35" t="str">
        <f>INDEX(Table2[Description],MATCH(L194,Table2[Weathersit],0))</f>
        <v>Clear</v>
      </c>
      <c r="N194" s="35">
        <v>0.08</v>
      </c>
      <c r="O194" s="35">
        <v>9.0899999999999995E-2</v>
      </c>
      <c r="P194" s="35">
        <v>0.53</v>
      </c>
      <c r="Q194" s="35">
        <v>0.19400000000000001</v>
      </c>
      <c r="R194" s="35">
        <v>1</v>
      </c>
      <c r="S194" s="35">
        <v>5</v>
      </c>
      <c r="T194" s="35" t="str">
        <f t="shared" ref="T194:T257" si="17">IF(U194&gt;30, "High Usage", "Normal")</f>
        <v>Normal</v>
      </c>
      <c r="U194" s="35">
        <v>6</v>
      </c>
      <c r="V194" s="42">
        <f t="shared" ref="V194:V257" si="18">_xlfn.STDEV.P(U194:U1193)</f>
        <v>51.268645350892363</v>
      </c>
      <c r="W194" s="35">
        <f t="shared" ref="W194:W257" si="19">CORREL(V194:V1193,O194:O1193)</f>
        <v>-0.10837189525714828</v>
      </c>
    </row>
    <row r="195" spans="1:23" x14ac:dyDescent="0.25">
      <c r="A195" s="41">
        <v>194</v>
      </c>
      <c r="B195" s="36">
        <v>40552</v>
      </c>
      <c r="C195" s="35">
        <v>1</v>
      </c>
      <c r="D195" s="35">
        <v>0</v>
      </c>
      <c r="E195" s="35">
        <v>1</v>
      </c>
      <c r="F195" s="35">
        <v>8</v>
      </c>
      <c r="G195" s="35" t="b">
        <v>0</v>
      </c>
      <c r="H195" s="35" t="str">
        <f>IF(OR(Query278[[#This Row],[Weekday]]=1, Query278[[#This Row],[Weekday]]=2, Query278[[#This Row],[Weekday]]=3, Query278[[#This Row],[Weekday]]=4, Query278[[#This Row],[Weekday]]=5), "Weekday", "Weekend")</f>
        <v>Weekend</v>
      </c>
      <c r="I195" s="35">
        <f t="shared" si="15"/>
        <v>556</v>
      </c>
      <c r="J195" s="35">
        <v>0</v>
      </c>
      <c r="K195" s="35">
        <f t="shared" si="16"/>
        <v>479</v>
      </c>
      <c r="L195" s="35">
        <v>1</v>
      </c>
      <c r="M195" s="35" t="str">
        <f>INDEX(Table2[Description],MATCH(L195,Table2[Weathersit],0))</f>
        <v>Clear</v>
      </c>
      <c r="N195" s="35">
        <v>0.1</v>
      </c>
      <c r="O195" s="35">
        <v>9.0899999999999995E-2</v>
      </c>
      <c r="P195" s="35">
        <v>0.49</v>
      </c>
      <c r="Q195" s="35">
        <v>0.28360000000000002</v>
      </c>
      <c r="R195" s="35">
        <v>0</v>
      </c>
      <c r="S195" s="35">
        <v>10</v>
      </c>
      <c r="T195" s="35" t="str">
        <f t="shared" si="17"/>
        <v>Normal</v>
      </c>
      <c r="U195" s="35">
        <v>10</v>
      </c>
      <c r="V195" s="42">
        <f t="shared" si="18"/>
        <v>51.266095386901327</v>
      </c>
      <c r="W195" s="35">
        <f t="shared" si="19"/>
        <v>-0.10965471622766972</v>
      </c>
    </row>
    <row r="196" spans="1:23" x14ac:dyDescent="0.25">
      <c r="A196" s="41">
        <v>195</v>
      </c>
      <c r="B196" s="36">
        <v>40552</v>
      </c>
      <c r="C196" s="35">
        <v>1</v>
      </c>
      <c r="D196" s="35">
        <v>0</v>
      </c>
      <c r="E196" s="35">
        <v>1</v>
      </c>
      <c r="F196" s="35">
        <v>9</v>
      </c>
      <c r="G196" s="35" t="b">
        <v>0</v>
      </c>
      <c r="H196" s="35" t="str">
        <f>IF(OR(Query278[[#This Row],[Weekday]]=1, Query278[[#This Row],[Weekday]]=2, Query278[[#This Row],[Weekday]]=3, Query278[[#This Row],[Weekday]]=4, Query278[[#This Row],[Weekday]]=5), "Weekday", "Weekend")</f>
        <v>Weekend</v>
      </c>
      <c r="I196" s="35">
        <f t="shared" si="15"/>
        <v>556</v>
      </c>
      <c r="J196" s="35">
        <v>0</v>
      </c>
      <c r="K196" s="35">
        <f t="shared" si="16"/>
        <v>478</v>
      </c>
      <c r="L196" s="35">
        <v>1</v>
      </c>
      <c r="M196" s="35" t="str">
        <f>INDEX(Table2[Description],MATCH(L196,Table2[Weathersit],0))</f>
        <v>Clear</v>
      </c>
      <c r="N196" s="35">
        <v>0.12</v>
      </c>
      <c r="O196" s="35">
        <v>7.5800000000000006E-2</v>
      </c>
      <c r="P196" s="35">
        <v>0.46</v>
      </c>
      <c r="Q196" s="35">
        <v>0.52239999999999998</v>
      </c>
      <c r="R196" s="35">
        <v>0</v>
      </c>
      <c r="S196" s="35">
        <v>19</v>
      </c>
      <c r="T196" s="35" t="str">
        <f t="shared" si="17"/>
        <v>Normal</v>
      </c>
      <c r="U196" s="35">
        <v>19</v>
      </c>
      <c r="V196" s="42">
        <f t="shared" si="18"/>
        <v>51.268427852698728</v>
      </c>
      <c r="W196" s="35">
        <f t="shared" si="19"/>
        <v>-0.11094682134931134</v>
      </c>
    </row>
    <row r="197" spans="1:23" x14ac:dyDescent="0.25">
      <c r="A197" s="41">
        <v>196</v>
      </c>
      <c r="B197" s="36">
        <v>40552</v>
      </c>
      <c r="C197" s="35">
        <v>1</v>
      </c>
      <c r="D197" s="35">
        <v>0</v>
      </c>
      <c r="E197" s="35">
        <v>1</v>
      </c>
      <c r="F197" s="35">
        <v>10</v>
      </c>
      <c r="G197" s="35" t="b">
        <v>0</v>
      </c>
      <c r="H197" s="35" t="str">
        <f>IF(OR(Query278[[#This Row],[Weekday]]=1, Query278[[#This Row],[Weekday]]=2, Query278[[#This Row],[Weekday]]=3, Query278[[#This Row],[Weekday]]=4, Query278[[#This Row],[Weekday]]=5), "Weekday", "Weekend")</f>
        <v>Weekend</v>
      </c>
      <c r="I197" s="35">
        <f t="shared" si="15"/>
        <v>556</v>
      </c>
      <c r="J197" s="35">
        <v>0</v>
      </c>
      <c r="K197" s="35">
        <f t="shared" si="16"/>
        <v>477</v>
      </c>
      <c r="L197" s="35">
        <v>1</v>
      </c>
      <c r="M197" s="35" t="str">
        <f>INDEX(Table2[Description],MATCH(L197,Table2[Weathersit],0))</f>
        <v>Clear</v>
      </c>
      <c r="N197" s="35">
        <v>0.14000000000000001</v>
      </c>
      <c r="O197" s="35">
        <v>0.1061</v>
      </c>
      <c r="P197" s="35">
        <v>0.43</v>
      </c>
      <c r="Q197" s="35">
        <v>0.3881</v>
      </c>
      <c r="R197" s="35">
        <v>0</v>
      </c>
      <c r="S197" s="35">
        <v>49</v>
      </c>
      <c r="T197" s="35" t="str">
        <f t="shared" si="17"/>
        <v>High Usage</v>
      </c>
      <c r="U197" s="35">
        <v>49</v>
      </c>
      <c r="V197" s="42">
        <f t="shared" si="18"/>
        <v>51.280490685757194</v>
      </c>
      <c r="W197" s="35">
        <f t="shared" si="19"/>
        <v>-0.11243771756344691</v>
      </c>
    </row>
    <row r="198" spans="1:23" x14ac:dyDescent="0.25">
      <c r="A198" s="41">
        <v>197</v>
      </c>
      <c r="B198" s="36">
        <v>40552</v>
      </c>
      <c r="C198" s="35">
        <v>1</v>
      </c>
      <c r="D198" s="35">
        <v>0</v>
      </c>
      <c r="E198" s="35">
        <v>1</v>
      </c>
      <c r="F198" s="35">
        <v>11</v>
      </c>
      <c r="G198" s="35" t="b">
        <v>0</v>
      </c>
      <c r="H198" s="35" t="str">
        <f>IF(OR(Query278[[#This Row],[Weekday]]=1, Query278[[#This Row],[Weekday]]=2, Query278[[#This Row],[Weekday]]=3, Query278[[#This Row],[Weekday]]=4, Query278[[#This Row],[Weekday]]=5), "Weekday", "Weekend")</f>
        <v>Weekend</v>
      </c>
      <c r="I198" s="35">
        <f t="shared" si="15"/>
        <v>556</v>
      </c>
      <c r="J198" s="35">
        <v>0</v>
      </c>
      <c r="K198" s="35">
        <f t="shared" si="16"/>
        <v>476</v>
      </c>
      <c r="L198" s="35">
        <v>1</v>
      </c>
      <c r="M198" s="35" t="str">
        <f>INDEX(Table2[Description],MATCH(L198,Table2[Weathersit],0))</f>
        <v>Clear</v>
      </c>
      <c r="N198" s="35">
        <v>0.16</v>
      </c>
      <c r="O198" s="35">
        <v>0.1212</v>
      </c>
      <c r="P198" s="35">
        <v>0.4</v>
      </c>
      <c r="Q198" s="35">
        <v>0.52239999999999998</v>
      </c>
      <c r="R198" s="35">
        <v>2</v>
      </c>
      <c r="S198" s="35">
        <v>47</v>
      </c>
      <c r="T198" s="35" t="str">
        <f t="shared" si="17"/>
        <v>High Usage</v>
      </c>
      <c r="U198" s="35">
        <v>49</v>
      </c>
      <c r="V198" s="42">
        <f t="shared" si="18"/>
        <v>51.311051263546076</v>
      </c>
      <c r="W198" s="35">
        <f t="shared" si="19"/>
        <v>-0.11355169841274373</v>
      </c>
    </row>
    <row r="199" spans="1:23" x14ac:dyDescent="0.25">
      <c r="A199" s="41">
        <v>198</v>
      </c>
      <c r="B199" s="36">
        <v>40552</v>
      </c>
      <c r="C199" s="35">
        <v>1</v>
      </c>
      <c r="D199" s="35">
        <v>0</v>
      </c>
      <c r="E199" s="35">
        <v>1</v>
      </c>
      <c r="F199" s="35">
        <v>12</v>
      </c>
      <c r="G199" s="35" t="b">
        <v>0</v>
      </c>
      <c r="H199" s="35" t="str">
        <f>IF(OR(Query278[[#This Row],[Weekday]]=1, Query278[[#This Row],[Weekday]]=2, Query278[[#This Row],[Weekday]]=3, Query278[[#This Row],[Weekday]]=4, Query278[[#This Row],[Weekday]]=5), "Weekday", "Weekend")</f>
        <v>Weekend</v>
      </c>
      <c r="I199" s="35">
        <f t="shared" si="15"/>
        <v>556</v>
      </c>
      <c r="J199" s="35">
        <v>0</v>
      </c>
      <c r="K199" s="35">
        <f t="shared" si="16"/>
        <v>475</v>
      </c>
      <c r="L199" s="35">
        <v>1</v>
      </c>
      <c r="M199" s="35" t="str">
        <f>INDEX(Table2[Description],MATCH(L199,Table2[Weathersit],0))</f>
        <v>Clear</v>
      </c>
      <c r="N199" s="35">
        <v>0.18</v>
      </c>
      <c r="O199" s="35">
        <v>0.13639999999999999</v>
      </c>
      <c r="P199" s="35">
        <v>0.37</v>
      </c>
      <c r="Q199" s="35">
        <v>0.44779999999999998</v>
      </c>
      <c r="R199" s="35">
        <v>4</v>
      </c>
      <c r="S199" s="35">
        <v>79</v>
      </c>
      <c r="T199" s="35" t="str">
        <f t="shared" si="17"/>
        <v>High Usage</v>
      </c>
      <c r="U199" s="35">
        <v>83</v>
      </c>
      <c r="V199" s="42">
        <f t="shared" si="18"/>
        <v>51.341666407721263</v>
      </c>
      <c r="W199" s="35">
        <f t="shared" si="19"/>
        <v>-0.11447818022483228</v>
      </c>
    </row>
    <row r="200" spans="1:23" x14ac:dyDescent="0.25">
      <c r="A200" s="41">
        <v>199</v>
      </c>
      <c r="B200" s="36">
        <v>40552</v>
      </c>
      <c r="C200" s="35">
        <v>1</v>
      </c>
      <c r="D200" s="35">
        <v>0</v>
      </c>
      <c r="E200" s="35">
        <v>1</v>
      </c>
      <c r="F200" s="35">
        <v>13</v>
      </c>
      <c r="G200" s="35" t="b">
        <v>0</v>
      </c>
      <c r="H200" s="35" t="str">
        <f>IF(OR(Query278[[#This Row],[Weekday]]=1, Query278[[#This Row],[Weekday]]=2, Query278[[#This Row],[Weekday]]=3, Query278[[#This Row],[Weekday]]=4, Query278[[#This Row],[Weekday]]=5), "Weekday", "Weekend")</f>
        <v>Weekend</v>
      </c>
      <c r="I200" s="35">
        <f t="shared" si="15"/>
        <v>556</v>
      </c>
      <c r="J200" s="35">
        <v>0</v>
      </c>
      <c r="K200" s="35">
        <f t="shared" si="16"/>
        <v>474</v>
      </c>
      <c r="L200" s="35">
        <v>1</v>
      </c>
      <c r="M200" s="35" t="str">
        <f>INDEX(Table2[Description],MATCH(L200,Table2[Weathersit],0))</f>
        <v>Clear</v>
      </c>
      <c r="N200" s="35">
        <v>0.2</v>
      </c>
      <c r="O200" s="35">
        <v>0.16669999999999999</v>
      </c>
      <c r="P200" s="35">
        <v>0.34</v>
      </c>
      <c r="Q200" s="35">
        <v>0.44779999999999998</v>
      </c>
      <c r="R200" s="35">
        <v>6</v>
      </c>
      <c r="S200" s="35">
        <v>69</v>
      </c>
      <c r="T200" s="35" t="str">
        <f t="shared" si="17"/>
        <v>High Usage</v>
      </c>
      <c r="U200" s="35">
        <v>75</v>
      </c>
      <c r="V200" s="42">
        <f t="shared" si="18"/>
        <v>51.366929810554659</v>
      </c>
      <c r="W200" s="35">
        <f t="shared" si="19"/>
        <v>-0.11522402634237328</v>
      </c>
    </row>
    <row r="201" spans="1:23" x14ac:dyDescent="0.25">
      <c r="A201" s="41">
        <v>200</v>
      </c>
      <c r="B201" s="36">
        <v>40552</v>
      </c>
      <c r="C201" s="35">
        <v>1</v>
      </c>
      <c r="D201" s="35">
        <v>0</v>
      </c>
      <c r="E201" s="35">
        <v>1</v>
      </c>
      <c r="F201" s="35">
        <v>14</v>
      </c>
      <c r="G201" s="35" t="b">
        <v>0</v>
      </c>
      <c r="H201" s="35" t="str">
        <f>IF(OR(Query278[[#This Row],[Weekday]]=1, Query278[[#This Row],[Weekday]]=2, Query278[[#This Row],[Weekday]]=3, Query278[[#This Row],[Weekday]]=4, Query278[[#This Row],[Weekday]]=5), "Weekday", "Weekend")</f>
        <v>Weekend</v>
      </c>
      <c r="I201" s="35">
        <f t="shared" si="15"/>
        <v>556</v>
      </c>
      <c r="J201" s="35">
        <v>0</v>
      </c>
      <c r="K201" s="35">
        <f t="shared" si="16"/>
        <v>473</v>
      </c>
      <c r="L201" s="35">
        <v>1</v>
      </c>
      <c r="M201" s="35" t="str">
        <f>INDEX(Table2[Description],MATCH(L201,Table2[Weathersit],0))</f>
        <v>Clear</v>
      </c>
      <c r="N201" s="35">
        <v>0.22</v>
      </c>
      <c r="O201" s="35">
        <v>0.18179999999999999</v>
      </c>
      <c r="P201" s="35">
        <v>0.32</v>
      </c>
      <c r="Q201" s="35">
        <v>0.4627</v>
      </c>
      <c r="R201" s="35">
        <v>8</v>
      </c>
      <c r="S201" s="35">
        <v>64</v>
      </c>
      <c r="T201" s="35" t="str">
        <f t="shared" si="17"/>
        <v>High Usage</v>
      </c>
      <c r="U201" s="35">
        <v>72</v>
      </c>
      <c r="V201" s="42">
        <f t="shared" si="18"/>
        <v>51.396035269956705</v>
      </c>
      <c r="W201" s="35">
        <f t="shared" si="19"/>
        <v>-0.11564181098180393</v>
      </c>
    </row>
    <row r="202" spans="1:23" x14ac:dyDescent="0.25">
      <c r="A202" s="41">
        <v>201</v>
      </c>
      <c r="B202" s="36">
        <v>40552</v>
      </c>
      <c r="C202" s="35">
        <v>1</v>
      </c>
      <c r="D202" s="35">
        <v>0</v>
      </c>
      <c r="E202" s="35">
        <v>1</v>
      </c>
      <c r="F202" s="35">
        <v>15</v>
      </c>
      <c r="G202" s="35" t="b">
        <v>0</v>
      </c>
      <c r="H202" s="35" t="str">
        <f>IF(OR(Query278[[#This Row],[Weekday]]=1, Query278[[#This Row],[Weekday]]=2, Query278[[#This Row],[Weekday]]=3, Query278[[#This Row],[Weekday]]=4, Query278[[#This Row],[Weekday]]=5), "Weekday", "Weekend")</f>
        <v>Weekend</v>
      </c>
      <c r="I202" s="35">
        <f t="shared" si="15"/>
        <v>556</v>
      </c>
      <c r="J202" s="35">
        <v>0</v>
      </c>
      <c r="K202" s="35">
        <f t="shared" si="16"/>
        <v>472</v>
      </c>
      <c r="L202" s="35">
        <v>1</v>
      </c>
      <c r="M202" s="35" t="str">
        <f>INDEX(Table2[Description],MATCH(L202,Table2[Weathersit],0))</f>
        <v>Clear</v>
      </c>
      <c r="N202" s="35">
        <v>0.22</v>
      </c>
      <c r="O202" s="35">
        <v>0.19700000000000001</v>
      </c>
      <c r="P202" s="35">
        <v>0.35</v>
      </c>
      <c r="Q202" s="35">
        <v>0.35820000000000002</v>
      </c>
      <c r="R202" s="35">
        <v>5</v>
      </c>
      <c r="S202" s="35">
        <v>77</v>
      </c>
      <c r="T202" s="35" t="str">
        <f t="shared" si="17"/>
        <v>High Usage</v>
      </c>
      <c r="U202" s="35">
        <v>82</v>
      </c>
      <c r="V202" s="42">
        <f t="shared" si="18"/>
        <v>51.426218446916742</v>
      </c>
      <c r="W202" s="35">
        <f t="shared" si="19"/>
        <v>-0.11590533585613089</v>
      </c>
    </row>
    <row r="203" spans="1:23" x14ac:dyDescent="0.25">
      <c r="A203" s="41">
        <v>202</v>
      </c>
      <c r="B203" s="36">
        <v>40552</v>
      </c>
      <c r="C203" s="35">
        <v>1</v>
      </c>
      <c r="D203" s="35">
        <v>0</v>
      </c>
      <c r="E203" s="35">
        <v>1</v>
      </c>
      <c r="F203" s="35">
        <v>16</v>
      </c>
      <c r="G203" s="35" t="b">
        <v>0</v>
      </c>
      <c r="H203" s="35" t="str">
        <f>IF(OR(Query278[[#This Row],[Weekday]]=1, Query278[[#This Row],[Weekday]]=2, Query278[[#This Row],[Weekday]]=3, Query278[[#This Row],[Weekday]]=4, Query278[[#This Row],[Weekday]]=5), "Weekday", "Weekend")</f>
        <v>Weekend</v>
      </c>
      <c r="I203" s="35">
        <f t="shared" si="15"/>
        <v>556</v>
      </c>
      <c r="J203" s="35">
        <v>0</v>
      </c>
      <c r="K203" s="35">
        <f t="shared" si="16"/>
        <v>471</v>
      </c>
      <c r="L203" s="35">
        <v>1</v>
      </c>
      <c r="M203" s="35" t="str">
        <f>INDEX(Table2[Description],MATCH(L203,Table2[Weathersit],0))</f>
        <v>Clear</v>
      </c>
      <c r="N203" s="35">
        <v>0.2</v>
      </c>
      <c r="O203" s="35">
        <v>0.16669999999999999</v>
      </c>
      <c r="P203" s="35">
        <v>0.34</v>
      </c>
      <c r="Q203" s="35">
        <v>0.44779999999999998</v>
      </c>
      <c r="R203" s="35">
        <v>13</v>
      </c>
      <c r="S203" s="35">
        <v>79</v>
      </c>
      <c r="T203" s="35" t="str">
        <f t="shared" si="17"/>
        <v>High Usage</v>
      </c>
      <c r="U203" s="35">
        <v>92</v>
      </c>
      <c r="V203" s="42">
        <f t="shared" si="18"/>
        <v>51.452166398722461</v>
      </c>
      <c r="W203" s="35">
        <f t="shared" si="19"/>
        <v>-0.1160229815554116</v>
      </c>
    </row>
    <row r="204" spans="1:23" x14ac:dyDescent="0.25">
      <c r="A204" s="41">
        <v>203</v>
      </c>
      <c r="B204" s="36">
        <v>40552</v>
      </c>
      <c r="C204" s="35">
        <v>1</v>
      </c>
      <c r="D204" s="35">
        <v>0</v>
      </c>
      <c r="E204" s="35">
        <v>1</v>
      </c>
      <c r="F204" s="35">
        <v>17</v>
      </c>
      <c r="G204" s="35" t="b">
        <v>0</v>
      </c>
      <c r="H204" s="35" t="str">
        <f>IF(OR(Query278[[#This Row],[Weekday]]=1, Query278[[#This Row],[Weekday]]=2, Query278[[#This Row],[Weekday]]=3, Query278[[#This Row],[Weekday]]=4, Query278[[#This Row],[Weekday]]=5), "Weekday", "Weekend")</f>
        <v>Weekend</v>
      </c>
      <c r="I204" s="35">
        <f t="shared" si="15"/>
        <v>556</v>
      </c>
      <c r="J204" s="35">
        <v>0</v>
      </c>
      <c r="K204" s="35">
        <f t="shared" si="16"/>
        <v>470</v>
      </c>
      <c r="L204" s="35">
        <v>1</v>
      </c>
      <c r="M204" s="35" t="str">
        <f>INDEX(Table2[Description],MATCH(L204,Table2[Weathersit],0))</f>
        <v>Clear</v>
      </c>
      <c r="N204" s="35">
        <v>0.18</v>
      </c>
      <c r="O204" s="35">
        <v>0.1515</v>
      </c>
      <c r="P204" s="35">
        <v>0.37</v>
      </c>
      <c r="Q204" s="35">
        <v>0.3881</v>
      </c>
      <c r="R204" s="35">
        <v>3</v>
      </c>
      <c r="S204" s="35">
        <v>59</v>
      </c>
      <c r="T204" s="35" t="str">
        <f t="shared" si="17"/>
        <v>High Usage</v>
      </c>
      <c r="U204" s="35">
        <v>62</v>
      </c>
      <c r="V204" s="42">
        <f t="shared" si="18"/>
        <v>51.471414390232511</v>
      </c>
      <c r="W204" s="35">
        <f t="shared" si="19"/>
        <v>-0.11642649344452345</v>
      </c>
    </row>
    <row r="205" spans="1:23" x14ac:dyDescent="0.25">
      <c r="A205" s="41">
        <v>204</v>
      </c>
      <c r="B205" s="36">
        <v>40552</v>
      </c>
      <c r="C205" s="35">
        <v>1</v>
      </c>
      <c r="D205" s="35">
        <v>0</v>
      </c>
      <c r="E205" s="35">
        <v>1</v>
      </c>
      <c r="F205" s="35">
        <v>18</v>
      </c>
      <c r="G205" s="35" t="b">
        <v>0</v>
      </c>
      <c r="H205" s="35" t="str">
        <f>IF(OR(Query278[[#This Row],[Weekday]]=1, Query278[[#This Row],[Weekday]]=2, Query278[[#This Row],[Weekday]]=3, Query278[[#This Row],[Weekday]]=4, Query278[[#This Row],[Weekday]]=5), "Weekday", "Weekend")</f>
        <v>Weekend</v>
      </c>
      <c r="I205" s="35">
        <f t="shared" si="15"/>
        <v>556</v>
      </c>
      <c r="J205" s="35">
        <v>0</v>
      </c>
      <c r="K205" s="35">
        <f t="shared" si="16"/>
        <v>469</v>
      </c>
      <c r="L205" s="35">
        <v>1</v>
      </c>
      <c r="M205" s="35" t="str">
        <f>INDEX(Table2[Description],MATCH(L205,Table2[Weathersit],0))</f>
        <v>Clear</v>
      </c>
      <c r="N205" s="35">
        <v>0.16</v>
      </c>
      <c r="O205" s="35">
        <v>0.13639999999999999</v>
      </c>
      <c r="P205" s="35">
        <v>0.4</v>
      </c>
      <c r="Q205" s="35">
        <v>0.32840000000000003</v>
      </c>
      <c r="R205" s="35">
        <v>4</v>
      </c>
      <c r="S205" s="35">
        <v>44</v>
      </c>
      <c r="T205" s="35" t="str">
        <f t="shared" si="17"/>
        <v>High Usage</v>
      </c>
      <c r="U205" s="35">
        <v>48</v>
      </c>
      <c r="V205" s="42">
        <f t="shared" si="18"/>
        <v>51.503607611372125</v>
      </c>
      <c r="W205" s="35">
        <f t="shared" si="19"/>
        <v>-0.11698000620637294</v>
      </c>
    </row>
    <row r="206" spans="1:23" x14ac:dyDescent="0.25">
      <c r="A206" s="41">
        <v>205</v>
      </c>
      <c r="B206" s="36">
        <v>40552</v>
      </c>
      <c r="C206" s="35">
        <v>1</v>
      </c>
      <c r="D206" s="35">
        <v>0</v>
      </c>
      <c r="E206" s="35">
        <v>1</v>
      </c>
      <c r="F206" s="35">
        <v>19</v>
      </c>
      <c r="G206" s="35" t="b">
        <v>0</v>
      </c>
      <c r="H206" s="35" t="str">
        <f>IF(OR(Query278[[#This Row],[Weekday]]=1, Query278[[#This Row],[Weekday]]=2, Query278[[#This Row],[Weekday]]=3, Query278[[#This Row],[Weekday]]=4, Query278[[#This Row],[Weekday]]=5), "Weekday", "Weekend")</f>
        <v>Weekend</v>
      </c>
      <c r="I206" s="35">
        <f t="shared" si="15"/>
        <v>556</v>
      </c>
      <c r="J206" s="35">
        <v>0</v>
      </c>
      <c r="K206" s="35">
        <f t="shared" si="16"/>
        <v>468</v>
      </c>
      <c r="L206" s="35">
        <v>1</v>
      </c>
      <c r="M206" s="35" t="str">
        <f>INDEX(Table2[Description],MATCH(L206,Table2[Weathersit],0))</f>
        <v>Clear</v>
      </c>
      <c r="N206" s="35">
        <v>0.16</v>
      </c>
      <c r="O206" s="35">
        <v>0.13639999999999999</v>
      </c>
      <c r="P206" s="35">
        <v>0.43</v>
      </c>
      <c r="Q206" s="35">
        <v>0.32840000000000003</v>
      </c>
      <c r="R206" s="35">
        <v>1</v>
      </c>
      <c r="S206" s="35">
        <v>40</v>
      </c>
      <c r="T206" s="35" t="str">
        <f t="shared" si="17"/>
        <v>High Usage</v>
      </c>
      <c r="U206" s="35">
        <v>41</v>
      </c>
      <c r="V206" s="42">
        <f t="shared" si="18"/>
        <v>51.534385146746644</v>
      </c>
      <c r="W206" s="35">
        <f t="shared" si="19"/>
        <v>-0.11768292031464515</v>
      </c>
    </row>
    <row r="207" spans="1:23" x14ac:dyDescent="0.25">
      <c r="A207" s="41">
        <v>206</v>
      </c>
      <c r="B207" s="36">
        <v>40552</v>
      </c>
      <c r="C207" s="35">
        <v>1</v>
      </c>
      <c r="D207" s="35">
        <v>0</v>
      </c>
      <c r="E207" s="35">
        <v>1</v>
      </c>
      <c r="F207" s="35">
        <v>20</v>
      </c>
      <c r="G207" s="35" t="b">
        <v>0</v>
      </c>
      <c r="H207" s="35" t="str">
        <f>IF(OR(Query278[[#This Row],[Weekday]]=1, Query278[[#This Row],[Weekday]]=2, Query278[[#This Row],[Weekday]]=3, Query278[[#This Row],[Weekday]]=4, Query278[[#This Row],[Weekday]]=5), "Weekday", "Weekend")</f>
        <v>Weekend</v>
      </c>
      <c r="I207" s="35">
        <f t="shared" si="15"/>
        <v>556</v>
      </c>
      <c r="J207" s="35">
        <v>0</v>
      </c>
      <c r="K207" s="35">
        <f t="shared" si="16"/>
        <v>467</v>
      </c>
      <c r="L207" s="35">
        <v>1</v>
      </c>
      <c r="M207" s="35" t="str">
        <f>INDEX(Table2[Description],MATCH(L207,Table2[Weathersit],0))</f>
        <v>Clear</v>
      </c>
      <c r="N207" s="35">
        <v>0.14000000000000001</v>
      </c>
      <c r="O207" s="35">
        <v>0.1212</v>
      </c>
      <c r="P207" s="35">
        <v>0.46</v>
      </c>
      <c r="Q207" s="35">
        <v>0.25369999999999998</v>
      </c>
      <c r="R207" s="35">
        <v>0</v>
      </c>
      <c r="S207" s="35">
        <v>38</v>
      </c>
      <c r="T207" s="35" t="str">
        <f t="shared" si="17"/>
        <v>High Usage</v>
      </c>
      <c r="U207" s="35">
        <v>38</v>
      </c>
      <c r="V207" s="42">
        <f t="shared" si="18"/>
        <v>51.562681472591805</v>
      </c>
      <c r="W207" s="35">
        <f t="shared" si="19"/>
        <v>-0.11837818389829624</v>
      </c>
    </row>
    <row r="208" spans="1:23" x14ac:dyDescent="0.25">
      <c r="A208" s="41">
        <v>207</v>
      </c>
      <c r="B208" s="36">
        <v>40552</v>
      </c>
      <c r="C208" s="35">
        <v>1</v>
      </c>
      <c r="D208" s="35">
        <v>0</v>
      </c>
      <c r="E208" s="35">
        <v>1</v>
      </c>
      <c r="F208" s="35">
        <v>21</v>
      </c>
      <c r="G208" s="35" t="b">
        <v>0</v>
      </c>
      <c r="H208" s="35" t="str">
        <f>IF(OR(Query278[[#This Row],[Weekday]]=1, Query278[[#This Row],[Weekday]]=2, Query278[[#This Row],[Weekday]]=3, Query278[[#This Row],[Weekday]]=4, Query278[[#This Row],[Weekday]]=5), "Weekday", "Weekend")</f>
        <v>Weekend</v>
      </c>
      <c r="I208" s="35">
        <f t="shared" si="15"/>
        <v>556</v>
      </c>
      <c r="J208" s="35">
        <v>0</v>
      </c>
      <c r="K208" s="35">
        <f t="shared" si="16"/>
        <v>466</v>
      </c>
      <c r="L208" s="35">
        <v>1</v>
      </c>
      <c r="M208" s="35" t="str">
        <f>INDEX(Table2[Description],MATCH(L208,Table2[Weathersit],0))</f>
        <v>Clear</v>
      </c>
      <c r="N208" s="35">
        <v>0.14000000000000001</v>
      </c>
      <c r="O208" s="35">
        <v>0.1061</v>
      </c>
      <c r="P208" s="35">
        <v>0.46</v>
      </c>
      <c r="Q208" s="35">
        <v>0.41789999999999999</v>
      </c>
      <c r="R208" s="35">
        <v>1</v>
      </c>
      <c r="S208" s="35">
        <v>19</v>
      </c>
      <c r="T208" s="35" t="str">
        <f t="shared" si="17"/>
        <v>Normal</v>
      </c>
      <c r="U208" s="35">
        <v>20</v>
      </c>
      <c r="V208" s="42">
        <f t="shared" si="18"/>
        <v>51.589567024313581</v>
      </c>
      <c r="W208" s="35">
        <f t="shared" si="19"/>
        <v>-0.1192273379188681</v>
      </c>
    </row>
    <row r="209" spans="1:23" x14ac:dyDescent="0.25">
      <c r="A209" s="41">
        <v>208</v>
      </c>
      <c r="B209" s="36">
        <v>40552</v>
      </c>
      <c r="C209" s="35">
        <v>1</v>
      </c>
      <c r="D209" s="35">
        <v>0</v>
      </c>
      <c r="E209" s="35">
        <v>1</v>
      </c>
      <c r="F209" s="35">
        <v>22</v>
      </c>
      <c r="G209" s="35" t="b">
        <v>0</v>
      </c>
      <c r="H209" s="35" t="str">
        <f>IF(OR(Query278[[#This Row],[Weekday]]=1, Query278[[#This Row],[Weekday]]=2, Query278[[#This Row],[Weekday]]=3, Query278[[#This Row],[Weekday]]=4, Query278[[#This Row],[Weekday]]=5), "Weekday", "Weekend")</f>
        <v>Weekend</v>
      </c>
      <c r="I209" s="35">
        <f t="shared" si="15"/>
        <v>556</v>
      </c>
      <c r="J209" s="35">
        <v>0</v>
      </c>
      <c r="K209" s="35">
        <f t="shared" si="16"/>
        <v>465</v>
      </c>
      <c r="L209" s="35">
        <v>1</v>
      </c>
      <c r="M209" s="35" t="str">
        <f>INDEX(Table2[Description],MATCH(L209,Table2[Weathersit],0))</f>
        <v>Clear</v>
      </c>
      <c r="N209" s="35">
        <v>0.14000000000000001</v>
      </c>
      <c r="O209" s="35">
        <v>0.1212</v>
      </c>
      <c r="P209" s="35">
        <v>0.46</v>
      </c>
      <c r="Q209" s="35">
        <v>0.29849999999999999</v>
      </c>
      <c r="R209" s="35">
        <v>5</v>
      </c>
      <c r="S209" s="35">
        <v>10</v>
      </c>
      <c r="T209" s="35" t="str">
        <f t="shared" si="17"/>
        <v>Normal</v>
      </c>
      <c r="U209" s="35">
        <v>15</v>
      </c>
      <c r="V209" s="42">
        <f t="shared" si="18"/>
        <v>51.603112097551502</v>
      </c>
      <c r="W209" s="35">
        <f t="shared" si="19"/>
        <v>-0.12023450513959039</v>
      </c>
    </row>
    <row r="210" spans="1:23" x14ac:dyDescent="0.25">
      <c r="A210" s="41">
        <v>209</v>
      </c>
      <c r="B210" s="36">
        <v>40552</v>
      </c>
      <c r="C210" s="35">
        <v>1</v>
      </c>
      <c r="D210" s="35">
        <v>0</v>
      </c>
      <c r="E210" s="35">
        <v>1</v>
      </c>
      <c r="F210" s="35">
        <v>23</v>
      </c>
      <c r="G210" s="35" t="b">
        <v>0</v>
      </c>
      <c r="H210" s="35" t="str">
        <f>IF(OR(Query278[[#This Row],[Weekday]]=1, Query278[[#This Row],[Weekday]]=2, Query278[[#This Row],[Weekday]]=3, Query278[[#This Row],[Weekday]]=4, Query278[[#This Row],[Weekday]]=5), "Weekday", "Weekend")</f>
        <v>Weekend</v>
      </c>
      <c r="I210" s="35">
        <f t="shared" si="15"/>
        <v>556</v>
      </c>
      <c r="J210" s="35">
        <v>0</v>
      </c>
      <c r="K210" s="35">
        <f t="shared" si="16"/>
        <v>464</v>
      </c>
      <c r="L210" s="35">
        <v>1</v>
      </c>
      <c r="M210" s="35" t="str">
        <f>INDEX(Table2[Description],MATCH(L210,Table2[Weathersit],0))</f>
        <v>Clear</v>
      </c>
      <c r="N210" s="35">
        <v>0.12</v>
      </c>
      <c r="O210" s="35">
        <v>0.13639999999999999</v>
      </c>
      <c r="P210" s="35">
        <v>0.5</v>
      </c>
      <c r="Q210" s="35">
        <v>0.19400000000000001</v>
      </c>
      <c r="R210" s="35">
        <v>0</v>
      </c>
      <c r="S210" s="35">
        <v>6</v>
      </c>
      <c r="T210" s="35" t="str">
        <f t="shared" si="17"/>
        <v>Normal</v>
      </c>
      <c r="U210" s="35">
        <v>6</v>
      </c>
      <c r="V210" s="42">
        <f t="shared" si="18"/>
        <v>51.611504267140575</v>
      </c>
      <c r="W210" s="35">
        <f t="shared" si="19"/>
        <v>-0.12107564299253158</v>
      </c>
    </row>
    <row r="211" spans="1:23" x14ac:dyDescent="0.25">
      <c r="A211" s="41">
        <v>210</v>
      </c>
      <c r="B211" s="36">
        <v>40553</v>
      </c>
      <c r="C211" s="35">
        <v>1</v>
      </c>
      <c r="D211" s="35">
        <v>0</v>
      </c>
      <c r="E211" s="35">
        <v>1</v>
      </c>
      <c r="F211" s="35">
        <v>0</v>
      </c>
      <c r="G211" s="35" t="b">
        <v>0</v>
      </c>
      <c r="H211" s="35" t="str">
        <f>IF(OR(Query278[[#This Row],[Weekday]]=1, Query278[[#This Row],[Weekday]]=2, Query278[[#This Row],[Weekday]]=3, Query278[[#This Row],[Weekday]]=4, Query278[[#This Row],[Weekday]]=5), "Weekday", "Weekend")</f>
        <v>Weekday</v>
      </c>
      <c r="I211" s="35">
        <f t="shared" si="15"/>
        <v>556</v>
      </c>
      <c r="J211" s="35">
        <v>1</v>
      </c>
      <c r="K211" s="35">
        <f t="shared" si="16"/>
        <v>463</v>
      </c>
      <c r="L211" s="35">
        <v>1</v>
      </c>
      <c r="M211" s="35" t="str">
        <f>INDEX(Table2[Description],MATCH(L211,Table2[Weathersit],0))</f>
        <v>Clear</v>
      </c>
      <c r="N211" s="35">
        <v>0.12</v>
      </c>
      <c r="O211" s="35">
        <v>0.1212</v>
      </c>
      <c r="P211" s="35">
        <v>0.5</v>
      </c>
      <c r="Q211" s="35">
        <v>0.28360000000000002</v>
      </c>
      <c r="R211" s="35">
        <v>2</v>
      </c>
      <c r="S211" s="35">
        <v>3</v>
      </c>
      <c r="T211" s="35" t="str">
        <f t="shared" si="17"/>
        <v>Normal</v>
      </c>
      <c r="U211" s="35">
        <v>5</v>
      </c>
      <c r="V211" s="42">
        <f t="shared" si="18"/>
        <v>51.609041984843884</v>
      </c>
      <c r="W211" s="35">
        <f t="shared" si="19"/>
        <v>-0.1217578368944459</v>
      </c>
    </row>
    <row r="212" spans="1:23" x14ac:dyDescent="0.25">
      <c r="A212" s="41">
        <v>211</v>
      </c>
      <c r="B212" s="36">
        <v>40553</v>
      </c>
      <c r="C212" s="35">
        <v>1</v>
      </c>
      <c r="D212" s="35">
        <v>0</v>
      </c>
      <c r="E212" s="35">
        <v>1</v>
      </c>
      <c r="F212" s="35">
        <v>1</v>
      </c>
      <c r="G212" s="35" t="b">
        <v>0</v>
      </c>
      <c r="H212" s="35" t="str">
        <f>IF(OR(Query278[[#This Row],[Weekday]]=1, Query278[[#This Row],[Weekday]]=2, Query278[[#This Row],[Weekday]]=3, Query278[[#This Row],[Weekday]]=4, Query278[[#This Row],[Weekday]]=5), "Weekday", "Weekend")</f>
        <v>Weekday</v>
      </c>
      <c r="I212" s="35">
        <f t="shared" si="15"/>
        <v>555</v>
      </c>
      <c r="J212" s="35">
        <v>1</v>
      </c>
      <c r="K212" s="35">
        <f t="shared" si="16"/>
        <v>462</v>
      </c>
      <c r="L212" s="35">
        <v>1</v>
      </c>
      <c r="M212" s="35" t="str">
        <f>INDEX(Table2[Description],MATCH(L212,Table2[Weathersit],0))</f>
        <v>Clear</v>
      </c>
      <c r="N212" s="35">
        <v>0.12</v>
      </c>
      <c r="O212" s="35">
        <v>0.1212</v>
      </c>
      <c r="P212" s="35">
        <v>0.5</v>
      </c>
      <c r="Q212" s="35">
        <v>0.28360000000000002</v>
      </c>
      <c r="R212" s="35">
        <v>1</v>
      </c>
      <c r="S212" s="35">
        <v>0</v>
      </c>
      <c r="T212" s="35" t="str">
        <f t="shared" si="17"/>
        <v>Normal</v>
      </c>
      <c r="U212" s="35">
        <v>1</v>
      </c>
      <c r="V212" s="42">
        <f t="shared" si="18"/>
        <v>51.605156765335728</v>
      </c>
      <c r="W212" s="35">
        <f t="shared" si="19"/>
        <v>-0.12260381350472846</v>
      </c>
    </row>
    <row r="213" spans="1:23" x14ac:dyDescent="0.25">
      <c r="A213" s="41">
        <v>212</v>
      </c>
      <c r="B213" s="36">
        <v>40553</v>
      </c>
      <c r="C213" s="35">
        <v>1</v>
      </c>
      <c r="D213" s="35">
        <v>0</v>
      </c>
      <c r="E213" s="35">
        <v>1</v>
      </c>
      <c r="F213" s="35">
        <v>2</v>
      </c>
      <c r="G213" s="35" t="b">
        <v>0</v>
      </c>
      <c r="H213" s="35" t="str">
        <f>IF(OR(Query278[[#This Row],[Weekday]]=1, Query278[[#This Row],[Weekday]]=2, Query278[[#This Row],[Weekday]]=3, Query278[[#This Row],[Weekday]]=4, Query278[[#This Row],[Weekday]]=5), "Weekday", "Weekend")</f>
        <v>Weekday</v>
      </c>
      <c r="I213" s="35">
        <f t="shared" si="15"/>
        <v>554</v>
      </c>
      <c r="J213" s="35">
        <v>1</v>
      </c>
      <c r="K213" s="35">
        <f t="shared" si="16"/>
        <v>461</v>
      </c>
      <c r="L213" s="35">
        <v>1</v>
      </c>
      <c r="M213" s="35" t="str">
        <f>INDEX(Table2[Description],MATCH(L213,Table2[Weathersit],0))</f>
        <v>Clear</v>
      </c>
      <c r="N213" s="35">
        <v>0.12</v>
      </c>
      <c r="O213" s="35">
        <v>0.1212</v>
      </c>
      <c r="P213" s="35">
        <v>0.5</v>
      </c>
      <c r="Q213" s="35">
        <v>0.22389999999999999</v>
      </c>
      <c r="R213" s="35">
        <v>0</v>
      </c>
      <c r="S213" s="35">
        <v>3</v>
      </c>
      <c r="T213" s="35" t="str">
        <f t="shared" si="17"/>
        <v>Normal</v>
      </c>
      <c r="U213" s="35">
        <v>3</v>
      </c>
      <c r="V213" s="42">
        <f t="shared" si="18"/>
        <v>51.595597828779951</v>
      </c>
      <c r="W213" s="35">
        <f t="shared" si="19"/>
        <v>-0.12345540664553901</v>
      </c>
    </row>
    <row r="214" spans="1:23" x14ac:dyDescent="0.25">
      <c r="A214" s="41">
        <v>213</v>
      </c>
      <c r="B214" s="36">
        <v>40553</v>
      </c>
      <c r="C214" s="35">
        <v>1</v>
      </c>
      <c r="D214" s="35">
        <v>0</v>
      </c>
      <c r="E214" s="35">
        <v>1</v>
      </c>
      <c r="F214" s="35">
        <v>3</v>
      </c>
      <c r="G214" s="35" t="b">
        <v>0</v>
      </c>
      <c r="H214" s="35" t="str">
        <f>IF(OR(Query278[[#This Row],[Weekday]]=1, Query278[[#This Row],[Weekday]]=2, Query278[[#This Row],[Weekday]]=3, Query278[[#This Row],[Weekday]]=4, Query278[[#This Row],[Weekday]]=5), "Weekday", "Weekend")</f>
        <v>Weekday</v>
      </c>
      <c r="I214" s="35">
        <f t="shared" si="15"/>
        <v>553</v>
      </c>
      <c r="J214" s="35">
        <v>1</v>
      </c>
      <c r="K214" s="35">
        <f t="shared" si="16"/>
        <v>460</v>
      </c>
      <c r="L214" s="35">
        <v>1</v>
      </c>
      <c r="M214" s="35" t="str">
        <f>INDEX(Table2[Description],MATCH(L214,Table2[Weathersit],0))</f>
        <v>Clear</v>
      </c>
      <c r="N214" s="35">
        <v>0.12</v>
      </c>
      <c r="O214" s="35">
        <v>0.1212</v>
      </c>
      <c r="P214" s="35">
        <v>0.5</v>
      </c>
      <c r="Q214" s="35">
        <v>0.22389999999999999</v>
      </c>
      <c r="R214" s="35">
        <v>0</v>
      </c>
      <c r="S214" s="35">
        <v>1</v>
      </c>
      <c r="T214" s="35" t="str">
        <f t="shared" si="17"/>
        <v>Normal</v>
      </c>
      <c r="U214" s="35">
        <v>1</v>
      </c>
      <c r="V214" s="42">
        <f t="shared" si="18"/>
        <v>51.588747873425135</v>
      </c>
      <c r="W214" s="35">
        <f t="shared" si="19"/>
        <v>-0.12431502285996392</v>
      </c>
    </row>
    <row r="215" spans="1:23" x14ac:dyDescent="0.25">
      <c r="A215" s="41">
        <v>214</v>
      </c>
      <c r="B215" s="36">
        <v>40553</v>
      </c>
      <c r="C215" s="35">
        <v>1</v>
      </c>
      <c r="D215" s="35">
        <v>0</v>
      </c>
      <c r="E215" s="35">
        <v>1</v>
      </c>
      <c r="F215" s="35">
        <v>4</v>
      </c>
      <c r="G215" s="35" t="b">
        <v>0</v>
      </c>
      <c r="H215" s="35" t="str">
        <f>IF(OR(Query278[[#This Row],[Weekday]]=1, Query278[[#This Row],[Weekday]]=2, Query278[[#This Row],[Weekday]]=3, Query278[[#This Row],[Weekday]]=4, Query278[[#This Row],[Weekday]]=5), "Weekday", "Weekend")</f>
        <v>Weekday</v>
      </c>
      <c r="I215" s="35">
        <f t="shared" si="15"/>
        <v>552</v>
      </c>
      <c r="J215" s="35">
        <v>1</v>
      </c>
      <c r="K215" s="35">
        <f t="shared" si="16"/>
        <v>459</v>
      </c>
      <c r="L215" s="35">
        <v>1</v>
      </c>
      <c r="M215" s="35" t="str">
        <f>INDEX(Table2[Description],MATCH(L215,Table2[Weathersit],0))</f>
        <v>Clear</v>
      </c>
      <c r="N215" s="35">
        <v>0.1</v>
      </c>
      <c r="O215" s="35">
        <v>0.1212</v>
      </c>
      <c r="P215" s="35">
        <v>0.54</v>
      </c>
      <c r="Q215" s="35">
        <v>0.1343</v>
      </c>
      <c r="R215" s="35">
        <v>1</v>
      </c>
      <c r="S215" s="35">
        <v>2</v>
      </c>
      <c r="T215" s="35" t="str">
        <f t="shared" si="17"/>
        <v>Normal</v>
      </c>
      <c r="U215" s="35">
        <v>3</v>
      </c>
      <c r="V215" s="42">
        <f t="shared" si="18"/>
        <v>51.578928829488198</v>
      </c>
      <c r="W215" s="35">
        <f t="shared" si="19"/>
        <v>-0.12518159300617035</v>
      </c>
    </row>
    <row r="216" spans="1:23" x14ac:dyDescent="0.25">
      <c r="A216" s="41">
        <v>215</v>
      </c>
      <c r="B216" s="36">
        <v>40553</v>
      </c>
      <c r="C216" s="35">
        <v>1</v>
      </c>
      <c r="D216" s="35">
        <v>0</v>
      </c>
      <c r="E216" s="35">
        <v>1</v>
      </c>
      <c r="F216" s="35">
        <v>5</v>
      </c>
      <c r="G216" s="35" t="b">
        <v>0</v>
      </c>
      <c r="H216" s="35" t="str">
        <f>IF(OR(Query278[[#This Row],[Weekday]]=1, Query278[[#This Row],[Weekday]]=2, Query278[[#This Row],[Weekday]]=3, Query278[[#This Row],[Weekday]]=4, Query278[[#This Row],[Weekday]]=5), "Weekday", "Weekend")</f>
        <v>Weekday</v>
      </c>
      <c r="I216" s="35">
        <f t="shared" si="15"/>
        <v>551</v>
      </c>
      <c r="J216" s="35">
        <v>1</v>
      </c>
      <c r="K216" s="35">
        <f t="shared" si="16"/>
        <v>458</v>
      </c>
      <c r="L216" s="35">
        <v>1</v>
      </c>
      <c r="M216" s="35" t="str">
        <f>INDEX(Table2[Description],MATCH(L216,Table2[Weathersit],0))</f>
        <v>Clear</v>
      </c>
      <c r="N216" s="35">
        <v>0.1</v>
      </c>
      <c r="O216" s="35">
        <v>0.1061</v>
      </c>
      <c r="P216" s="35">
        <v>0.54</v>
      </c>
      <c r="Q216" s="35">
        <v>0.25369999999999998</v>
      </c>
      <c r="R216" s="35">
        <v>0</v>
      </c>
      <c r="S216" s="35">
        <v>3</v>
      </c>
      <c r="T216" s="35" t="str">
        <f t="shared" si="17"/>
        <v>Normal</v>
      </c>
      <c r="U216" s="35">
        <v>3</v>
      </c>
      <c r="V216" s="42">
        <f t="shared" si="18"/>
        <v>51.571832242928132</v>
      </c>
      <c r="W216" s="35">
        <f t="shared" si="19"/>
        <v>-0.12605641515073585</v>
      </c>
    </row>
    <row r="217" spans="1:23" x14ac:dyDescent="0.25">
      <c r="A217" s="41">
        <v>216</v>
      </c>
      <c r="B217" s="36">
        <v>40553</v>
      </c>
      <c r="C217" s="35">
        <v>1</v>
      </c>
      <c r="D217" s="35">
        <v>0</v>
      </c>
      <c r="E217" s="35">
        <v>1</v>
      </c>
      <c r="F217" s="35">
        <v>6</v>
      </c>
      <c r="G217" s="35" t="b">
        <v>0</v>
      </c>
      <c r="H217" s="35" t="str">
        <f>IF(OR(Query278[[#This Row],[Weekday]]=1, Query278[[#This Row],[Weekday]]=2, Query278[[#This Row],[Weekday]]=3, Query278[[#This Row],[Weekday]]=4, Query278[[#This Row],[Weekday]]=5), "Weekday", "Weekend")</f>
        <v>Weekday</v>
      </c>
      <c r="I217" s="35">
        <f t="shared" si="15"/>
        <v>550</v>
      </c>
      <c r="J217" s="35">
        <v>1</v>
      </c>
      <c r="K217" s="35">
        <f t="shared" si="16"/>
        <v>457</v>
      </c>
      <c r="L217" s="35">
        <v>1</v>
      </c>
      <c r="M217" s="35" t="str">
        <f>INDEX(Table2[Description],MATCH(L217,Table2[Weathersit],0))</f>
        <v>Clear</v>
      </c>
      <c r="N217" s="35">
        <v>0.12</v>
      </c>
      <c r="O217" s="35">
        <v>0.1212</v>
      </c>
      <c r="P217" s="35">
        <v>0.5</v>
      </c>
      <c r="Q217" s="35">
        <v>0.28360000000000002</v>
      </c>
      <c r="R217" s="35">
        <v>0</v>
      </c>
      <c r="S217" s="35">
        <v>31</v>
      </c>
      <c r="T217" s="35" t="str">
        <f t="shared" si="17"/>
        <v>High Usage</v>
      </c>
      <c r="U217" s="35">
        <v>31</v>
      </c>
      <c r="V217" s="42">
        <f t="shared" si="18"/>
        <v>51.564614763613889</v>
      </c>
      <c r="W217" s="35">
        <f t="shared" si="19"/>
        <v>-0.12711042548552764</v>
      </c>
    </row>
    <row r="218" spans="1:23" x14ac:dyDescent="0.25">
      <c r="A218" s="41">
        <v>217</v>
      </c>
      <c r="B218" s="36">
        <v>40553</v>
      </c>
      <c r="C218" s="35">
        <v>1</v>
      </c>
      <c r="D218" s="35">
        <v>0</v>
      </c>
      <c r="E218" s="35">
        <v>1</v>
      </c>
      <c r="F218" s="35">
        <v>7</v>
      </c>
      <c r="G218" s="35" t="b">
        <v>0</v>
      </c>
      <c r="H218" s="35" t="str">
        <f>IF(OR(Query278[[#This Row],[Weekday]]=1, Query278[[#This Row],[Weekday]]=2, Query278[[#This Row],[Weekday]]=3, Query278[[#This Row],[Weekday]]=4, Query278[[#This Row],[Weekday]]=5), "Weekday", "Weekend")</f>
        <v>Weekday</v>
      </c>
      <c r="I218" s="35">
        <f t="shared" si="15"/>
        <v>549</v>
      </c>
      <c r="J218" s="35">
        <v>1</v>
      </c>
      <c r="K218" s="35">
        <f t="shared" si="16"/>
        <v>456</v>
      </c>
      <c r="L218" s="35">
        <v>1</v>
      </c>
      <c r="M218" s="35" t="str">
        <f>INDEX(Table2[Description],MATCH(L218,Table2[Weathersit],0))</f>
        <v>Clear</v>
      </c>
      <c r="N218" s="35">
        <v>0.12</v>
      </c>
      <c r="O218" s="35">
        <v>0.1212</v>
      </c>
      <c r="P218" s="35">
        <v>0.5</v>
      </c>
      <c r="Q218" s="35">
        <v>0.22389999999999999</v>
      </c>
      <c r="R218" s="35">
        <v>2</v>
      </c>
      <c r="S218" s="35">
        <v>75</v>
      </c>
      <c r="T218" s="35" t="str">
        <f t="shared" si="17"/>
        <v>High Usage</v>
      </c>
      <c r="U218" s="35">
        <v>77</v>
      </c>
      <c r="V218" s="42">
        <f t="shared" si="18"/>
        <v>51.58708613289307</v>
      </c>
      <c r="W218" s="35">
        <f t="shared" si="19"/>
        <v>-0.12800044633699736</v>
      </c>
    </row>
    <row r="219" spans="1:23" x14ac:dyDescent="0.25">
      <c r="A219" s="41">
        <v>218</v>
      </c>
      <c r="B219" s="36">
        <v>40553</v>
      </c>
      <c r="C219" s="35">
        <v>1</v>
      </c>
      <c r="D219" s="35">
        <v>0</v>
      </c>
      <c r="E219" s="35">
        <v>1</v>
      </c>
      <c r="F219" s="35">
        <v>8</v>
      </c>
      <c r="G219" s="35" t="b">
        <v>0</v>
      </c>
      <c r="H219" s="35" t="str">
        <f>IF(OR(Query278[[#This Row],[Weekday]]=1, Query278[[#This Row],[Weekday]]=2, Query278[[#This Row],[Weekday]]=3, Query278[[#This Row],[Weekday]]=4, Query278[[#This Row],[Weekday]]=5), "Weekday", "Weekend")</f>
        <v>Weekday</v>
      </c>
      <c r="I219" s="35">
        <f t="shared" si="15"/>
        <v>548</v>
      </c>
      <c r="J219" s="35">
        <v>1</v>
      </c>
      <c r="K219" s="35">
        <f t="shared" si="16"/>
        <v>455</v>
      </c>
      <c r="L219" s="35">
        <v>2</v>
      </c>
      <c r="M219" s="35" t="str">
        <f>INDEX(Table2[Description],MATCH(L219,Table2[Weathersit],0))</f>
        <v>Mist + Cloudy</v>
      </c>
      <c r="N219" s="35">
        <v>0.12</v>
      </c>
      <c r="O219" s="35">
        <v>0.1212</v>
      </c>
      <c r="P219" s="35">
        <v>0.5</v>
      </c>
      <c r="Q219" s="35">
        <v>0.28360000000000002</v>
      </c>
      <c r="R219" s="35">
        <v>4</v>
      </c>
      <c r="S219" s="35">
        <v>184</v>
      </c>
      <c r="T219" s="35" t="str">
        <f t="shared" si="17"/>
        <v>High Usage</v>
      </c>
      <c r="U219" s="35">
        <v>188</v>
      </c>
      <c r="V219" s="42">
        <f t="shared" si="18"/>
        <v>51.616450123977017</v>
      </c>
      <c r="W219" s="35">
        <f t="shared" si="19"/>
        <v>-0.1288852624533954</v>
      </c>
    </row>
    <row r="220" spans="1:23" x14ac:dyDescent="0.25">
      <c r="A220" s="41">
        <v>219</v>
      </c>
      <c r="B220" s="36">
        <v>40553</v>
      </c>
      <c r="C220" s="35">
        <v>1</v>
      </c>
      <c r="D220" s="35">
        <v>0</v>
      </c>
      <c r="E220" s="35">
        <v>1</v>
      </c>
      <c r="F220" s="35">
        <v>9</v>
      </c>
      <c r="G220" s="35" t="b">
        <v>0</v>
      </c>
      <c r="H220" s="35" t="str">
        <f>IF(OR(Query278[[#This Row],[Weekday]]=1, Query278[[#This Row],[Weekday]]=2, Query278[[#This Row],[Weekday]]=3, Query278[[#This Row],[Weekday]]=4, Query278[[#This Row],[Weekday]]=5), "Weekday", "Weekend")</f>
        <v>Weekday</v>
      </c>
      <c r="I220" s="35">
        <f t="shared" si="15"/>
        <v>547</v>
      </c>
      <c r="J220" s="35">
        <v>1</v>
      </c>
      <c r="K220" s="35">
        <f t="shared" si="16"/>
        <v>455</v>
      </c>
      <c r="L220" s="35">
        <v>2</v>
      </c>
      <c r="M220" s="35" t="str">
        <f>INDEX(Table2[Description],MATCH(L220,Table2[Weathersit],0))</f>
        <v>Mist + Cloudy</v>
      </c>
      <c r="N220" s="35">
        <v>0.14000000000000001</v>
      </c>
      <c r="O220" s="35">
        <v>0.1212</v>
      </c>
      <c r="P220" s="35">
        <v>0.5</v>
      </c>
      <c r="Q220" s="35">
        <v>0.25369999999999998</v>
      </c>
      <c r="R220" s="35">
        <v>2</v>
      </c>
      <c r="S220" s="35">
        <v>92</v>
      </c>
      <c r="T220" s="35" t="str">
        <f t="shared" si="17"/>
        <v>High Usage</v>
      </c>
      <c r="U220" s="35">
        <v>94</v>
      </c>
      <c r="V220" s="42">
        <f t="shared" si="18"/>
        <v>51.445983475829202</v>
      </c>
      <c r="W220" s="35">
        <f t="shared" si="19"/>
        <v>-0.12976191804615658</v>
      </c>
    </row>
    <row r="221" spans="1:23" x14ac:dyDescent="0.25">
      <c r="A221" s="41">
        <v>220</v>
      </c>
      <c r="B221" s="36">
        <v>40553</v>
      </c>
      <c r="C221" s="35">
        <v>1</v>
      </c>
      <c r="D221" s="35">
        <v>0</v>
      </c>
      <c r="E221" s="35">
        <v>1</v>
      </c>
      <c r="F221" s="35">
        <v>10</v>
      </c>
      <c r="G221" s="35" t="b">
        <v>0</v>
      </c>
      <c r="H221" s="35" t="str">
        <f>IF(OR(Query278[[#This Row],[Weekday]]=1, Query278[[#This Row],[Weekday]]=2, Query278[[#This Row],[Weekday]]=3, Query278[[#This Row],[Weekday]]=4, Query278[[#This Row],[Weekday]]=5), "Weekday", "Weekend")</f>
        <v>Weekday</v>
      </c>
      <c r="I221" s="35">
        <f t="shared" si="15"/>
        <v>546</v>
      </c>
      <c r="J221" s="35">
        <v>1</v>
      </c>
      <c r="K221" s="35">
        <f t="shared" si="16"/>
        <v>455</v>
      </c>
      <c r="L221" s="35">
        <v>2</v>
      </c>
      <c r="M221" s="35" t="str">
        <f>INDEX(Table2[Description],MATCH(L221,Table2[Weathersit],0))</f>
        <v>Mist + Cloudy</v>
      </c>
      <c r="N221" s="35">
        <v>0.14000000000000001</v>
      </c>
      <c r="O221" s="35">
        <v>0.1212</v>
      </c>
      <c r="P221" s="35">
        <v>0.5</v>
      </c>
      <c r="Q221" s="35">
        <v>0.29849999999999999</v>
      </c>
      <c r="R221" s="35">
        <v>0</v>
      </c>
      <c r="S221" s="35">
        <v>31</v>
      </c>
      <c r="T221" s="35" t="str">
        <f t="shared" si="17"/>
        <v>High Usage</v>
      </c>
      <c r="U221" s="35">
        <v>31</v>
      </c>
      <c r="V221" s="42">
        <f t="shared" si="18"/>
        <v>51.464379734885782</v>
      </c>
      <c r="W221" s="35">
        <f t="shared" si="19"/>
        <v>-0.13071533698896737</v>
      </c>
    </row>
    <row r="222" spans="1:23" x14ac:dyDescent="0.25">
      <c r="A222" s="41">
        <v>221</v>
      </c>
      <c r="B222" s="36">
        <v>40553</v>
      </c>
      <c r="C222" s="35">
        <v>1</v>
      </c>
      <c r="D222" s="35">
        <v>0</v>
      </c>
      <c r="E222" s="35">
        <v>1</v>
      </c>
      <c r="F222" s="35">
        <v>11</v>
      </c>
      <c r="G222" s="35" t="b">
        <v>0</v>
      </c>
      <c r="H222" s="35" t="str">
        <f>IF(OR(Query278[[#This Row],[Weekday]]=1, Query278[[#This Row],[Weekday]]=2, Query278[[#This Row],[Weekday]]=3, Query278[[#This Row],[Weekday]]=4, Query278[[#This Row],[Weekday]]=5), "Weekday", "Weekend")</f>
        <v>Weekday</v>
      </c>
      <c r="I222" s="35">
        <f t="shared" si="15"/>
        <v>545</v>
      </c>
      <c r="J222" s="35">
        <v>1</v>
      </c>
      <c r="K222" s="35">
        <f t="shared" si="16"/>
        <v>455</v>
      </c>
      <c r="L222" s="35">
        <v>2</v>
      </c>
      <c r="M222" s="35" t="str">
        <f>INDEX(Table2[Description],MATCH(L222,Table2[Weathersit],0))</f>
        <v>Mist + Cloudy</v>
      </c>
      <c r="N222" s="35">
        <v>0.16</v>
      </c>
      <c r="O222" s="35">
        <v>0.13639999999999999</v>
      </c>
      <c r="P222" s="35">
        <v>0.47</v>
      </c>
      <c r="Q222" s="35">
        <v>0.28360000000000002</v>
      </c>
      <c r="R222" s="35">
        <v>2</v>
      </c>
      <c r="S222" s="35">
        <v>28</v>
      </c>
      <c r="T222" s="35" t="str">
        <f t="shared" si="17"/>
        <v>Normal</v>
      </c>
      <c r="U222" s="35">
        <v>30</v>
      </c>
      <c r="V222" s="42">
        <f t="shared" si="18"/>
        <v>51.487020044573839</v>
      </c>
      <c r="W222" s="35">
        <f t="shared" si="19"/>
        <v>-0.13166555921383732</v>
      </c>
    </row>
    <row r="223" spans="1:23" x14ac:dyDescent="0.25">
      <c r="A223" s="41">
        <v>222</v>
      </c>
      <c r="B223" s="36">
        <v>40553</v>
      </c>
      <c r="C223" s="35">
        <v>1</v>
      </c>
      <c r="D223" s="35">
        <v>0</v>
      </c>
      <c r="E223" s="35">
        <v>1</v>
      </c>
      <c r="F223" s="35">
        <v>12</v>
      </c>
      <c r="G223" s="35" t="b">
        <v>0</v>
      </c>
      <c r="H223" s="35" t="str">
        <f>IF(OR(Query278[[#This Row],[Weekday]]=1, Query278[[#This Row],[Weekday]]=2, Query278[[#This Row],[Weekday]]=3, Query278[[#This Row],[Weekday]]=4, Query278[[#This Row],[Weekday]]=5), "Weekday", "Weekend")</f>
        <v>Weekday</v>
      </c>
      <c r="I223" s="35">
        <f t="shared" si="15"/>
        <v>544</v>
      </c>
      <c r="J223" s="35">
        <v>1</v>
      </c>
      <c r="K223" s="35">
        <f t="shared" si="16"/>
        <v>455</v>
      </c>
      <c r="L223" s="35">
        <v>2</v>
      </c>
      <c r="M223" s="35" t="str">
        <f>INDEX(Table2[Description],MATCH(L223,Table2[Weathersit],0))</f>
        <v>Mist + Cloudy</v>
      </c>
      <c r="N223" s="35">
        <v>0.2</v>
      </c>
      <c r="O223" s="35">
        <v>0.18179999999999999</v>
      </c>
      <c r="P223" s="35">
        <v>0.4</v>
      </c>
      <c r="Q223" s="35">
        <v>0.28360000000000002</v>
      </c>
      <c r="R223" s="35">
        <v>5</v>
      </c>
      <c r="S223" s="35">
        <v>47</v>
      </c>
      <c r="T223" s="35" t="str">
        <f t="shared" si="17"/>
        <v>High Usage</v>
      </c>
      <c r="U223" s="35">
        <v>52</v>
      </c>
      <c r="V223" s="42">
        <f t="shared" si="18"/>
        <v>51.5089498522713</v>
      </c>
      <c r="W223" s="35">
        <f t="shared" si="19"/>
        <v>-0.13243443711514344</v>
      </c>
    </row>
    <row r="224" spans="1:23" x14ac:dyDescent="0.25">
      <c r="A224" s="41">
        <v>223</v>
      </c>
      <c r="B224" s="36">
        <v>40553</v>
      </c>
      <c r="C224" s="35">
        <v>1</v>
      </c>
      <c r="D224" s="35">
        <v>0</v>
      </c>
      <c r="E224" s="35">
        <v>1</v>
      </c>
      <c r="F224" s="35">
        <v>13</v>
      </c>
      <c r="G224" s="35" t="b">
        <v>0</v>
      </c>
      <c r="H224" s="35" t="str">
        <f>IF(OR(Query278[[#This Row],[Weekday]]=1, Query278[[#This Row],[Weekday]]=2, Query278[[#This Row],[Weekday]]=3, Query278[[#This Row],[Weekday]]=4, Query278[[#This Row],[Weekday]]=5), "Weekday", "Weekend")</f>
        <v>Weekday</v>
      </c>
      <c r="I224" s="35">
        <f t="shared" si="15"/>
        <v>543</v>
      </c>
      <c r="J224" s="35">
        <v>1</v>
      </c>
      <c r="K224" s="35">
        <f t="shared" si="16"/>
        <v>455</v>
      </c>
      <c r="L224" s="35">
        <v>2</v>
      </c>
      <c r="M224" s="35" t="str">
        <f>INDEX(Table2[Description],MATCH(L224,Table2[Weathersit],0))</f>
        <v>Mist + Cloudy</v>
      </c>
      <c r="N224" s="35">
        <v>0.2</v>
      </c>
      <c r="O224" s="35">
        <v>0.18179999999999999</v>
      </c>
      <c r="P224" s="35">
        <v>0.4</v>
      </c>
      <c r="Q224" s="35">
        <v>0.28360000000000002</v>
      </c>
      <c r="R224" s="35">
        <v>4</v>
      </c>
      <c r="S224" s="35">
        <v>50</v>
      </c>
      <c r="T224" s="35" t="str">
        <f t="shared" si="17"/>
        <v>High Usage</v>
      </c>
      <c r="U224" s="35">
        <v>54</v>
      </c>
      <c r="V224" s="42">
        <f t="shared" si="18"/>
        <v>51.541268297797906</v>
      </c>
      <c r="W224" s="35">
        <f t="shared" si="19"/>
        <v>-0.13271980568333075</v>
      </c>
    </row>
    <row r="225" spans="1:23" x14ac:dyDescent="0.25">
      <c r="A225" s="41">
        <v>224</v>
      </c>
      <c r="B225" s="36">
        <v>40553</v>
      </c>
      <c r="C225" s="35">
        <v>1</v>
      </c>
      <c r="D225" s="35">
        <v>0</v>
      </c>
      <c r="E225" s="35">
        <v>1</v>
      </c>
      <c r="F225" s="35">
        <v>14</v>
      </c>
      <c r="G225" s="35" t="b">
        <v>0</v>
      </c>
      <c r="H225" s="35" t="str">
        <f>IF(OR(Query278[[#This Row],[Weekday]]=1, Query278[[#This Row],[Weekday]]=2, Query278[[#This Row],[Weekday]]=3, Query278[[#This Row],[Weekday]]=4, Query278[[#This Row],[Weekday]]=5), "Weekday", "Weekend")</f>
        <v>Weekday</v>
      </c>
      <c r="I225" s="35">
        <f t="shared" si="15"/>
        <v>542</v>
      </c>
      <c r="J225" s="35">
        <v>1</v>
      </c>
      <c r="K225" s="35">
        <f t="shared" si="16"/>
        <v>455</v>
      </c>
      <c r="L225" s="35">
        <v>2</v>
      </c>
      <c r="M225" s="35" t="str">
        <f>INDEX(Table2[Description],MATCH(L225,Table2[Weathersit],0))</f>
        <v>Mist + Cloudy</v>
      </c>
      <c r="N225" s="35">
        <v>0.2</v>
      </c>
      <c r="O225" s="35">
        <v>0.19700000000000001</v>
      </c>
      <c r="P225" s="35">
        <v>0.4</v>
      </c>
      <c r="Q225" s="35">
        <v>0.22389999999999999</v>
      </c>
      <c r="R225" s="35">
        <v>0</v>
      </c>
      <c r="S225" s="35">
        <v>47</v>
      </c>
      <c r="T225" s="35" t="str">
        <f t="shared" si="17"/>
        <v>High Usage</v>
      </c>
      <c r="U225" s="35">
        <v>47</v>
      </c>
      <c r="V225" s="42">
        <f t="shared" si="18"/>
        <v>51.573991702593361</v>
      </c>
      <c r="W225" s="35">
        <f t="shared" si="19"/>
        <v>-0.1330011671163909</v>
      </c>
    </row>
    <row r="226" spans="1:23" x14ac:dyDescent="0.25">
      <c r="A226" s="41">
        <v>225</v>
      </c>
      <c r="B226" s="36">
        <v>40553</v>
      </c>
      <c r="C226" s="35">
        <v>1</v>
      </c>
      <c r="D226" s="35">
        <v>0</v>
      </c>
      <c r="E226" s="35">
        <v>1</v>
      </c>
      <c r="F226" s="35">
        <v>15</v>
      </c>
      <c r="G226" s="35" t="b">
        <v>0</v>
      </c>
      <c r="H226" s="35" t="str">
        <f>IF(OR(Query278[[#This Row],[Weekday]]=1, Query278[[#This Row],[Weekday]]=2, Query278[[#This Row],[Weekday]]=3, Query278[[#This Row],[Weekday]]=4, Query278[[#This Row],[Weekday]]=5), "Weekday", "Weekend")</f>
        <v>Weekday</v>
      </c>
      <c r="I226" s="35">
        <f t="shared" si="15"/>
        <v>541</v>
      </c>
      <c r="J226" s="35">
        <v>1</v>
      </c>
      <c r="K226" s="35">
        <f t="shared" si="16"/>
        <v>455</v>
      </c>
      <c r="L226" s="35">
        <v>2</v>
      </c>
      <c r="M226" s="35" t="str">
        <f>INDEX(Table2[Description],MATCH(L226,Table2[Weathersit],0))</f>
        <v>Mist + Cloudy</v>
      </c>
      <c r="N226" s="35">
        <v>0.2</v>
      </c>
      <c r="O226" s="35">
        <v>0.19700000000000001</v>
      </c>
      <c r="P226" s="35">
        <v>0.4</v>
      </c>
      <c r="Q226" s="35">
        <v>0.22389999999999999</v>
      </c>
      <c r="R226" s="35">
        <v>2</v>
      </c>
      <c r="S226" s="35">
        <v>43</v>
      </c>
      <c r="T226" s="35" t="str">
        <f t="shared" si="17"/>
        <v>High Usage</v>
      </c>
      <c r="U226" s="35">
        <v>45</v>
      </c>
      <c r="V226" s="42">
        <f t="shared" si="18"/>
        <v>51.605133475153565</v>
      </c>
      <c r="W226" s="35">
        <f t="shared" si="19"/>
        <v>-0.13313707694774757</v>
      </c>
    </row>
    <row r="227" spans="1:23" x14ac:dyDescent="0.25">
      <c r="A227" s="41">
        <v>226</v>
      </c>
      <c r="B227" s="36">
        <v>40553</v>
      </c>
      <c r="C227" s="35">
        <v>1</v>
      </c>
      <c r="D227" s="35">
        <v>0</v>
      </c>
      <c r="E227" s="35">
        <v>1</v>
      </c>
      <c r="F227" s="35">
        <v>16</v>
      </c>
      <c r="G227" s="35" t="b">
        <v>0</v>
      </c>
      <c r="H227" s="35" t="str">
        <f>IF(OR(Query278[[#This Row],[Weekday]]=1, Query278[[#This Row],[Weekday]]=2, Query278[[#This Row],[Weekday]]=3, Query278[[#This Row],[Weekday]]=4, Query278[[#This Row],[Weekday]]=5), "Weekday", "Weekend")</f>
        <v>Weekday</v>
      </c>
      <c r="I227" s="35">
        <f t="shared" si="15"/>
        <v>540</v>
      </c>
      <c r="J227" s="35">
        <v>1</v>
      </c>
      <c r="K227" s="35">
        <f t="shared" si="16"/>
        <v>455</v>
      </c>
      <c r="L227" s="35">
        <v>1</v>
      </c>
      <c r="M227" s="35" t="str">
        <f>INDEX(Table2[Description],MATCH(L227,Table2[Weathersit],0))</f>
        <v>Clear</v>
      </c>
      <c r="N227" s="35">
        <v>0.2</v>
      </c>
      <c r="O227" s="35">
        <v>0.21210000000000001</v>
      </c>
      <c r="P227" s="35">
        <v>0.4</v>
      </c>
      <c r="Q227" s="35">
        <v>0.1343</v>
      </c>
      <c r="R227" s="35">
        <v>4</v>
      </c>
      <c r="S227" s="35">
        <v>70</v>
      </c>
      <c r="T227" s="35" t="str">
        <f t="shared" si="17"/>
        <v>High Usage</v>
      </c>
      <c r="U227" s="35">
        <v>74</v>
      </c>
      <c r="V227" s="42">
        <f t="shared" si="18"/>
        <v>51.635635316584867</v>
      </c>
      <c r="W227" s="35">
        <f t="shared" si="19"/>
        <v>-0.13327085192223317</v>
      </c>
    </row>
    <row r="228" spans="1:23" x14ac:dyDescent="0.25">
      <c r="A228" s="41">
        <v>227</v>
      </c>
      <c r="B228" s="36">
        <v>40553</v>
      </c>
      <c r="C228" s="35">
        <v>1</v>
      </c>
      <c r="D228" s="35">
        <v>0</v>
      </c>
      <c r="E228" s="35">
        <v>1</v>
      </c>
      <c r="F228" s="35">
        <v>17</v>
      </c>
      <c r="G228" s="35" t="b">
        <v>0</v>
      </c>
      <c r="H228" s="35" t="str">
        <f>IF(OR(Query278[[#This Row],[Weekday]]=1, Query278[[#This Row],[Weekday]]=2, Query278[[#This Row],[Weekday]]=3, Query278[[#This Row],[Weekday]]=4, Query278[[#This Row],[Weekday]]=5), "Weekday", "Weekend")</f>
        <v>Weekday</v>
      </c>
      <c r="I228" s="35">
        <f t="shared" si="15"/>
        <v>539</v>
      </c>
      <c r="J228" s="35">
        <v>1</v>
      </c>
      <c r="K228" s="35">
        <f t="shared" si="16"/>
        <v>454</v>
      </c>
      <c r="L228" s="35">
        <v>1</v>
      </c>
      <c r="M228" s="35" t="str">
        <f>INDEX(Table2[Description],MATCH(L228,Table2[Weathersit],0))</f>
        <v>Clear</v>
      </c>
      <c r="N228" s="35">
        <v>0.2</v>
      </c>
      <c r="O228" s="35">
        <v>0.2273</v>
      </c>
      <c r="P228" s="35">
        <v>0.4</v>
      </c>
      <c r="Q228" s="35">
        <v>0.1045</v>
      </c>
      <c r="R228" s="35">
        <v>4</v>
      </c>
      <c r="S228" s="35">
        <v>174</v>
      </c>
      <c r="T228" s="35" t="str">
        <f t="shared" si="17"/>
        <v>High Usage</v>
      </c>
      <c r="U228" s="35">
        <v>178</v>
      </c>
      <c r="V228" s="42">
        <f t="shared" si="18"/>
        <v>51.666502235762472</v>
      </c>
      <c r="W228" s="35">
        <f t="shared" si="19"/>
        <v>-0.13327336822300132</v>
      </c>
    </row>
    <row r="229" spans="1:23" x14ac:dyDescent="0.25">
      <c r="A229" s="41">
        <v>228</v>
      </c>
      <c r="B229" s="36">
        <v>40553</v>
      </c>
      <c r="C229" s="35">
        <v>1</v>
      </c>
      <c r="D229" s="35">
        <v>0</v>
      </c>
      <c r="E229" s="35">
        <v>1</v>
      </c>
      <c r="F229" s="35">
        <v>18</v>
      </c>
      <c r="G229" s="35" t="b">
        <v>0</v>
      </c>
      <c r="H229" s="35" t="str">
        <f>IF(OR(Query278[[#This Row],[Weekday]]=1, Query278[[#This Row],[Weekday]]=2, Query278[[#This Row],[Weekday]]=3, Query278[[#This Row],[Weekday]]=4, Query278[[#This Row],[Weekday]]=5), "Weekday", "Weekend")</f>
        <v>Weekday</v>
      </c>
      <c r="I229" s="35">
        <f t="shared" si="15"/>
        <v>538</v>
      </c>
      <c r="J229" s="35">
        <v>1</v>
      </c>
      <c r="K229" s="35">
        <f t="shared" si="16"/>
        <v>453</v>
      </c>
      <c r="L229" s="35">
        <v>1</v>
      </c>
      <c r="M229" s="35" t="str">
        <f>INDEX(Table2[Description],MATCH(L229,Table2[Weathersit],0))</f>
        <v>Clear</v>
      </c>
      <c r="N229" s="35">
        <v>0.2</v>
      </c>
      <c r="O229" s="35">
        <v>0.19700000000000001</v>
      </c>
      <c r="P229" s="35">
        <v>0.4</v>
      </c>
      <c r="Q229" s="35">
        <v>0.22389999999999999</v>
      </c>
      <c r="R229" s="35">
        <v>1</v>
      </c>
      <c r="S229" s="35">
        <v>154</v>
      </c>
      <c r="T229" s="35" t="str">
        <f t="shared" si="17"/>
        <v>High Usage</v>
      </c>
      <c r="U229" s="35">
        <v>155</v>
      </c>
      <c r="V229" s="42">
        <f t="shared" si="18"/>
        <v>51.524919076652431</v>
      </c>
      <c r="W229" s="35">
        <f t="shared" si="19"/>
        <v>-0.13315491592160766</v>
      </c>
    </row>
    <row r="230" spans="1:23" x14ac:dyDescent="0.25">
      <c r="A230" s="41">
        <v>229</v>
      </c>
      <c r="B230" s="36">
        <v>40553</v>
      </c>
      <c r="C230" s="35">
        <v>1</v>
      </c>
      <c r="D230" s="35">
        <v>0</v>
      </c>
      <c r="E230" s="35">
        <v>1</v>
      </c>
      <c r="F230" s="35">
        <v>19</v>
      </c>
      <c r="G230" s="35" t="b">
        <v>0</v>
      </c>
      <c r="H230" s="35" t="str">
        <f>IF(OR(Query278[[#This Row],[Weekday]]=1, Query278[[#This Row],[Weekday]]=2, Query278[[#This Row],[Weekday]]=3, Query278[[#This Row],[Weekday]]=4, Query278[[#This Row],[Weekday]]=5), "Weekday", "Weekend")</f>
        <v>Weekday</v>
      </c>
      <c r="I230" s="35">
        <f t="shared" si="15"/>
        <v>537</v>
      </c>
      <c r="J230" s="35">
        <v>1</v>
      </c>
      <c r="K230" s="35">
        <f t="shared" si="16"/>
        <v>452</v>
      </c>
      <c r="L230" s="35">
        <v>1</v>
      </c>
      <c r="M230" s="35" t="str">
        <f>INDEX(Table2[Description],MATCH(L230,Table2[Weathersit],0))</f>
        <v>Clear</v>
      </c>
      <c r="N230" s="35">
        <v>0.16</v>
      </c>
      <c r="O230" s="35">
        <v>0.16669999999999999</v>
      </c>
      <c r="P230" s="35">
        <v>0.47</v>
      </c>
      <c r="Q230" s="35">
        <v>0.16420000000000001</v>
      </c>
      <c r="R230" s="35">
        <v>3</v>
      </c>
      <c r="S230" s="35">
        <v>92</v>
      </c>
      <c r="T230" s="35" t="str">
        <f t="shared" si="17"/>
        <v>High Usage</v>
      </c>
      <c r="U230" s="35">
        <v>95</v>
      </c>
      <c r="V230" s="42">
        <f t="shared" si="18"/>
        <v>51.444056208849901</v>
      </c>
      <c r="W230" s="35">
        <f t="shared" si="19"/>
        <v>-0.13329583312698953</v>
      </c>
    </row>
    <row r="231" spans="1:23" x14ac:dyDescent="0.25">
      <c r="A231" s="41">
        <v>230</v>
      </c>
      <c r="B231" s="36">
        <v>40553</v>
      </c>
      <c r="C231" s="35">
        <v>1</v>
      </c>
      <c r="D231" s="35">
        <v>0</v>
      </c>
      <c r="E231" s="35">
        <v>1</v>
      </c>
      <c r="F231" s="35">
        <v>20</v>
      </c>
      <c r="G231" s="35" t="b">
        <v>0</v>
      </c>
      <c r="H231" s="35" t="str">
        <f>IF(OR(Query278[[#This Row],[Weekday]]=1, Query278[[#This Row],[Weekday]]=2, Query278[[#This Row],[Weekday]]=3, Query278[[#This Row],[Weekday]]=4, Query278[[#This Row],[Weekday]]=5), "Weekday", "Weekend")</f>
        <v>Weekday</v>
      </c>
      <c r="I231" s="35">
        <f t="shared" si="15"/>
        <v>536</v>
      </c>
      <c r="J231" s="35">
        <v>1</v>
      </c>
      <c r="K231" s="35">
        <f t="shared" si="16"/>
        <v>451</v>
      </c>
      <c r="L231" s="35">
        <v>1</v>
      </c>
      <c r="M231" s="35" t="str">
        <f>INDEX(Table2[Description],MATCH(L231,Table2[Weathersit],0))</f>
        <v>Clear</v>
      </c>
      <c r="N231" s="35">
        <v>0.16</v>
      </c>
      <c r="O231" s="35">
        <v>0.16669999999999999</v>
      </c>
      <c r="P231" s="35">
        <v>0.5</v>
      </c>
      <c r="Q231" s="35">
        <v>0.16420000000000001</v>
      </c>
      <c r="R231" s="35">
        <v>1</v>
      </c>
      <c r="S231" s="35">
        <v>73</v>
      </c>
      <c r="T231" s="35" t="str">
        <f t="shared" si="17"/>
        <v>High Usage</v>
      </c>
      <c r="U231" s="35">
        <v>74</v>
      </c>
      <c r="V231" s="42">
        <f t="shared" si="18"/>
        <v>51.461628182476723</v>
      </c>
      <c r="W231" s="35">
        <f t="shared" si="19"/>
        <v>-0.13375315519791744</v>
      </c>
    </row>
    <row r="232" spans="1:23" x14ac:dyDescent="0.25">
      <c r="A232" s="41">
        <v>231</v>
      </c>
      <c r="B232" s="36">
        <v>40553</v>
      </c>
      <c r="C232" s="35">
        <v>1</v>
      </c>
      <c r="D232" s="35">
        <v>0</v>
      </c>
      <c r="E232" s="35">
        <v>1</v>
      </c>
      <c r="F232" s="35">
        <v>21</v>
      </c>
      <c r="G232" s="35" t="b">
        <v>0</v>
      </c>
      <c r="H232" s="35" t="str">
        <f>IF(OR(Query278[[#This Row],[Weekday]]=1, Query278[[#This Row],[Weekday]]=2, Query278[[#This Row],[Weekday]]=3, Query278[[#This Row],[Weekday]]=4, Query278[[#This Row],[Weekday]]=5), "Weekday", "Weekend")</f>
        <v>Weekday</v>
      </c>
      <c r="I232" s="35">
        <f t="shared" si="15"/>
        <v>535</v>
      </c>
      <c r="J232" s="35">
        <v>1</v>
      </c>
      <c r="K232" s="35">
        <f t="shared" si="16"/>
        <v>450</v>
      </c>
      <c r="L232" s="35">
        <v>1</v>
      </c>
      <c r="M232" s="35" t="str">
        <f>INDEX(Table2[Description],MATCH(L232,Table2[Weathersit],0))</f>
        <v>Clear</v>
      </c>
      <c r="N232" s="35">
        <v>0.14000000000000001</v>
      </c>
      <c r="O232" s="35">
        <v>0.13639999999999999</v>
      </c>
      <c r="P232" s="35">
        <v>0.59</v>
      </c>
      <c r="Q232" s="35">
        <v>0.19400000000000001</v>
      </c>
      <c r="R232" s="35">
        <v>1</v>
      </c>
      <c r="S232" s="35">
        <v>37</v>
      </c>
      <c r="T232" s="35" t="str">
        <f t="shared" si="17"/>
        <v>High Usage</v>
      </c>
      <c r="U232" s="35">
        <v>38</v>
      </c>
      <c r="V232" s="42">
        <f t="shared" si="18"/>
        <v>51.492411658657936</v>
      </c>
      <c r="W232" s="35">
        <f t="shared" si="19"/>
        <v>-0.13420812705939916</v>
      </c>
    </row>
    <row r="233" spans="1:23" x14ac:dyDescent="0.25">
      <c r="A233" s="41">
        <v>232</v>
      </c>
      <c r="B233" s="36">
        <v>40553</v>
      </c>
      <c r="C233" s="35">
        <v>1</v>
      </c>
      <c r="D233" s="35">
        <v>0</v>
      </c>
      <c r="E233" s="35">
        <v>1</v>
      </c>
      <c r="F233" s="35">
        <v>22</v>
      </c>
      <c r="G233" s="35" t="b">
        <v>0</v>
      </c>
      <c r="H233" s="35" t="str">
        <f>IF(OR(Query278[[#This Row],[Weekday]]=1, Query278[[#This Row],[Weekday]]=2, Query278[[#This Row],[Weekday]]=3, Query278[[#This Row],[Weekday]]=4, Query278[[#This Row],[Weekday]]=5), "Weekday", "Weekend")</f>
        <v>Weekday</v>
      </c>
      <c r="I233" s="35">
        <f t="shared" si="15"/>
        <v>534</v>
      </c>
      <c r="J233" s="35">
        <v>1</v>
      </c>
      <c r="K233" s="35">
        <f t="shared" si="16"/>
        <v>449</v>
      </c>
      <c r="L233" s="35">
        <v>1</v>
      </c>
      <c r="M233" s="35" t="str">
        <f>INDEX(Table2[Description],MATCH(L233,Table2[Weathersit],0))</f>
        <v>Clear</v>
      </c>
      <c r="N233" s="35">
        <v>0.14000000000000001</v>
      </c>
      <c r="O233" s="35">
        <v>0.1515</v>
      </c>
      <c r="P233" s="35">
        <v>0.59</v>
      </c>
      <c r="Q233" s="35">
        <v>0.16420000000000001</v>
      </c>
      <c r="R233" s="35">
        <v>2</v>
      </c>
      <c r="S233" s="35">
        <v>22</v>
      </c>
      <c r="T233" s="35" t="str">
        <f t="shared" si="17"/>
        <v>Normal</v>
      </c>
      <c r="U233" s="35">
        <v>24</v>
      </c>
      <c r="V233" s="42">
        <f t="shared" si="18"/>
        <v>51.520001764956923</v>
      </c>
      <c r="W233" s="35">
        <f t="shared" si="19"/>
        <v>-0.13499191069212077</v>
      </c>
    </row>
    <row r="234" spans="1:23" x14ac:dyDescent="0.25">
      <c r="A234" s="41">
        <v>233</v>
      </c>
      <c r="B234" s="36">
        <v>40553</v>
      </c>
      <c r="C234" s="35">
        <v>1</v>
      </c>
      <c r="D234" s="35">
        <v>0</v>
      </c>
      <c r="E234" s="35">
        <v>1</v>
      </c>
      <c r="F234" s="35">
        <v>23</v>
      </c>
      <c r="G234" s="35" t="b">
        <v>0</v>
      </c>
      <c r="H234" s="35" t="str">
        <f>IF(OR(Query278[[#This Row],[Weekday]]=1, Query278[[#This Row],[Weekday]]=2, Query278[[#This Row],[Weekday]]=3, Query278[[#This Row],[Weekday]]=4, Query278[[#This Row],[Weekday]]=5), "Weekday", "Weekend")</f>
        <v>Weekday</v>
      </c>
      <c r="I234" s="35">
        <f t="shared" si="15"/>
        <v>533</v>
      </c>
      <c r="J234" s="35">
        <v>1</v>
      </c>
      <c r="K234" s="35">
        <f t="shared" si="16"/>
        <v>448</v>
      </c>
      <c r="L234" s="35">
        <v>1</v>
      </c>
      <c r="M234" s="35" t="str">
        <f>INDEX(Table2[Description],MATCH(L234,Table2[Weathersit],0))</f>
        <v>Clear</v>
      </c>
      <c r="N234" s="35">
        <v>0.14000000000000001</v>
      </c>
      <c r="O234" s="35">
        <v>0.1515</v>
      </c>
      <c r="P234" s="35">
        <v>0.59</v>
      </c>
      <c r="Q234" s="35">
        <v>0.16420000000000001</v>
      </c>
      <c r="R234" s="35">
        <v>0</v>
      </c>
      <c r="S234" s="35">
        <v>18</v>
      </c>
      <c r="T234" s="35" t="str">
        <f t="shared" si="17"/>
        <v>Normal</v>
      </c>
      <c r="U234" s="35">
        <v>18</v>
      </c>
      <c r="V234" s="42">
        <f t="shared" si="18"/>
        <v>51.537506026043211</v>
      </c>
      <c r="W234" s="35">
        <f t="shared" si="19"/>
        <v>-0.13560010899022609</v>
      </c>
    </row>
    <row r="235" spans="1:23" x14ac:dyDescent="0.25">
      <c r="A235" s="41">
        <v>234</v>
      </c>
      <c r="B235" s="36">
        <v>40554</v>
      </c>
      <c r="C235" s="35">
        <v>1</v>
      </c>
      <c r="D235" s="35">
        <v>0</v>
      </c>
      <c r="E235" s="35">
        <v>1</v>
      </c>
      <c r="F235" s="35">
        <v>0</v>
      </c>
      <c r="G235" s="35" t="b">
        <v>0</v>
      </c>
      <c r="H235" s="35" t="str">
        <f>IF(OR(Query278[[#This Row],[Weekday]]=1, Query278[[#This Row],[Weekday]]=2, Query278[[#This Row],[Weekday]]=3, Query278[[#This Row],[Weekday]]=4, Query278[[#This Row],[Weekday]]=5), "Weekday", "Weekend")</f>
        <v>Weekday</v>
      </c>
      <c r="I235" s="35">
        <f t="shared" si="15"/>
        <v>532</v>
      </c>
      <c r="J235" s="35">
        <v>2</v>
      </c>
      <c r="K235" s="35">
        <f t="shared" si="16"/>
        <v>447</v>
      </c>
      <c r="L235" s="35">
        <v>1</v>
      </c>
      <c r="M235" s="35" t="str">
        <f>INDEX(Table2[Description],MATCH(L235,Table2[Weathersit],0))</f>
        <v>Clear</v>
      </c>
      <c r="N235" s="35">
        <v>0.14000000000000001</v>
      </c>
      <c r="O235" s="35">
        <v>0.16669999999999999</v>
      </c>
      <c r="P235" s="35">
        <v>0.59</v>
      </c>
      <c r="Q235" s="35">
        <v>0.1045</v>
      </c>
      <c r="R235" s="35">
        <v>2</v>
      </c>
      <c r="S235" s="35">
        <v>10</v>
      </c>
      <c r="T235" s="35" t="str">
        <f t="shared" si="17"/>
        <v>Normal</v>
      </c>
      <c r="U235" s="35">
        <v>12</v>
      </c>
      <c r="V235" s="42">
        <f t="shared" si="18"/>
        <v>51.549136430016866</v>
      </c>
      <c r="W235" s="35">
        <f t="shared" si="19"/>
        <v>-0.13620548272725763</v>
      </c>
    </row>
    <row r="236" spans="1:23" x14ac:dyDescent="0.25">
      <c r="A236" s="41">
        <v>235</v>
      </c>
      <c r="B236" s="36">
        <v>40554</v>
      </c>
      <c r="C236" s="35">
        <v>1</v>
      </c>
      <c r="D236" s="35">
        <v>0</v>
      </c>
      <c r="E236" s="35">
        <v>1</v>
      </c>
      <c r="F236" s="35">
        <v>1</v>
      </c>
      <c r="G236" s="35" t="b">
        <v>0</v>
      </c>
      <c r="H236" s="35" t="str">
        <f>IF(OR(Query278[[#This Row],[Weekday]]=1, Query278[[#This Row],[Weekday]]=2, Query278[[#This Row],[Weekday]]=3, Query278[[#This Row],[Weekday]]=4, Query278[[#This Row],[Weekday]]=5), "Weekday", "Weekend")</f>
        <v>Weekday</v>
      </c>
      <c r="I236" s="35">
        <f t="shared" si="15"/>
        <v>531</v>
      </c>
      <c r="J236" s="35">
        <v>2</v>
      </c>
      <c r="K236" s="35">
        <f t="shared" si="16"/>
        <v>446</v>
      </c>
      <c r="L236" s="35">
        <v>1</v>
      </c>
      <c r="M236" s="35" t="str">
        <f>INDEX(Table2[Description],MATCH(L236,Table2[Weathersit],0))</f>
        <v>Clear</v>
      </c>
      <c r="N236" s="35">
        <v>0.14000000000000001</v>
      </c>
      <c r="O236" s="35">
        <v>0.1515</v>
      </c>
      <c r="P236" s="35">
        <v>0.59</v>
      </c>
      <c r="Q236" s="35">
        <v>0.16420000000000001</v>
      </c>
      <c r="R236" s="35">
        <v>0</v>
      </c>
      <c r="S236" s="35">
        <v>3</v>
      </c>
      <c r="T236" s="35" t="str">
        <f t="shared" si="17"/>
        <v>Normal</v>
      </c>
      <c r="U236" s="35">
        <v>3</v>
      </c>
      <c r="V236" s="42">
        <f t="shared" si="18"/>
        <v>51.553937390040879</v>
      </c>
      <c r="W236" s="35">
        <f t="shared" si="19"/>
        <v>-0.13664850078481741</v>
      </c>
    </row>
    <row r="237" spans="1:23" x14ac:dyDescent="0.25">
      <c r="A237" s="41">
        <v>236</v>
      </c>
      <c r="B237" s="36">
        <v>40554</v>
      </c>
      <c r="C237" s="35">
        <v>1</v>
      </c>
      <c r="D237" s="35">
        <v>0</v>
      </c>
      <c r="E237" s="35">
        <v>1</v>
      </c>
      <c r="F237" s="35">
        <v>2</v>
      </c>
      <c r="G237" s="35" t="b">
        <v>0</v>
      </c>
      <c r="H237" s="35" t="str">
        <f>IF(OR(Query278[[#This Row],[Weekday]]=1, Query278[[#This Row],[Weekday]]=2, Query278[[#This Row],[Weekday]]=3, Query278[[#This Row],[Weekday]]=4, Query278[[#This Row],[Weekday]]=5), "Weekday", "Weekend")</f>
        <v>Weekday</v>
      </c>
      <c r="I237" s="35">
        <f t="shared" si="15"/>
        <v>530</v>
      </c>
      <c r="J237" s="35">
        <v>2</v>
      </c>
      <c r="K237" s="35">
        <f t="shared" si="16"/>
        <v>445</v>
      </c>
      <c r="L237" s="35">
        <v>2</v>
      </c>
      <c r="M237" s="35" t="str">
        <f>INDEX(Table2[Description],MATCH(L237,Table2[Weathersit],0))</f>
        <v>Mist + Cloudy</v>
      </c>
      <c r="N237" s="35">
        <v>0.16</v>
      </c>
      <c r="O237" s="35">
        <v>0.1515</v>
      </c>
      <c r="P237" s="35">
        <v>0.55000000000000004</v>
      </c>
      <c r="Q237" s="35">
        <v>0.19400000000000001</v>
      </c>
      <c r="R237" s="35">
        <v>0</v>
      </c>
      <c r="S237" s="35">
        <v>3</v>
      </c>
      <c r="T237" s="35" t="str">
        <f t="shared" si="17"/>
        <v>Normal</v>
      </c>
      <c r="U237" s="35">
        <v>3</v>
      </c>
      <c r="V237" s="42">
        <f t="shared" si="18"/>
        <v>51.546732994728529</v>
      </c>
      <c r="W237" s="35">
        <f t="shared" si="19"/>
        <v>-0.13725321288154341</v>
      </c>
    </row>
    <row r="238" spans="1:23" x14ac:dyDescent="0.25">
      <c r="A238" s="41">
        <v>237</v>
      </c>
      <c r="B238" s="36">
        <v>40554</v>
      </c>
      <c r="C238" s="35">
        <v>1</v>
      </c>
      <c r="D238" s="35">
        <v>0</v>
      </c>
      <c r="E238" s="35">
        <v>1</v>
      </c>
      <c r="F238" s="35">
        <v>5</v>
      </c>
      <c r="G238" s="35" t="b">
        <v>0</v>
      </c>
      <c r="H238" s="35" t="str">
        <f>IF(OR(Query278[[#This Row],[Weekday]]=1, Query278[[#This Row],[Weekday]]=2, Query278[[#This Row],[Weekday]]=3, Query278[[#This Row],[Weekday]]=4, Query278[[#This Row],[Weekday]]=5), "Weekday", "Weekend")</f>
        <v>Weekday</v>
      </c>
      <c r="I238" s="35">
        <f t="shared" si="15"/>
        <v>529</v>
      </c>
      <c r="J238" s="35">
        <v>2</v>
      </c>
      <c r="K238" s="35">
        <f t="shared" si="16"/>
        <v>445</v>
      </c>
      <c r="L238" s="35">
        <v>2</v>
      </c>
      <c r="M238" s="35" t="str">
        <f>INDEX(Table2[Description],MATCH(L238,Table2[Weathersit],0))</f>
        <v>Mist + Cloudy</v>
      </c>
      <c r="N238" s="35">
        <v>0.16</v>
      </c>
      <c r="O238" s="35">
        <v>0.18179999999999999</v>
      </c>
      <c r="P238" s="35">
        <v>0.55000000000000004</v>
      </c>
      <c r="Q238" s="35">
        <v>0.1343</v>
      </c>
      <c r="R238" s="35">
        <v>0</v>
      </c>
      <c r="S238" s="35">
        <v>6</v>
      </c>
      <c r="T238" s="35" t="str">
        <f t="shared" si="17"/>
        <v>Normal</v>
      </c>
      <c r="U238" s="35">
        <v>6</v>
      </c>
      <c r="V238" s="42">
        <f t="shared" si="18"/>
        <v>51.539401492295596</v>
      </c>
      <c r="W238" s="35">
        <f t="shared" si="19"/>
        <v>-0.13786235541053815</v>
      </c>
    </row>
    <row r="239" spans="1:23" x14ac:dyDescent="0.25">
      <c r="A239" s="41">
        <v>238</v>
      </c>
      <c r="B239" s="36">
        <v>40554</v>
      </c>
      <c r="C239" s="35">
        <v>1</v>
      </c>
      <c r="D239" s="35">
        <v>0</v>
      </c>
      <c r="E239" s="35">
        <v>1</v>
      </c>
      <c r="F239" s="35">
        <v>6</v>
      </c>
      <c r="G239" s="35" t="b">
        <v>0</v>
      </c>
      <c r="H239" s="35" t="str">
        <f>IF(OR(Query278[[#This Row],[Weekday]]=1, Query278[[#This Row],[Weekday]]=2, Query278[[#This Row],[Weekday]]=3, Query278[[#This Row],[Weekday]]=4, Query278[[#This Row],[Weekday]]=5), "Weekday", "Weekend")</f>
        <v>Weekday</v>
      </c>
      <c r="I239" s="35">
        <f t="shared" si="15"/>
        <v>528</v>
      </c>
      <c r="J239" s="35">
        <v>2</v>
      </c>
      <c r="K239" s="35">
        <f t="shared" si="16"/>
        <v>445</v>
      </c>
      <c r="L239" s="35">
        <v>2</v>
      </c>
      <c r="M239" s="35" t="str">
        <f>INDEX(Table2[Description],MATCH(L239,Table2[Weathersit],0))</f>
        <v>Mist + Cloudy</v>
      </c>
      <c r="N239" s="35">
        <v>0.16</v>
      </c>
      <c r="O239" s="35">
        <v>0.18179999999999999</v>
      </c>
      <c r="P239" s="35">
        <v>0.55000000000000004</v>
      </c>
      <c r="Q239" s="35">
        <v>0.1343</v>
      </c>
      <c r="R239" s="35">
        <v>0</v>
      </c>
      <c r="S239" s="35">
        <v>27</v>
      </c>
      <c r="T239" s="35" t="str">
        <f t="shared" si="17"/>
        <v>Normal</v>
      </c>
      <c r="U239" s="35">
        <v>27</v>
      </c>
      <c r="V239" s="42">
        <f t="shared" si="18"/>
        <v>51.536174994293738</v>
      </c>
      <c r="W239" s="35">
        <f t="shared" si="19"/>
        <v>-0.13815855389205312</v>
      </c>
    </row>
    <row r="240" spans="1:23" x14ac:dyDescent="0.25">
      <c r="A240" s="41">
        <v>239</v>
      </c>
      <c r="B240" s="36">
        <v>40554</v>
      </c>
      <c r="C240" s="35">
        <v>1</v>
      </c>
      <c r="D240" s="35">
        <v>0</v>
      </c>
      <c r="E240" s="35">
        <v>1</v>
      </c>
      <c r="F240" s="35">
        <v>7</v>
      </c>
      <c r="G240" s="35" t="b">
        <v>0</v>
      </c>
      <c r="H240" s="35" t="str">
        <f>IF(OR(Query278[[#This Row],[Weekday]]=1, Query278[[#This Row],[Weekday]]=2, Query278[[#This Row],[Weekday]]=3, Query278[[#This Row],[Weekday]]=4, Query278[[#This Row],[Weekday]]=5), "Weekday", "Weekend")</f>
        <v>Weekday</v>
      </c>
      <c r="I240" s="35">
        <f t="shared" si="15"/>
        <v>527</v>
      </c>
      <c r="J240" s="35">
        <v>2</v>
      </c>
      <c r="K240" s="35">
        <f t="shared" si="16"/>
        <v>445</v>
      </c>
      <c r="L240" s="35">
        <v>2</v>
      </c>
      <c r="M240" s="35" t="str">
        <f>INDEX(Table2[Description],MATCH(L240,Table2[Weathersit],0))</f>
        <v>Mist + Cloudy</v>
      </c>
      <c r="N240" s="35">
        <v>0.16</v>
      </c>
      <c r="O240" s="35">
        <v>0.2273</v>
      </c>
      <c r="P240" s="35">
        <v>0.55000000000000004</v>
      </c>
      <c r="Q240" s="35">
        <v>0</v>
      </c>
      <c r="R240" s="35">
        <v>2</v>
      </c>
      <c r="S240" s="35">
        <v>97</v>
      </c>
      <c r="T240" s="35" t="str">
        <f t="shared" si="17"/>
        <v>High Usage</v>
      </c>
      <c r="U240" s="35">
        <v>99</v>
      </c>
      <c r="V240" s="42">
        <f t="shared" si="18"/>
        <v>51.556120516712582</v>
      </c>
      <c r="W240" s="35">
        <f t="shared" si="19"/>
        <v>-0.13845619423173744</v>
      </c>
    </row>
    <row r="241" spans="1:23" x14ac:dyDescent="0.25">
      <c r="A241" s="41">
        <v>240</v>
      </c>
      <c r="B241" s="36">
        <v>40554</v>
      </c>
      <c r="C241" s="35">
        <v>1</v>
      </c>
      <c r="D241" s="35">
        <v>0</v>
      </c>
      <c r="E241" s="35">
        <v>1</v>
      </c>
      <c r="F241" s="35">
        <v>8</v>
      </c>
      <c r="G241" s="35" t="b">
        <v>0</v>
      </c>
      <c r="H241" s="35" t="str">
        <f>IF(OR(Query278[[#This Row],[Weekday]]=1, Query278[[#This Row],[Weekday]]=2, Query278[[#This Row],[Weekday]]=3, Query278[[#This Row],[Weekday]]=4, Query278[[#This Row],[Weekday]]=5), "Weekday", "Weekend")</f>
        <v>Weekday</v>
      </c>
      <c r="I241" s="35">
        <f t="shared" si="15"/>
        <v>526</v>
      </c>
      <c r="J241" s="35">
        <v>2</v>
      </c>
      <c r="K241" s="35">
        <f t="shared" si="16"/>
        <v>445</v>
      </c>
      <c r="L241" s="35">
        <v>2</v>
      </c>
      <c r="M241" s="35" t="str">
        <f>INDEX(Table2[Description],MATCH(L241,Table2[Weathersit],0))</f>
        <v>Mist + Cloudy</v>
      </c>
      <c r="N241" s="35">
        <v>0.18</v>
      </c>
      <c r="O241" s="35">
        <v>0.21210000000000001</v>
      </c>
      <c r="P241" s="35">
        <v>0.51</v>
      </c>
      <c r="Q241" s="35">
        <v>8.9599999999999999E-2</v>
      </c>
      <c r="R241" s="35">
        <v>3</v>
      </c>
      <c r="S241" s="35">
        <v>214</v>
      </c>
      <c r="T241" s="35" t="str">
        <f t="shared" si="17"/>
        <v>High Usage</v>
      </c>
      <c r="U241" s="35">
        <v>217</v>
      </c>
      <c r="V241" s="42">
        <f t="shared" si="18"/>
        <v>51.570606849257778</v>
      </c>
      <c r="W241" s="35">
        <f t="shared" si="19"/>
        <v>-0.13833540058974311</v>
      </c>
    </row>
    <row r="242" spans="1:23" x14ac:dyDescent="0.25">
      <c r="A242" s="41">
        <v>241</v>
      </c>
      <c r="B242" s="36">
        <v>40554</v>
      </c>
      <c r="C242" s="35">
        <v>1</v>
      </c>
      <c r="D242" s="35">
        <v>0</v>
      </c>
      <c r="E242" s="35">
        <v>1</v>
      </c>
      <c r="F242" s="35">
        <v>9</v>
      </c>
      <c r="G242" s="35" t="b">
        <v>0</v>
      </c>
      <c r="H242" s="35" t="str">
        <f>IF(OR(Query278[[#This Row],[Weekday]]=1, Query278[[#This Row],[Weekday]]=2, Query278[[#This Row],[Weekday]]=3, Query278[[#This Row],[Weekday]]=4, Query278[[#This Row],[Weekday]]=5), "Weekday", "Weekend")</f>
        <v>Weekday</v>
      </c>
      <c r="I242" s="35">
        <f t="shared" si="15"/>
        <v>525</v>
      </c>
      <c r="J242" s="35">
        <v>2</v>
      </c>
      <c r="K242" s="35">
        <f t="shared" si="16"/>
        <v>445</v>
      </c>
      <c r="L242" s="35">
        <v>2</v>
      </c>
      <c r="M242" s="35" t="str">
        <f>INDEX(Table2[Description],MATCH(L242,Table2[Weathersit],0))</f>
        <v>Mist + Cloudy</v>
      </c>
      <c r="N242" s="35">
        <v>0.18</v>
      </c>
      <c r="O242" s="35">
        <v>0.19700000000000001</v>
      </c>
      <c r="P242" s="35">
        <v>0.51</v>
      </c>
      <c r="Q242" s="35">
        <v>0.16420000000000001</v>
      </c>
      <c r="R242" s="35">
        <v>3</v>
      </c>
      <c r="S242" s="35">
        <v>127</v>
      </c>
      <c r="T242" s="35" t="str">
        <f t="shared" si="17"/>
        <v>High Usage</v>
      </c>
      <c r="U242" s="35">
        <v>130</v>
      </c>
      <c r="V242" s="42">
        <f t="shared" si="18"/>
        <v>51.288789050546598</v>
      </c>
      <c r="W242" s="35">
        <f t="shared" si="19"/>
        <v>-0.13834545619139907</v>
      </c>
    </row>
    <row r="243" spans="1:23" x14ac:dyDescent="0.25">
      <c r="A243" s="41">
        <v>242</v>
      </c>
      <c r="B243" s="36">
        <v>40554</v>
      </c>
      <c r="C243" s="35">
        <v>1</v>
      </c>
      <c r="D243" s="35">
        <v>0</v>
      </c>
      <c r="E243" s="35">
        <v>1</v>
      </c>
      <c r="F243" s="35">
        <v>10</v>
      </c>
      <c r="G243" s="35" t="b">
        <v>0</v>
      </c>
      <c r="H243" s="35" t="str">
        <f>IF(OR(Query278[[#This Row],[Weekday]]=1, Query278[[#This Row],[Weekday]]=2, Query278[[#This Row],[Weekday]]=3, Query278[[#This Row],[Weekday]]=4, Query278[[#This Row],[Weekday]]=5), "Weekday", "Weekend")</f>
        <v>Weekday</v>
      </c>
      <c r="I243" s="35">
        <f t="shared" si="15"/>
        <v>524</v>
      </c>
      <c r="J243" s="35">
        <v>2</v>
      </c>
      <c r="K243" s="35">
        <f t="shared" si="16"/>
        <v>445</v>
      </c>
      <c r="L243" s="35">
        <v>2</v>
      </c>
      <c r="M243" s="35" t="str">
        <f>INDEX(Table2[Description],MATCH(L243,Table2[Weathersit],0))</f>
        <v>Mist + Cloudy</v>
      </c>
      <c r="N243" s="35">
        <v>0.2</v>
      </c>
      <c r="O243" s="35">
        <v>0.21210000000000001</v>
      </c>
      <c r="P243" s="35">
        <v>0.51</v>
      </c>
      <c r="Q243" s="35">
        <v>0.16420000000000001</v>
      </c>
      <c r="R243" s="35">
        <v>3</v>
      </c>
      <c r="S243" s="35">
        <v>51</v>
      </c>
      <c r="T243" s="35" t="str">
        <f t="shared" si="17"/>
        <v>High Usage</v>
      </c>
      <c r="U243" s="35">
        <v>54</v>
      </c>
      <c r="V243" s="42">
        <f t="shared" si="18"/>
        <v>51.259125824761583</v>
      </c>
      <c r="W243" s="35">
        <f t="shared" si="19"/>
        <v>-0.13851787973537949</v>
      </c>
    </row>
    <row r="244" spans="1:23" x14ac:dyDescent="0.25">
      <c r="A244" s="41">
        <v>243</v>
      </c>
      <c r="B244" s="36">
        <v>40554</v>
      </c>
      <c r="C244" s="35">
        <v>1</v>
      </c>
      <c r="D244" s="35">
        <v>0</v>
      </c>
      <c r="E244" s="35">
        <v>1</v>
      </c>
      <c r="F244" s="35">
        <v>11</v>
      </c>
      <c r="G244" s="35" t="b">
        <v>0</v>
      </c>
      <c r="H244" s="35" t="str">
        <f>IF(OR(Query278[[#This Row],[Weekday]]=1, Query278[[#This Row],[Weekday]]=2, Query278[[#This Row],[Weekday]]=3, Query278[[#This Row],[Weekday]]=4, Query278[[#This Row],[Weekday]]=5), "Weekday", "Weekend")</f>
        <v>Weekday</v>
      </c>
      <c r="I244" s="35">
        <f t="shared" si="15"/>
        <v>523</v>
      </c>
      <c r="J244" s="35">
        <v>2</v>
      </c>
      <c r="K244" s="35">
        <f t="shared" si="16"/>
        <v>445</v>
      </c>
      <c r="L244" s="35">
        <v>2</v>
      </c>
      <c r="M244" s="35" t="str">
        <f>INDEX(Table2[Description],MATCH(L244,Table2[Weathersit],0))</f>
        <v>Mist + Cloudy</v>
      </c>
      <c r="N244" s="35">
        <v>0.2</v>
      </c>
      <c r="O244" s="35">
        <v>0.21210000000000001</v>
      </c>
      <c r="P244" s="35">
        <v>0.47</v>
      </c>
      <c r="Q244" s="35">
        <v>0.1343</v>
      </c>
      <c r="R244" s="35">
        <v>4</v>
      </c>
      <c r="S244" s="35">
        <v>31</v>
      </c>
      <c r="T244" s="35" t="str">
        <f t="shared" si="17"/>
        <v>High Usage</v>
      </c>
      <c r="U244" s="35">
        <v>35</v>
      </c>
      <c r="V244" s="42">
        <f t="shared" si="18"/>
        <v>51.292512309100836</v>
      </c>
      <c r="W244" s="35">
        <f t="shared" si="19"/>
        <v>-0.13853408147964233</v>
      </c>
    </row>
    <row r="245" spans="1:23" x14ac:dyDescent="0.25">
      <c r="A245" s="41">
        <v>244</v>
      </c>
      <c r="B245" s="36">
        <v>40554</v>
      </c>
      <c r="C245" s="35">
        <v>1</v>
      </c>
      <c r="D245" s="35">
        <v>0</v>
      </c>
      <c r="E245" s="35">
        <v>1</v>
      </c>
      <c r="F245" s="35">
        <v>12</v>
      </c>
      <c r="G245" s="35" t="b">
        <v>0</v>
      </c>
      <c r="H245" s="35" t="str">
        <f>IF(OR(Query278[[#This Row],[Weekday]]=1, Query278[[#This Row],[Weekday]]=2, Query278[[#This Row],[Weekday]]=3, Query278[[#This Row],[Weekday]]=4, Query278[[#This Row],[Weekday]]=5), "Weekday", "Weekend")</f>
        <v>Weekday</v>
      </c>
      <c r="I245" s="35">
        <f t="shared" si="15"/>
        <v>522</v>
      </c>
      <c r="J245" s="35">
        <v>2</v>
      </c>
      <c r="K245" s="35">
        <f t="shared" si="16"/>
        <v>445</v>
      </c>
      <c r="L245" s="35">
        <v>2</v>
      </c>
      <c r="M245" s="35" t="str">
        <f>INDEX(Table2[Description],MATCH(L245,Table2[Weathersit],0))</f>
        <v>Mist + Cloudy</v>
      </c>
      <c r="N245" s="35">
        <v>0.2</v>
      </c>
      <c r="O245" s="35">
        <v>0.2273</v>
      </c>
      <c r="P245" s="35">
        <v>0.51</v>
      </c>
      <c r="Q245" s="35">
        <v>0.1045</v>
      </c>
      <c r="R245" s="35">
        <v>2</v>
      </c>
      <c r="S245" s="35">
        <v>55</v>
      </c>
      <c r="T245" s="35" t="str">
        <f t="shared" si="17"/>
        <v>High Usage</v>
      </c>
      <c r="U245" s="35">
        <v>57</v>
      </c>
      <c r="V245" s="42">
        <f t="shared" si="18"/>
        <v>51.31853017470835</v>
      </c>
      <c r="W245" s="35">
        <f t="shared" si="19"/>
        <v>-0.13854965350970783</v>
      </c>
    </row>
    <row r="246" spans="1:23" x14ac:dyDescent="0.25">
      <c r="A246" s="41">
        <v>245</v>
      </c>
      <c r="B246" s="36">
        <v>40554</v>
      </c>
      <c r="C246" s="35">
        <v>1</v>
      </c>
      <c r="D246" s="35">
        <v>0</v>
      </c>
      <c r="E246" s="35">
        <v>1</v>
      </c>
      <c r="F246" s="35">
        <v>13</v>
      </c>
      <c r="G246" s="35" t="b">
        <v>0</v>
      </c>
      <c r="H246" s="35" t="str">
        <f>IF(OR(Query278[[#This Row],[Weekday]]=1, Query278[[#This Row],[Weekday]]=2, Query278[[#This Row],[Weekday]]=3, Query278[[#This Row],[Weekday]]=4, Query278[[#This Row],[Weekday]]=5), "Weekday", "Weekend")</f>
        <v>Weekday</v>
      </c>
      <c r="I246" s="35">
        <f t="shared" si="15"/>
        <v>521</v>
      </c>
      <c r="J246" s="35">
        <v>2</v>
      </c>
      <c r="K246" s="35">
        <f t="shared" si="16"/>
        <v>445</v>
      </c>
      <c r="L246" s="35">
        <v>2</v>
      </c>
      <c r="M246" s="35" t="str">
        <f>INDEX(Table2[Description],MATCH(L246,Table2[Weathersit],0))</f>
        <v>Mist + Cloudy</v>
      </c>
      <c r="N246" s="35">
        <v>0.2</v>
      </c>
      <c r="O246" s="35">
        <v>0.2273</v>
      </c>
      <c r="P246" s="35">
        <v>0.59</v>
      </c>
      <c r="Q246" s="35">
        <v>8.9599999999999999E-2</v>
      </c>
      <c r="R246" s="35">
        <v>6</v>
      </c>
      <c r="S246" s="35">
        <v>46</v>
      </c>
      <c r="T246" s="35" t="str">
        <f t="shared" si="17"/>
        <v>High Usage</v>
      </c>
      <c r="U246" s="35">
        <v>52</v>
      </c>
      <c r="V246" s="42">
        <f t="shared" si="18"/>
        <v>51.352364840477939</v>
      </c>
      <c r="W246" s="35">
        <f t="shared" si="19"/>
        <v>-0.13841573796643528</v>
      </c>
    </row>
    <row r="247" spans="1:23" x14ac:dyDescent="0.25">
      <c r="A247" s="41">
        <v>246</v>
      </c>
      <c r="B247" s="36">
        <v>40554</v>
      </c>
      <c r="C247" s="35">
        <v>1</v>
      </c>
      <c r="D247" s="35">
        <v>0</v>
      </c>
      <c r="E247" s="35">
        <v>1</v>
      </c>
      <c r="F247" s="35">
        <v>14</v>
      </c>
      <c r="G247" s="35" t="b">
        <v>0</v>
      </c>
      <c r="H247" s="35" t="str">
        <f>IF(OR(Query278[[#This Row],[Weekday]]=1, Query278[[#This Row],[Weekday]]=2, Query278[[#This Row],[Weekday]]=3, Query278[[#This Row],[Weekday]]=4, Query278[[#This Row],[Weekday]]=5), "Weekday", "Weekend")</f>
        <v>Weekday</v>
      </c>
      <c r="I247" s="35">
        <f t="shared" si="15"/>
        <v>520</v>
      </c>
      <c r="J247" s="35">
        <v>2</v>
      </c>
      <c r="K247" s="35">
        <f t="shared" si="16"/>
        <v>445</v>
      </c>
      <c r="L247" s="35">
        <v>2</v>
      </c>
      <c r="M247" s="35" t="str">
        <f>INDEX(Table2[Description],MATCH(L247,Table2[Weathersit],0))</f>
        <v>Mist + Cloudy</v>
      </c>
      <c r="N247" s="35">
        <v>0.2</v>
      </c>
      <c r="O247" s="35">
        <v>0.2273</v>
      </c>
      <c r="P247" s="35">
        <v>0.59</v>
      </c>
      <c r="Q247" s="35">
        <v>8.9599999999999999E-2</v>
      </c>
      <c r="R247" s="35">
        <v>3</v>
      </c>
      <c r="S247" s="35">
        <v>60</v>
      </c>
      <c r="T247" s="35" t="str">
        <f t="shared" si="17"/>
        <v>High Usage</v>
      </c>
      <c r="U247" s="35">
        <v>63</v>
      </c>
      <c r="V247" s="42">
        <f t="shared" si="18"/>
        <v>51.385593277945794</v>
      </c>
      <c r="W247" s="35">
        <f t="shared" si="19"/>
        <v>-0.13828310871427255</v>
      </c>
    </row>
    <row r="248" spans="1:23" x14ac:dyDescent="0.25">
      <c r="A248" s="41">
        <v>247</v>
      </c>
      <c r="B248" s="36">
        <v>40554</v>
      </c>
      <c r="C248" s="35">
        <v>1</v>
      </c>
      <c r="D248" s="35">
        <v>0</v>
      </c>
      <c r="E248" s="35">
        <v>1</v>
      </c>
      <c r="F248" s="35">
        <v>15</v>
      </c>
      <c r="G248" s="35" t="b">
        <v>0</v>
      </c>
      <c r="H248" s="35" t="str">
        <f>IF(OR(Query278[[#This Row],[Weekday]]=1, Query278[[#This Row],[Weekday]]=2, Query278[[#This Row],[Weekday]]=3, Query278[[#This Row],[Weekday]]=4, Query278[[#This Row],[Weekday]]=5), "Weekday", "Weekend")</f>
        <v>Weekday</v>
      </c>
      <c r="I248" s="35">
        <f t="shared" si="15"/>
        <v>519</v>
      </c>
      <c r="J248" s="35">
        <v>2</v>
      </c>
      <c r="K248" s="35">
        <f t="shared" si="16"/>
        <v>445</v>
      </c>
      <c r="L248" s="35">
        <v>2</v>
      </c>
      <c r="M248" s="35" t="str">
        <f>INDEX(Table2[Description],MATCH(L248,Table2[Weathersit],0))</f>
        <v>Mist + Cloudy</v>
      </c>
      <c r="N248" s="35">
        <v>0.16</v>
      </c>
      <c r="O248" s="35">
        <v>0.19700000000000001</v>
      </c>
      <c r="P248" s="35">
        <v>0.8</v>
      </c>
      <c r="Q248" s="35">
        <v>8.9599999999999999E-2</v>
      </c>
      <c r="R248" s="35">
        <v>2</v>
      </c>
      <c r="S248" s="35">
        <v>45</v>
      </c>
      <c r="T248" s="35" t="str">
        <f t="shared" si="17"/>
        <v>High Usage</v>
      </c>
      <c r="U248" s="35">
        <v>47</v>
      </c>
      <c r="V248" s="42">
        <f t="shared" si="18"/>
        <v>51.419518990443351</v>
      </c>
      <c r="W248" s="35">
        <f t="shared" si="19"/>
        <v>-0.13815175674533928</v>
      </c>
    </row>
    <row r="249" spans="1:23" x14ac:dyDescent="0.25">
      <c r="A249" s="41">
        <v>248</v>
      </c>
      <c r="B249" s="36">
        <v>40554</v>
      </c>
      <c r="C249" s="35">
        <v>1</v>
      </c>
      <c r="D249" s="35">
        <v>0</v>
      </c>
      <c r="E249" s="35">
        <v>1</v>
      </c>
      <c r="F249" s="35">
        <v>16</v>
      </c>
      <c r="G249" s="35" t="b">
        <v>0</v>
      </c>
      <c r="H249" s="35" t="str">
        <f>IF(OR(Query278[[#This Row],[Weekday]]=1, Query278[[#This Row],[Weekday]]=2, Query278[[#This Row],[Weekday]]=3, Query278[[#This Row],[Weekday]]=4, Query278[[#This Row],[Weekday]]=5), "Weekday", "Weekend")</f>
        <v>Weekday</v>
      </c>
      <c r="I249" s="35">
        <f t="shared" si="15"/>
        <v>518</v>
      </c>
      <c r="J249" s="35">
        <v>2</v>
      </c>
      <c r="K249" s="35">
        <f t="shared" si="16"/>
        <v>445</v>
      </c>
      <c r="L249" s="35">
        <v>2</v>
      </c>
      <c r="M249" s="35" t="str">
        <f>INDEX(Table2[Description],MATCH(L249,Table2[Weathersit],0))</f>
        <v>Mist + Cloudy</v>
      </c>
      <c r="N249" s="35">
        <v>0.16</v>
      </c>
      <c r="O249" s="35">
        <v>0.1515</v>
      </c>
      <c r="P249" s="35">
        <v>0.86</v>
      </c>
      <c r="Q249" s="35">
        <v>0.22389999999999999</v>
      </c>
      <c r="R249" s="35">
        <v>4</v>
      </c>
      <c r="S249" s="35">
        <v>72</v>
      </c>
      <c r="T249" s="35" t="str">
        <f t="shared" si="17"/>
        <v>High Usage</v>
      </c>
      <c r="U249" s="35">
        <v>76</v>
      </c>
      <c r="V249" s="42">
        <f t="shared" si="18"/>
        <v>51.451559017000115</v>
      </c>
      <c r="W249" s="35">
        <f t="shared" si="19"/>
        <v>-0.13831377143987786</v>
      </c>
    </row>
    <row r="250" spans="1:23" x14ac:dyDescent="0.25">
      <c r="A250" s="41">
        <v>249</v>
      </c>
      <c r="B250" s="36">
        <v>40554</v>
      </c>
      <c r="C250" s="35">
        <v>1</v>
      </c>
      <c r="D250" s="35">
        <v>0</v>
      </c>
      <c r="E250" s="35">
        <v>1</v>
      </c>
      <c r="F250" s="35">
        <v>17</v>
      </c>
      <c r="G250" s="35" t="b">
        <v>0</v>
      </c>
      <c r="H250" s="35" t="str">
        <f>IF(OR(Query278[[#This Row],[Weekday]]=1, Query278[[#This Row],[Weekday]]=2, Query278[[#This Row],[Weekday]]=3, Query278[[#This Row],[Weekday]]=4, Query278[[#This Row],[Weekday]]=5), "Weekday", "Weekend")</f>
        <v>Weekday</v>
      </c>
      <c r="I250" s="35">
        <f t="shared" si="15"/>
        <v>517</v>
      </c>
      <c r="J250" s="35">
        <v>2</v>
      </c>
      <c r="K250" s="35">
        <f t="shared" si="16"/>
        <v>445</v>
      </c>
      <c r="L250" s="35">
        <v>2</v>
      </c>
      <c r="M250" s="35" t="str">
        <f>INDEX(Table2[Description],MATCH(L250,Table2[Weathersit],0))</f>
        <v>Mist + Cloudy</v>
      </c>
      <c r="N250" s="35">
        <v>0.16</v>
      </c>
      <c r="O250" s="35">
        <v>0.1515</v>
      </c>
      <c r="P250" s="35">
        <v>0.86</v>
      </c>
      <c r="Q250" s="35">
        <v>0.22389999999999999</v>
      </c>
      <c r="R250" s="35">
        <v>6</v>
      </c>
      <c r="S250" s="35">
        <v>130</v>
      </c>
      <c r="T250" s="35" t="str">
        <f t="shared" si="17"/>
        <v>High Usage</v>
      </c>
      <c r="U250" s="35">
        <v>136</v>
      </c>
      <c r="V250" s="42">
        <f t="shared" si="18"/>
        <v>51.482338352979163</v>
      </c>
      <c r="W250" s="35">
        <f t="shared" si="19"/>
        <v>-0.13896453771720829</v>
      </c>
    </row>
    <row r="251" spans="1:23" x14ac:dyDescent="0.25">
      <c r="A251" s="41">
        <v>250</v>
      </c>
      <c r="B251" s="36">
        <v>40554</v>
      </c>
      <c r="C251" s="35">
        <v>1</v>
      </c>
      <c r="D251" s="35">
        <v>0</v>
      </c>
      <c r="E251" s="35">
        <v>1</v>
      </c>
      <c r="F251" s="35">
        <v>18</v>
      </c>
      <c r="G251" s="35" t="b">
        <v>0</v>
      </c>
      <c r="H251" s="35" t="str">
        <f>IF(OR(Query278[[#This Row],[Weekday]]=1, Query278[[#This Row],[Weekday]]=2, Query278[[#This Row],[Weekday]]=3, Query278[[#This Row],[Weekday]]=4, Query278[[#This Row],[Weekday]]=5), "Weekday", "Weekend")</f>
        <v>Weekday</v>
      </c>
      <c r="I251" s="35">
        <f t="shared" si="15"/>
        <v>516</v>
      </c>
      <c r="J251" s="35">
        <v>2</v>
      </c>
      <c r="K251" s="35">
        <f t="shared" si="16"/>
        <v>445</v>
      </c>
      <c r="L251" s="35">
        <v>3</v>
      </c>
      <c r="M251" s="35" t="str">
        <f>INDEX(Table2[Description],MATCH(L251,Table2[Weathersit],0))</f>
        <v>Light Snow/Rain</v>
      </c>
      <c r="N251" s="35">
        <v>0.16</v>
      </c>
      <c r="O251" s="35">
        <v>0.18179999999999999</v>
      </c>
      <c r="P251" s="35">
        <v>0.93</v>
      </c>
      <c r="Q251" s="35">
        <v>0.1045</v>
      </c>
      <c r="R251" s="35">
        <v>1</v>
      </c>
      <c r="S251" s="35">
        <v>94</v>
      </c>
      <c r="T251" s="35" t="str">
        <f t="shared" si="17"/>
        <v>High Usage</v>
      </c>
      <c r="U251" s="35">
        <v>95</v>
      </c>
      <c r="V251" s="42">
        <f t="shared" si="18"/>
        <v>51.44124614165883</v>
      </c>
      <c r="W251" s="35">
        <f t="shared" si="19"/>
        <v>-0.13960865675373038</v>
      </c>
    </row>
    <row r="252" spans="1:23" x14ac:dyDescent="0.25">
      <c r="A252" s="41">
        <v>251</v>
      </c>
      <c r="B252" s="36">
        <v>40554</v>
      </c>
      <c r="C252" s="35">
        <v>1</v>
      </c>
      <c r="D252" s="35">
        <v>0</v>
      </c>
      <c r="E252" s="35">
        <v>1</v>
      </c>
      <c r="F252" s="35">
        <v>19</v>
      </c>
      <c r="G252" s="35" t="b">
        <v>0</v>
      </c>
      <c r="H252" s="35" t="str">
        <f>IF(OR(Query278[[#This Row],[Weekday]]=1, Query278[[#This Row],[Weekday]]=2, Query278[[#This Row],[Weekday]]=3, Query278[[#This Row],[Weekday]]=4, Query278[[#This Row],[Weekday]]=5), "Weekday", "Weekend")</f>
        <v>Weekday</v>
      </c>
      <c r="I252" s="35">
        <f t="shared" si="15"/>
        <v>515</v>
      </c>
      <c r="J252" s="35">
        <v>2</v>
      </c>
      <c r="K252" s="35">
        <f t="shared" si="16"/>
        <v>445</v>
      </c>
      <c r="L252" s="35">
        <v>3</v>
      </c>
      <c r="M252" s="35" t="str">
        <f>INDEX(Table2[Description],MATCH(L252,Table2[Weathersit],0))</f>
        <v>Light Snow/Rain</v>
      </c>
      <c r="N252" s="35">
        <v>0.16</v>
      </c>
      <c r="O252" s="35">
        <v>0.2273</v>
      </c>
      <c r="P252" s="35">
        <v>0.93</v>
      </c>
      <c r="Q252" s="35">
        <v>0</v>
      </c>
      <c r="R252" s="35">
        <v>0</v>
      </c>
      <c r="S252" s="35">
        <v>51</v>
      </c>
      <c r="T252" s="35" t="str">
        <f t="shared" si="17"/>
        <v>High Usage</v>
      </c>
      <c r="U252" s="35">
        <v>51</v>
      </c>
      <c r="V252" s="42">
        <f t="shared" si="18"/>
        <v>51.45928998948802</v>
      </c>
      <c r="W252" s="35">
        <f t="shared" si="19"/>
        <v>-0.13992948811793468</v>
      </c>
    </row>
    <row r="253" spans="1:23" x14ac:dyDescent="0.25">
      <c r="A253" s="41">
        <v>252</v>
      </c>
      <c r="B253" s="36">
        <v>40554</v>
      </c>
      <c r="C253" s="35">
        <v>1</v>
      </c>
      <c r="D253" s="35">
        <v>0</v>
      </c>
      <c r="E253" s="35">
        <v>1</v>
      </c>
      <c r="F253" s="35">
        <v>20</v>
      </c>
      <c r="G253" s="35" t="b">
        <v>0</v>
      </c>
      <c r="H253" s="35" t="str">
        <f>IF(OR(Query278[[#This Row],[Weekday]]=1, Query278[[#This Row],[Weekday]]=2, Query278[[#This Row],[Weekday]]=3, Query278[[#This Row],[Weekday]]=4, Query278[[#This Row],[Weekday]]=5), "Weekday", "Weekend")</f>
        <v>Weekday</v>
      </c>
      <c r="I253" s="35">
        <f t="shared" si="15"/>
        <v>514</v>
      </c>
      <c r="J253" s="35">
        <v>2</v>
      </c>
      <c r="K253" s="35">
        <f t="shared" si="16"/>
        <v>445</v>
      </c>
      <c r="L253" s="35">
        <v>3</v>
      </c>
      <c r="M253" s="35" t="str">
        <f>INDEX(Table2[Description],MATCH(L253,Table2[Weathersit],0))</f>
        <v>Light Snow/Rain</v>
      </c>
      <c r="N253" s="35">
        <v>0.16</v>
      </c>
      <c r="O253" s="35">
        <v>0.1515</v>
      </c>
      <c r="P253" s="35">
        <v>0.93</v>
      </c>
      <c r="Q253" s="35">
        <v>0.19400000000000001</v>
      </c>
      <c r="R253" s="35">
        <v>0</v>
      </c>
      <c r="S253" s="35">
        <v>32</v>
      </c>
      <c r="T253" s="35" t="str">
        <f t="shared" si="17"/>
        <v>High Usage</v>
      </c>
      <c r="U253" s="35">
        <v>32</v>
      </c>
      <c r="V253" s="42">
        <f t="shared" si="18"/>
        <v>51.492677265320204</v>
      </c>
      <c r="W253" s="35">
        <f t="shared" si="19"/>
        <v>-0.1398030505228646</v>
      </c>
    </row>
    <row r="254" spans="1:23" x14ac:dyDescent="0.25">
      <c r="A254" s="41">
        <v>253</v>
      </c>
      <c r="B254" s="36">
        <v>40554</v>
      </c>
      <c r="C254" s="35">
        <v>1</v>
      </c>
      <c r="D254" s="35">
        <v>0</v>
      </c>
      <c r="E254" s="35">
        <v>1</v>
      </c>
      <c r="F254" s="35">
        <v>21</v>
      </c>
      <c r="G254" s="35" t="b">
        <v>0</v>
      </c>
      <c r="H254" s="35" t="str">
        <f>IF(OR(Query278[[#This Row],[Weekday]]=1, Query278[[#This Row],[Weekday]]=2, Query278[[#This Row],[Weekday]]=3, Query278[[#This Row],[Weekday]]=4, Query278[[#This Row],[Weekday]]=5), "Weekday", "Weekend")</f>
        <v>Weekday</v>
      </c>
      <c r="I254" s="35">
        <f t="shared" si="15"/>
        <v>513</v>
      </c>
      <c r="J254" s="35">
        <v>2</v>
      </c>
      <c r="K254" s="35">
        <f t="shared" si="16"/>
        <v>445</v>
      </c>
      <c r="L254" s="35">
        <v>3</v>
      </c>
      <c r="M254" s="35" t="str">
        <f>INDEX(Table2[Description],MATCH(L254,Table2[Weathersit],0))</f>
        <v>Light Snow/Rain</v>
      </c>
      <c r="N254" s="35">
        <v>0.16</v>
      </c>
      <c r="O254" s="35">
        <v>0.19700000000000001</v>
      </c>
      <c r="P254" s="35">
        <v>0.86</v>
      </c>
      <c r="Q254" s="35">
        <v>8.9599999999999999E-2</v>
      </c>
      <c r="R254" s="35">
        <v>0</v>
      </c>
      <c r="S254" s="35">
        <v>20</v>
      </c>
      <c r="T254" s="35" t="str">
        <f t="shared" si="17"/>
        <v>Normal</v>
      </c>
      <c r="U254" s="35">
        <v>20</v>
      </c>
      <c r="V254" s="42">
        <f t="shared" si="18"/>
        <v>51.517203489962796</v>
      </c>
      <c r="W254" s="35">
        <f t="shared" si="19"/>
        <v>-0.14044889166437829</v>
      </c>
    </row>
    <row r="255" spans="1:23" x14ac:dyDescent="0.25">
      <c r="A255" s="41">
        <v>254</v>
      </c>
      <c r="B255" s="36">
        <v>40554</v>
      </c>
      <c r="C255" s="35">
        <v>1</v>
      </c>
      <c r="D255" s="35">
        <v>0</v>
      </c>
      <c r="E255" s="35">
        <v>1</v>
      </c>
      <c r="F255" s="35">
        <v>22</v>
      </c>
      <c r="G255" s="35" t="b">
        <v>0</v>
      </c>
      <c r="H255" s="35" t="str">
        <f>IF(OR(Query278[[#This Row],[Weekday]]=1, Query278[[#This Row],[Weekday]]=2, Query278[[#This Row],[Weekday]]=3, Query278[[#This Row],[Weekday]]=4, Query278[[#This Row],[Weekday]]=5), "Weekday", "Weekend")</f>
        <v>Weekday</v>
      </c>
      <c r="I255" s="35">
        <f t="shared" si="15"/>
        <v>512</v>
      </c>
      <c r="J255" s="35">
        <v>2</v>
      </c>
      <c r="K255" s="35">
        <f t="shared" si="16"/>
        <v>445</v>
      </c>
      <c r="L255" s="35">
        <v>3</v>
      </c>
      <c r="M255" s="35" t="str">
        <f>INDEX(Table2[Description],MATCH(L255,Table2[Weathersit],0))</f>
        <v>Light Snow/Rain</v>
      </c>
      <c r="N255" s="35">
        <v>0.16</v>
      </c>
      <c r="O255" s="35">
        <v>0.18179999999999999</v>
      </c>
      <c r="P255" s="35">
        <v>0.93</v>
      </c>
      <c r="Q255" s="35">
        <v>0.1045</v>
      </c>
      <c r="R255" s="35">
        <v>1</v>
      </c>
      <c r="S255" s="35">
        <v>28</v>
      </c>
      <c r="T255" s="35" t="str">
        <f t="shared" si="17"/>
        <v>Normal</v>
      </c>
      <c r="U255" s="35">
        <v>29</v>
      </c>
      <c r="V255" s="42">
        <f t="shared" si="18"/>
        <v>51.531264316697936</v>
      </c>
      <c r="W255" s="35">
        <f t="shared" si="19"/>
        <v>-0.14060730435748792</v>
      </c>
    </row>
    <row r="256" spans="1:23" x14ac:dyDescent="0.25">
      <c r="A256" s="41">
        <v>255</v>
      </c>
      <c r="B256" s="36">
        <v>40554</v>
      </c>
      <c r="C256" s="35">
        <v>1</v>
      </c>
      <c r="D256" s="35">
        <v>0</v>
      </c>
      <c r="E256" s="35">
        <v>1</v>
      </c>
      <c r="F256" s="35">
        <v>23</v>
      </c>
      <c r="G256" s="35" t="b">
        <v>0</v>
      </c>
      <c r="H256" s="35" t="str">
        <f>IF(OR(Query278[[#This Row],[Weekday]]=1, Query278[[#This Row],[Weekday]]=2, Query278[[#This Row],[Weekday]]=3, Query278[[#This Row],[Weekday]]=4, Query278[[#This Row],[Weekday]]=5), "Weekday", "Weekend")</f>
        <v>Weekday</v>
      </c>
      <c r="I256" s="35">
        <f t="shared" si="15"/>
        <v>511</v>
      </c>
      <c r="J256" s="35">
        <v>2</v>
      </c>
      <c r="K256" s="35">
        <f t="shared" si="16"/>
        <v>445</v>
      </c>
      <c r="L256" s="35">
        <v>3</v>
      </c>
      <c r="M256" s="35" t="str">
        <f>INDEX(Table2[Description],MATCH(L256,Table2[Weathersit],0))</f>
        <v>Light Snow/Rain</v>
      </c>
      <c r="N256" s="35">
        <v>0.16</v>
      </c>
      <c r="O256" s="35">
        <v>0.19700000000000001</v>
      </c>
      <c r="P256" s="35">
        <v>0.93</v>
      </c>
      <c r="Q256" s="35">
        <v>8.9599999999999999E-2</v>
      </c>
      <c r="R256" s="35">
        <v>1</v>
      </c>
      <c r="S256" s="35">
        <v>18</v>
      </c>
      <c r="T256" s="35" t="str">
        <f t="shared" si="17"/>
        <v>Normal</v>
      </c>
      <c r="U256" s="35">
        <v>19</v>
      </c>
      <c r="V256" s="42">
        <f t="shared" si="18"/>
        <v>51.553546386556867</v>
      </c>
      <c r="W256" s="35">
        <f t="shared" si="19"/>
        <v>-0.14091743635756937</v>
      </c>
    </row>
    <row r="257" spans="1:23" x14ac:dyDescent="0.25">
      <c r="A257" s="41">
        <v>256</v>
      </c>
      <c r="B257" s="36">
        <v>40555</v>
      </c>
      <c r="C257" s="35">
        <v>1</v>
      </c>
      <c r="D257" s="35">
        <v>0</v>
      </c>
      <c r="E257" s="35">
        <v>1</v>
      </c>
      <c r="F257" s="35">
        <v>0</v>
      </c>
      <c r="G257" s="35" t="b">
        <v>0</v>
      </c>
      <c r="H257" s="35" t="str">
        <f>IF(OR(Query278[[#This Row],[Weekday]]=1, Query278[[#This Row],[Weekday]]=2, Query278[[#This Row],[Weekday]]=3, Query278[[#This Row],[Weekday]]=4, Query278[[#This Row],[Weekday]]=5), "Weekday", "Weekend")</f>
        <v>Weekday</v>
      </c>
      <c r="I257" s="35">
        <f t="shared" si="15"/>
        <v>510</v>
      </c>
      <c r="J257" s="35">
        <v>3</v>
      </c>
      <c r="K257" s="35">
        <f t="shared" si="16"/>
        <v>445</v>
      </c>
      <c r="L257" s="35">
        <v>2</v>
      </c>
      <c r="M257" s="35" t="str">
        <f>INDEX(Table2[Description],MATCH(L257,Table2[Weathersit],0))</f>
        <v>Mist + Cloudy</v>
      </c>
      <c r="N257" s="35">
        <v>0.16</v>
      </c>
      <c r="O257" s="35">
        <v>0.19700000000000001</v>
      </c>
      <c r="P257" s="35">
        <v>0.86</v>
      </c>
      <c r="Q257" s="35">
        <v>8.9599999999999999E-2</v>
      </c>
      <c r="R257" s="35">
        <v>0</v>
      </c>
      <c r="S257" s="35">
        <v>7</v>
      </c>
      <c r="T257" s="35" t="str">
        <f t="shared" si="17"/>
        <v>Normal</v>
      </c>
      <c r="U257" s="35">
        <v>7</v>
      </c>
      <c r="V257" s="42">
        <f t="shared" si="18"/>
        <v>51.566538251206943</v>
      </c>
      <c r="W257" s="35">
        <f t="shared" si="19"/>
        <v>-0.14107382605002639</v>
      </c>
    </row>
    <row r="258" spans="1:23" x14ac:dyDescent="0.25">
      <c r="A258" s="41">
        <v>257</v>
      </c>
      <c r="B258" s="36">
        <v>40555</v>
      </c>
      <c r="C258" s="35">
        <v>1</v>
      </c>
      <c r="D258" s="35">
        <v>0</v>
      </c>
      <c r="E258" s="35">
        <v>1</v>
      </c>
      <c r="F258" s="35">
        <v>1</v>
      </c>
      <c r="G258" s="35" t="b">
        <v>0</v>
      </c>
      <c r="H258" s="35" t="str">
        <f>IF(OR(Query278[[#This Row],[Weekday]]=1, Query278[[#This Row],[Weekday]]=2, Query278[[#This Row],[Weekday]]=3, Query278[[#This Row],[Weekday]]=4, Query278[[#This Row],[Weekday]]=5), "Weekday", "Weekend")</f>
        <v>Weekday</v>
      </c>
      <c r="I258" s="35">
        <f t="shared" ref="I258:I321" si="20">COUNTIF(J258:J1256,"&gt;=1") - COUNTIF(J258:J1256,"&gt;5")</f>
        <v>509</v>
      </c>
      <c r="J258" s="35">
        <v>3</v>
      </c>
      <c r="K258" s="35">
        <f t="shared" ref="K258:K321" si="21">SUMIF(L258:L1256,1,L258:L1256)</f>
        <v>445</v>
      </c>
      <c r="L258" s="35">
        <v>2</v>
      </c>
      <c r="M258" s="35" t="str">
        <f>INDEX(Table2[Description],MATCH(L258,Table2[Weathersit],0))</f>
        <v>Mist + Cloudy</v>
      </c>
      <c r="N258" s="35">
        <v>0.16</v>
      </c>
      <c r="O258" s="35">
        <v>0.18179999999999999</v>
      </c>
      <c r="P258" s="35">
        <v>0.86</v>
      </c>
      <c r="Q258" s="35">
        <v>0.1045</v>
      </c>
      <c r="R258" s="35">
        <v>0</v>
      </c>
      <c r="S258" s="35">
        <v>6</v>
      </c>
      <c r="T258" s="35" t="str">
        <f t="shared" ref="T258:T321" si="22">IF(U258&gt;30, "High Usage", "Normal")</f>
        <v>Normal</v>
      </c>
      <c r="U258" s="35">
        <v>6</v>
      </c>
      <c r="V258" s="42">
        <f t="shared" ref="V258:V321" si="23">_xlfn.STDEV.P(U258:U1257)</f>
        <v>51.564857912676487</v>
      </c>
      <c r="W258" s="35">
        <f t="shared" ref="W258:W321" si="24">CORREL(V258:V1257,O258:O1257)</f>
        <v>-0.14122954096374085</v>
      </c>
    </row>
    <row r="259" spans="1:23" x14ac:dyDescent="0.25">
      <c r="A259" s="41">
        <v>258</v>
      </c>
      <c r="B259" s="36">
        <v>40555</v>
      </c>
      <c r="C259" s="35">
        <v>1</v>
      </c>
      <c r="D259" s="35">
        <v>0</v>
      </c>
      <c r="E259" s="35">
        <v>1</v>
      </c>
      <c r="F259" s="35">
        <v>2</v>
      </c>
      <c r="G259" s="35" t="b">
        <v>0</v>
      </c>
      <c r="H259" s="35" t="str">
        <f>IF(OR(Query278[[#This Row],[Weekday]]=1, Query278[[#This Row],[Weekday]]=2, Query278[[#This Row],[Weekday]]=3, Query278[[#This Row],[Weekday]]=4, Query278[[#This Row],[Weekday]]=5), "Weekday", "Weekend")</f>
        <v>Weekday</v>
      </c>
      <c r="I259" s="35">
        <f t="shared" si="20"/>
        <v>508</v>
      </c>
      <c r="J259" s="35">
        <v>3</v>
      </c>
      <c r="K259" s="35">
        <f t="shared" si="21"/>
        <v>445</v>
      </c>
      <c r="L259" s="35">
        <v>1</v>
      </c>
      <c r="M259" s="35" t="str">
        <f>INDEX(Table2[Description],MATCH(L259,Table2[Weathersit],0))</f>
        <v>Clear</v>
      </c>
      <c r="N259" s="35">
        <v>0.14000000000000001</v>
      </c>
      <c r="O259" s="35">
        <v>0.1515</v>
      </c>
      <c r="P259" s="35">
        <v>0.86</v>
      </c>
      <c r="Q259" s="35">
        <v>0.1343</v>
      </c>
      <c r="R259" s="35">
        <v>0</v>
      </c>
      <c r="S259" s="35">
        <v>1</v>
      </c>
      <c r="T259" s="35" t="str">
        <f t="shared" si="22"/>
        <v>Normal</v>
      </c>
      <c r="U259" s="35">
        <v>1</v>
      </c>
      <c r="V259" s="42">
        <f t="shared" si="23"/>
        <v>51.561680951067423</v>
      </c>
      <c r="W259" s="35">
        <f t="shared" si="24"/>
        <v>-0.14153676131969412</v>
      </c>
    </row>
    <row r="260" spans="1:23" x14ac:dyDescent="0.25">
      <c r="A260" s="41">
        <v>259</v>
      </c>
      <c r="B260" s="36">
        <v>40555</v>
      </c>
      <c r="C260" s="35">
        <v>1</v>
      </c>
      <c r="D260" s="35">
        <v>0</v>
      </c>
      <c r="E260" s="35">
        <v>1</v>
      </c>
      <c r="F260" s="35">
        <v>5</v>
      </c>
      <c r="G260" s="35" t="b">
        <v>0</v>
      </c>
      <c r="H260" s="35" t="str">
        <f>IF(OR(Query278[[#This Row],[Weekday]]=1, Query278[[#This Row],[Weekday]]=2, Query278[[#This Row],[Weekday]]=3, Query278[[#This Row],[Weekday]]=4, Query278[[#This Row],[Weekday]]=5), "Weekday", "Weekend")</f>
        <v>Weekday</v>
      </c>
      <c r="I260" s="35">
        <f t="shared" si="20"/>
        <v>507</v>
      </c>
      <c r="J260" s="35">
        <v>3</v>
      </c>
      <c r="K260" s="35">
        <f t="shared" si="21"/>
        <v>444</v>
      </c>
      <c r="L260" s="35">
        <v>1</v>
      </c>
      <c r="M260" s="35" t="str">
        <f>INDEX(Table2[Description],MATCH(L260,Table2[Weathersit],0))</f>
        <v>Clear</v>
      </c>
      <c r="N260" s="35">
        <v>0.14000000000000001</v>
      </c>
      <c r="O260" s="35">
        <v>0.1515</v>
      </c>
      <c r="P260" s="35">
        <v>0.86</v>
      </c>
      <c r="Q260" s="35">
        <v>0.16420000000000001</v>
      </c>
      <c r="R260" s="35">
        <v>0</v>
      </c>
      <c r="S260" s="35">
        <v>5</v>
      </c>
      <c r="T260" s="35" t="str">
        <f t="shared" si="22"/>
        <v>Normal</v>
      </c>
      <c r="U260" s="35">
        <v>5</v>
      </c>
      <c r="V260" s="42">
        <f t="shared" si="23"/>
        <v>51.551009905723873</v>
      </c>
      <c r="W260" s="35">
        <f t="shared" si="24"/>
        <v>-0.14217135807843895</v>
      </c>
    </row>
    <row r="261" spans="1:23" x14ac:dyDescent="0.25">
      <c r="A261" s="41">
        <v>260</v>
      </c>
      <c r="B261" s="36">
        <v>40555</v>
      </c>
      <c r="C261" s="35">
        <v>1</v>
      </c>
      <c r="D261" s="35">
        <v>0</v>
      </c>
      <c r="E261" s="35">
        <v>1</v>
      </c>
      <c r="F261" s="35">
        <v>6</v>
      </c>
      <c r="G261" s="35" t="b">
        <v>0</v>
      </c>
      <c r="H261" s="35" t="str">
        <f>IF(OR(Query278[[#This Row],[Weekday]]=1, Query278[[#This Row],[Weekday]]=2, Query278[[#This Row],[Weekday]]=3, Query278[[#This Row],[Weekday]]=4, Query278[[#This Row],[Weekday]]=5), "Weekday", "Weekend")</f>
        <v>Weekday</v>
      </c>
      <c r="I261" s="35">
        <f t="shared" si="20"/>
        <v>506</v>
      </c>
      <c r="J261" s="35">
        <v>3</v>
      </c>
      <c r="K261" s="35">
        <f t="shared" si="21"/>
        <v>443</v>
      </c>
      <c r="L261" s="35">
        <v>1</v>
      </c>
      <c r="M261" s="35" t="str">
        <f>INDEX(Table2[Description],MATCH(L261,Table2[Weathersit],0))</f>
        <v>Clear</v>
      </c>
      <c r="N261" s="35">
        <v>0.12</v>
      </c>
      <c r="O261" s="35">
        <v>0.1515</v>
      </c>
      <c r="P261" s="35">
        <v>0.93</v>
      </c>
      <c r="Q261" s="35">
        <v>0.1343</v>
      </c>
      <c r="R261" s="35">
        <v>0</v>
      </c>
      <c r="S261" s="35">
        <v>16</v>
      </c>
      <c r="T261" s="35" t="str">
        <f t="shared" si="22"/>
        <v>Normal</v>
      </c>
      <c r="U261" s="35">
        <v>16</v>
      </c>
      <c r="V261" s="42">
        <f t="shared" si="23"/>
        <v>51.546161575188854</v>
      </c>
      <c r="W261" s="35">
        <f t="shared" si="24"/>
        <v>-0.14281166839895559</v>
      </c>
    </row>
    <row r="262" spans="1:23" x14ac:dyDescent="0.25">
      <c r="A262" s="41">
        <v>261</v>
      </c>
      <c r="B262" s="36">
        <v>40555</v>
      </c>
      <c r="C262" s="35">
        <v>1</v>
      </c>
      <c r="D262" s="35">
        <v>0</v>
      </c>
      <c r="E262" s="35">
        <v>1</v>
      </c>
      <c r="F262" s="35">
        <v>7</v>
      </c>
      <c r="G262" s="35" t="b">
        <v>0</v>
      </c>
      <c r="H262" s="35" t="str">
        <f>IF(OR(Query278[[#This Row],[Weekday]]=1, Query278[[#This Row],[Weekday]]=2, Query278[[#This Row],[Weekday]]=3, Query278[[#This Row],[Weekday]]=4, Query278[[#This Row],[Weekday]]=5), "Weekday", "Weekend")</f>
        <v>Weekday</v>
      </c>
      <c r="I262" s="35">
        <f t="shared" si="20"/>
        <v>505</v>
      </c>
      <c r="J262" s="35">
        <v>3</v>
      </c>
      <c r="K262" s="35">
        <f t="shared" si="21"/>
        <v>442</v>
      </c>
      <c r="L262" s="35">
        <v>1</v>
      </c>
      <c r="M262" s="35" t="str">
        <f>INDEX(Table2[Description],MATCH(L262,Table2[Weathersit],0))</f>
        <v>Clear</v>
      </c>
      <c r="N262" s="35">
        <v>0.14000000000000001</v>
      </c>
      <c r="O262" s="35">
        <v>0.1515</v>
      </c>
      <c r="P262" s="35">
        <v>0.69</v>
      </c>
      <c r="Q262" s="35">
        <v>0.1343</v>
      </c>
      <c r="R262" s="35">
        <v>0</v>
      </c>
      <c r="S262" s="35">
        <v>54</v>
      </c>
      <c r="T262" s="35" t="str">
        <f t="shared" si="22"/>
        <v>High Usage</v>
      </c>
      <c r="U262" s="35">
        <v>54</v>
      </c>
      <c r="V262" s="42">
        <f t="shared" si="23"/>
        <v>51.555504194829219</v>
      </c>
      <c r="W262" s="35">
        <f t="shared" si="24"/>
        <v>-0.14345597144581743</v>
      </c>
    </row>
    <row r="263" spans="1:23" x14ac:dyDescent="0.25">
      <c r="A263" s="41">
        <v>262</v>
      </c>
      <c r="B263" s="36">
        <v>40555</v>
      </c>
      <c r="C263" s="35">
        <v>1</v>
      </c>
      <c r="D263" s="35">
        <v>0</v>
      </c>
      <c r="E263" s="35">
        <v>1</v>
      </c>
      <c r="F263" s="35">
        <v>8</v>
      </c>
      <c r="G263" s="35" t="b">
        <v>0</v>
      </c>
      <c r="H263" s="35" t="str">
        <f>IF(OR(Query278[[#This Row],[Weekday]]=1, Query278[[#This Row],[Weekday]]=2, Query278[[#This Row],[Weekday]]=3, Query278[[#This Row],[Weekday]]=4, Query278[[#This Row],[Weekday]]=5), "Weekday", "Weekend")</f>
        <v>Weekday</v>
      </c>
      <c r="I263" s="35">
        <f t="shared" si="20"/>
        <v>504</v>
      </c>
      <c r="J263" s="35">
        <v>3</v>
      </c>
      <c r="K263" s="35">
        <f t="shared" si="21"/>
        <v>441</v>
      </c>
      <c r="L263" s="35">
        <v>1</v>
      </c>
      <c r="M263" s="35" t="str">
        <f>INDEX(Table2[Description],MATCH(L263,Table2[Weathersit],0))</f>
        <v>Clear</v>
      </c>
      <c r="N263" s="35">
        <v>0.16</v>
      </c>
      <c r="O263" s="35">
        <v>0.16669999999999999</v>
      </c>
      <c r="P263" s="35">
        <v>0.59</v>
      </c>
      <c r="Q263" s="35">
        <v>0.16420000000000001</v>
      </c>
      <c r="R263" s="35">
        <v>3</v>
      </c>
      <c r="S263" s="35">
        <v>125</v>
      </c>
      <c r="T263" s="35" t="str">
        <f t="shared" si="22"/>
        <v>High Usage</v>
      </c>
      <c r="U263" s="35">
        <v>128</v>
      </c>
      <c r="V263" s="42">
        <f t="shared" si="23"/>
        <v>51.589881993727268</v>
      </c>
      <c r="W263" s="35">
        <f t="shared" si="24"/>
        <v>-0.14409999553878416</v>
      </c>
    </row>
    <row r="264" spans="1:23" x14ac:dyDescent="0.25">
      <c r="A264" s="41">
        <v>263</v>
      </c>
      <c r="B264" s="36">
        <v>40555</v>
      </c>
      <c r="C264" s="35">
        <v>1</v>
      </c>
      <c r="D264" s="35">
        <v>0</v>
      </c>
      <c r="E264" s="35">
        <v>1</v>
      </c>
      <c r="F264" s="35">
        <v>9</v>
      </c>
      <c r="G264" s="35" t="b">
        <v>0</v>
      </c>
      <c r="H264" s="35" t="str">
        <f>IF(OR(Query278[[#This Row],[Weekday]]=1, Query278[[#This Row],[Weekday]]=2, Query278[[#This Row],[Weekday]]=3, Query278[[#This Row],[Weekday]]=4, Query278[[#This Row],[Weekday]]=5), "Weekday", "Weekend")</f>
        <v>Weekday</v>
      </c>
      <c r="I264" s="35">
        <f t="shared" si="20"/>
        <v>503</v>
      </c>
      <c r="J264" s="35">
        <v>3</v>
      </c>
      <c r="K264" s="35">
        <f t="shared" si="21"/>
        <v>440</v>
      </c>
      <c r="L264" s="35">
        <v>1</v>
      </c>
      <c r="M264" s="35" t="str">
        <f>INDEX(Table2[Description],MATCH(L264,Table2[Weathersit],0))</f>
        <v>Clear</v>
      </c>
      <c r="N264" s="35">
        <v>0.16</v>
      </c>
      <c r="O264" s="35">
        <v>0.13639999999999999</v>
      </c>
      <c r="P264" s="35">
        <v>0.59</v>
      </c>
      <c r="Q264" s="35">
        <v>0.32840000000000003</v>
      </c>
      <c r="R264" s="35">
        <v>3</v>
      </c>
      <c r="S264" s="35">
        <v>78</v>
      </c>
      <c r="T264" s="35" t="str">
        <f t="shared" si="22"/>
        <v>High Usage</v>
      </c>
      <c r="U264" s="35">
        <v>81</v>
      </c>
      <c r="V264" s="42">
        <f t="shared" si="23"/>
        <v>51.564255445142713</v>
      </c>
      <c r="W264" s="35">
        <f t="shared" si="24"/>
        <v>-0.14456876065232294</v>
      </c>
    </row>
    <row r="265" spans="1:23" x14ac:dyDescent="0.25">
      <c r="A265" s="41">
        <v>264</v>
      </c>
      <c r="B265" s="36">
        <v>40555</v>
      </c>
      <c r="C265" s="35">
        <v>1</v>
      </c>
      <c r="D265" s="35">
        <v>0</v>
      </c>
      <c r="E265" s="35">
        <v>1</v>
      </c>
      <c r="F265" s="35">
        <v>10</v>
      </c>
      <c r="G265" s="35" t="b">
        <v>0</v>
      </c>
      <c r="H265" s="35" t="str">
        <f>IF(OR(Query278[[#This Row],[Weekday]]=1, Query278[[#This Row],[Weekday]]=2, Query278[[#This Row],[Weekday]]=3, Query278[[#This Row],[Weekday]]=4, Query278[[#This Row],[Weekday]]=5), "Weekday", "Weekend")</f>
        <v>Weekday</v>
      </c>
      <c r="I265" s="35">
        <f t="shared" si="20"/>
        <v>502</v>
      </c>
      <c r="J265" s="35">
        <v>3</v>
      </c>
      <c r="K265" s="35">
        <f t="shared" si="21"/>
        <v>439</v>
      </c>
      <c r="L265" s="35">
        <v>1</v>
      </c>
      <c r="M265" s="35" t="str">
        <f>INDEX(Table2[Description],MATCH(L265,Table2[Weathersit],0))</f>
        <v>Clear</v>
      </c>
      <c r="N265" s="35">
        <v>0.18</v>
      </c>
      <c r="O265" s="35">
        <v>0.18179999999999999</v>
      </c>
      <c r="P265" s="35">
        <v>0.55000000000000004</v>
      </c>
      <c r="Q265" s="35">
        <v>0.22389999999999999</v>
      </c>
      <c r="R265" s="35">
        <v>0</v>
      </c>
      <c r="S265" s="35">
        <v>39</v>
      </c>
      <c r="T265" s="35" t="str">
        <f t="shared" si="22"/>
        <v>High Usage</v>
      </c>
      <c r="U265" s="35">
        <v>39</v>
      </c>
      <c r="V265" s="42">
        <f t="shared" si="23"/>
        <v>51.593441374772461</v>
      </c>
      <c r="W265" s="35">
        <f t="shared" si="24"/>
        <v>-0.14539148506322447</v>
      </c>
    </row>
    <row r="266" spans="1:23" x14ac:dyDescent="0.25">
      <c r="A266" s="41">
        <v>265</v>
      </c>
      <c r="B266" s="36">
        <v>40555</v>
      </c>
      <c r="C266" s="35">
        <v>1</v>
      </c>
      <c r="D266" s="35">
        <v>0</v>
      </c>
      <c r="E266" s="35">
        <v>1</v>
      </c>
      <c r="F266" s="35">
        <v>11</v>
      </c>
      <c r="G266" s="35" t="b">
        <v>0</v>
      </c>
      <c r="H266" s="35" t="str">
        <f>IF(OR(Query278[[#This Row],[Weekday]]=1, Query278[[#This Row],[Weekday]]=2, Query278[[#This Row],[Weekday]]=3, Query278[[#This Row],[Weekday]]=4, Query278[[#This Row],[Weekday]]=5), "Weekday", "Weekend")</f>
        <v>Weekday</v>
      </c>
      <c r="I266" s="35">
        <f t="shared" si="20"/>
        <v>501</v>
      </c>
      <c r="J266" s="35">
        <v>3</v>
      </c>
      <c r="K266" s="35">
        <f t="shared" si="21"/>
        <v>438</v>
      </c>
      <c r="L266" s="35">
        <v>1</v>
      </c>
      <c r="M266" s="35" t="str">
        <f>INDEX(Table2[Description],MATCH(L266,Table2[Weathersit],0))</f>
        <v>Clear</v>
      </c>
      <c r="N266" s="35">
        <v>0.2</v>
      </c>
      <c r="O266" s="35">
        <v>0.18179999999999999</v>
      </c>
      <c r="P266" s="35">
        <v>0.51</v>
      </c>
      <c r="Q266" s="35">
        <v>0.3881</v>
      </c>
      <c r="R266" s="35">
        <v>3</v>
      </c>
      <c r="S266" s="35">
        <v>32</v>
      </c>
      <c r="T266" s="35" t="str">
        <f t="shared" si="22"/>
        <v>High Usage</v>
      </c>
      <c r="U266" s="35">
        <v>35</v>
      </c>
      <c r="V266" s="42">
        <f t="shared" si="23"/>
        <v>51.622662297542171</v>
      </c>
      <c r="W266" s="35">
        <f t="shared" si="24"/>
        <v>-0.14570487838406002</v>
      </c>
    </row>
    <row r="267" spans="1:23" x14ac:dyDescent="0.25">
      <c r="A267" s="41">
        <v>266</v>
      </c>
      <c r="B267" s="36">
        <v>40555</v>
      </c>
      <c r="C267" s="35">
        <v>1</v>
      </c>
      <c r="D267" s="35">
        <v>0</v>
      </c>
      <c r="E267" s="35">
        <v>1</v>
      </c>
      <c r="F267" s="35">
        <v>12</v>
      </c>
      <c r="G267" s="35" t="b">
        <v>0</v>
      </c>
      <c r="H267" s="35" t="str">
        <f>IF(OR(Query278[[#This Row],[Weekday]]=1, Query278[[#This Row],[Weekday]]=2, Query278[[#This Row],[Weekday]]=3, Query278[[#This Row],[Weekday]]=4, Query278[[#This Row],[Weekday]]=5), "Weekday", "Weekend")</f>
        <v>Weekday</v>
      </c>
      <c r="I267" s="35">
        <f t="shared" si="20"/>
        <v>500</v>
      </c>
      <c r="J267" s="35">
        <v>3</v>
      </c>
      <c r="K267" s="35">
        <f t="shared" si="21"/>
        <v>437</v>
      </c>
      <c r="L267" s="35">
        <v>1</v>
      </c>
      <c r="M267" s="35" t="str">
        <f>INDEX(Table2[Description],MATCH(L267,Table2[Weathersit],0))</f>
        <v>Clear</v>
      </c>
      <c r="N267" s="35">
        <v>0.2</v>
      </c>
      <c r="O267" s="35">
        <v>0.1515</v>
      </c>
      <c r="P267" s="35">
        <v>0.47</v>
      </c>
      <c r="Q267" s="35">
        <v>0.58209999999999995</v>
      </c>
      <c r="R267" s="35">
        <v>3</v>
      </c>
      <c r="S267" s="35">
        <v>52</v>
      </c>
      <c r="T267" s="35" t="str">
        <f t="shared" si="22"/>
        <v>High Usage</v>
      </c>
      <c r="U267" s="35">
        <v>55</v>
      </c>
      <c r="V267" s="42">
        <f t="shared" si="23"/>
        <v>51.649499443123872</v>
      </c>
      <c r="W267" s="35">
        <f t="shared" si="24"/>
        <v>-0.14601452168006646</v>
      </c>
    </row>
    <row r="268" spans="1:23" x14ac:dyDescent="0.25">
      <c r="A268" s="41">
        <v>267</v>
      </c>
      <c r="B268" s="36">
        <v>40555</v>
      </c>
      <c r="C268" s="35">
        <v>1</v>
      </c>
      <c r="D268" s="35">
        <v>0</v>
      </c>
      <c r="E268" s="35">
        <v>1</v>
      </c>
      <c r="F268" s="35">
        <v>13</v>
      </c>
      <c r="G268" s="35" t="b">
        <v>0</v>
      </c>
      <c r="H268" s="35" t="str">
        <f>IF(OR(Query278[[#This Row],[Weekday]]=1, Query278[[#This Row],[Weekday]]=2, Query278[[#This Row],[Weekday]]=3, Query278[[#This Row],[Weekday]]=4, Query278[[#This Row],[Weekday]]=5), "Weekday", "Weekend")</f>
        <v>Weekday</v>
      </c>
      <c r="I268" s="35">
        <f t="shared" si="20"/>
        <v>499</v>
      </c>
      <c r="J268" s="35">
        <v>3</v>
      </c>
      <c r="K268" s="35">
        <f t="shared" si="21"/>
        <v>436</v>
      </c>
      <c r="L268" s="35">
        <v>1</v>
      </c>
      <c r="M268" s="35" t="str">
        <f>INDEX(Table2[Description],MATCH(L268,Table2[Weathersit],0))</f>
        <v>Clear</v>
      </c>
      <c r="N268" s="35">
        <v>0.22</v>
      </c>
      <c r="O268" s="35">
        <v>0.19700000000000001</v>
      </c>
      <c r="P268" s="35">
        <v>0.44</v>
      </c>
      <c r="Q268" s="35">
        <v>0.35820000000000002</v>
      </c>
      <c r="R268" s="35">
        <v>0</v>
      </c>
      <c r="S268" s="35">
        <v>49</v>
      </c>
      <c r="T268" s="35" t="str">
        <f t="shared" si="22"/>
        <v>High Usage</v>
      </c>
      <c r="U268" s="35">
        <v>49</v>
      </c>
      <c r="V268" s="42">
        <f t="shared" si="23"/>
        <v>51.684331335294942</v>
      </c>
      <c r="W268" s="35">
        <f t="shared" si="24"/>
        <v>-0.14664090118893303</v>
      </c>
    </row>
    <row r="269" spans="1:23" x14ac:dyDescent="0.25">
      <c r="A269" s="41">
        <v>268</v>
      </c>
      <c r="B269" s="36">
        <v>40555</v>
      </c>
      <c r="C269" s="35">
        <v>1</v>
      </c>
      <c r="D269" s="35">
        <v>0</v>
      </c>
      <c r="E269" s="35">
        <v>1</v>
      </c>
      <c r="F269" s="35">
        <v>14</v>
      </c>
      <c r="G269" s="35" t="b">
        <v>0</v>
      </c>
      <c r="H269" s="35" t="str">
        <f>IF(OR(Query278[[#This Row],[Weekday]]=1, Query278[[#This Row],[Weekday]]=2, Query278[[#This Row],[Weekday]]=3, Query278[[#This Row],[Weekday]]=4, Query278[[#This Row],[Weekday]]=5), "Weekday", "Weekend")</f>
        <v>Weekday</v>
      </c>
      <c r="I269" s="35">
        <f t="shared" si="20"/>
        <v>498</v>
      </c>
      <c r="J269" s="35">
        <v>3</v>
      </c>
      <c r="K269" s="35">
        <f t="shared" si="21"/>
        <v>435</v>
      </c>
      <c r="L269" s="35">
        <v>1</v>
      </c>
      <c r="M269" s="35" t="str">
        <f>INDEX(Table2[Description],MATCH(L269,Table2[Weathersit],0))</f>
        <v>Clear</v>
      </c>
      <c r="N269" s="35">
        <v>0.2</v>
      </c>
      <c r="O269" s="35">
        <v>0.18179999999999999</v>
      </c>
      <c r="P269" s="35">
        <v>0.47</v>
      </c>
      <c r="Q269" s="35">
        <v>0.32840000000000003</v>
      </c>
      <c r="R269" s="35">
        <v>0</v>
      </c>
      <c r="S269" s="35">
        <v>44</v>
      </c>
      <c r="T269" s="35" t="str">
        <f t="shared" si="22"/>
        <v>High Usage</v>
      </c>
      <c r="U269" s="35">
        <v>44</v>
      </c>
      <c r="V269" s="42">
        <f t="shared" si="23"/>
        <v>51.717953151984815</v>
      </c>
      <c r="W269" s="35">
        <f t="shared" si="24"/>
        <v>-0.14679713304055794</v>
      </c>
    </row>
    <row r="270" spans="1:23" x14ac:dyDescent="0.25">
      <c r="A270" s="41">
        <v>269</v>
      </c>
      <c r="B270" s="36">
        <v>40555</v>
      </c>
      <c r="C270" s="35">
        <v>1</v>
      </c>
      <c r="D270" s="35">
        <v>0</v>
      </c>
      <c r="E270" s="35">
        <v>1</v>
      </c>
      <c r="F270" s="35">
        <v>15</v>
      </c>
      <c r="G270" s="35" t="b">
        <v>0</v>
      </c>
      <c r="H270" s="35" t="str">
        <f>IF(OR(Query278[[#This Row],[Weekday]]=1, Query278[[#This Row],[Weekday]]=2, Query278[[#This Row],[Weekday]]=3, Query278[[#This Row],[Weekday]]=4, Query278[[#This Row],[Weekday]]=5), "Weekday", "Weekend")</f>
        <v>Weekday</v>
      </c>
      <c r="I270" s="35">
        <f t="shared" si="20"/>
        <v>497</v>
      </c>
      <c r="J270" s="35">
        <v>3</v>
      </c>
      <c r="K270" s="35">
        <f t="shared" si="21"/>
        <v>434</v>
      </c>
      <c r="L270" s="35">
        <v>1</v>
      </c>
      <c r="M270" s="35" t="str">
        <f>INDEX(Table2[Description],MATCH(L270,Table2[Weathersit],0))</f>
        <v>Clear</v>
      </c>
      <c r="N270" s="35">
        <v>0.2</v>
      </c>
      <c r="O270" s="35">
        <v>0.16669999999999999</v>
      </c>
      <c r="P270" s="35">
        <v>0.47</v>
      </c>
      <c r="Q270" s="35">
        <v>0.41789999999999999</v>
      </c>
      <c r="R270" s="35">
        <v>1</v>
      </c>
      <c r="S270" s="35">
        <v>48</v>
      </c>
      <c r="T270" s="35" t="str">
        <f t="shared" si="22"/>
        <v>High Usage</v>
      </c>
      <c r="U270" s="35">
        <v>49</v>
      </c>
      <c r="V270" s="42">
        <f t="shared" si="23"/>
        <v>51.749843538409017</v>
      </c>
      <c r="W270" s="35">
        <f t="shared" si="24"/>
        <v>-0.14709452834254064</v>
      </c>
    </row>
    <row r="271" spans="1:23" x14ac:dyDescent="0.25">
      <c r="A271" s="41">
        <v>270</v>
      </c>
      <c r="B271" s="36">
        <v>40555</v>
      </c>
      <c r="C271" s="35">
        <v>1</v>
      </c>
      <c r="D271" s="35">
        <v>0</v>
      </c>
      <c r="E271" s="35">
        <v>1</v>
      </c>
      <c r="F271" s="35">
        <v>16</v>
      </c>
      <c r="G271" s="35" t="b">
        <v>0</v>
      </c>
      <c r="H271" s="35" t="str">
        <f>IF(OR(Query278[[#This Row],[Weekday]]=1, Query278[[#This Row],[Weekday]]=2, Query278[[#This Row],[Weekday]]=3, Query278[[#This Row],[Weekday]]=4, Query278[[#This Row],[Weekday]]=5), "Weekday", "Weekend")</f>
        <v>Weekday</v>
      </c>
      <c r="I271" s="35">
        <f t="shared" si="20"/>
        <v>496</v>
      </c>
      <c r="J271" s="35">
        <v>3</v>
      </c>
      <c r="K271" s="35">
        <f t="shared" si="21"/>
        <v>433</v>
      </c>
      <c r="L271" s="35">
        <v>1</v>
      </c>
      <c r="M271" s="35" t="str">
        <f>INDEX(Table2[Description],MATCH(L271,Table2[Weathersit],0))</f>
        <v>Clear</v>
      </c>
      <c r="N271" s="35">
        <v>0.22</v>
      </c>
      <c r="O271" s="35">
        <v>0.19700000000000001</v>
      </c>
      <c r="P271" s="35">
        <v>0.44</v>
      </c>
      <c r="Q271" s="35">
        <v>0.32840000000000003</v>
      </c>
      <c r="R271" s="35">
        <v>5</v>
      </c>
      <c r="S271" s="35">
        <v>63</v>
      </c>
      <c r="T271" s="35" t="str">
        <f t="shared" si="22"/>
        <v>High Usage</v>
      </c>
      <c r="U271" s="35">
        <v>68</v>
      </c>
      <c r="V271" s="42">
        <f t="shared" si="23"/>
        <v>51.783593266479642</v>
      </c>
      <c r="W271" s="35">
        <f t="shared" si="24"/>
        <v>-0.14753691611072911</v>
      </c>
    </row>
    <row r="272" spans="1:23" x14ac:dyDescent="0.25">
      <c r="A272" s="41">
        <v>271</v>
      </c>
      <c r="B272" s="36">
        <v>40555</v>
      </c>
      <c r="C272" s="35">
        <v>1</v>
      </c>
      <c r="D272" s="35">
        <v>0</v>
      </c>
      <c r="E272" s="35">
        <v>1</v>
      </c>
      <c r="F272" s="35">
        <v>17</v>
      </c>
      <c r="G272" s="35" t="b">
        <v>0</v>
      </c>
      <c r="H272" s="35" t="str">
        <f>IF(OR(Query278[[#This Row],[Weekday]]=1, Query278[[#This Row],[Weekday]]=2, Query278[[#This Row],[Weekday]]=3, Query278[[#This Row],[Weekday]]=4, Query278[[#This Row],[Weekday]]=5), "Weekday", "Weekend")</f>
        <v>Weekday</v>
      </c>
      <c r="I272" s="35">
        <f t="shared" si="20"/>
        <v>495</v>
      </c>
      <c r="J272" s="35">
        <v>3</v>
      </c>
      <c r="K272" s="35">
        <f t="shared" si="21"/>
        <v>432</v>
      </c>
      <c r="L272" s="35">
        <v>1</v>
      </c>
      <c r="M272" s="35" t="str">
        <f>INDEX(Table2[Description],MATCH(L272,Table2[Weathersit],0))</f>
        <v>Clear</v>
      </c>
      <c r="N272" s="35">
        <v>0.2</v>
      </c>
      <c r="O272" s="35">
        <v>0.18179999999999999</v>
      </c>
      <c r="P272" s="35">
        <v>0.47</v>
      </c>
      <c r="Q272" s="35">
        <v>0.35820000000000002</v>
      </c>
      <c r="R272" s="35">
        <v>0</v>
      </c>
      <c r="S272" s="35">
        <v>139</v>
      </c>
      <c r="T272" s="35" t="str">
        <f t="shared" si="22"/>
        <v>High Usage</v>
      </c>
      <c r="U272" s="35">
        <v>139</v>
      </c>
      <c r="V272" s="42">
        <f t="shared" si="23"/>
        <v>51.81823010933968</v>
      </c>
      <c r="W272" s="35">
        <f t="shared" si="24"/>
        <v>-0.14768607154749452</v>
      </c>
    </row>
    <row r="273" spans="1:23" x14ac:dyDescent="0.25">
      <c r="A273" s="41">
        <v>272</v>
      </c>
      <c r="B273" s="36">
        <v>40555</v>
      </c>
      <c r="C273" s="35">
        <v>1</v>
      </c>
      <c r="D273" s="35">
        <v>0</v>
      </c>
      <c r="E273" s="35">
        <v>1</v>
      </c>
      <c r="F273" s="35">
        <v>18</v>
      </c>
      <c r="G273" s="35" t="b">
        <v>0</v>
      </c>
      <c r="H273" s="35" t="str">
        <f>IF(OR(Query278[[#This Row],[Weekday]]=1, Query278[[#This Row],[Weekday]]=2, Query278[[#This Row],[Weekday]]=3, Query278[[#This Row],[Weekday]]=4, Query278[[#This Row],[Weekday]]=5), "Weekday", "Weekend")</f>
        <v>Weekday</v>
      </c>
      <c r="I273" s="35">
        <f t="shared" si="20"/>
        <v>494</v>
      </c>
      <c r="J273" s="35">
        <v>3</v>
      </c>
      <c r="K273" s="35">
        <f t="shared" si="21"/>
        <v>431</v>
      </c>
      <c r="L273" s="35">
        <v>1</v>
      </c>
      <c r="M273" s="35" t="str">
        <f>INDEX(Table2[Description],MATCH(L273,Table2[Weathersit],0))</f>
        <v>Clear</v>
      </c>
      <c r="N273" s="35">
        <v>0.2</v>
      </c>
      <c r="O273" s="35">
        <v>0.1515</v>
      </c>
      <c r="P273" s="35">
        <v>0.47</v>
      </c>
      <c r="Q273" s="35">
        <v>0.52239999999999998</v>
      </c>
      <c r="R273" s="35">
        <v>2</v>
      </c>
      <c r="S273" s="35">
        <v>135</v>
      </c>
      <c r="T273" s="35" t="str">
        <f t="shared" si="22"/>
        <v>High Usage</v>
      </c>
      <c r="U273" s="35">
        <v>137</v>
      </c>
      <c r="V273" s="42">
        <f t="shared" si="23"/>
        <v>51.771284799608551</v>
      </c>
      <c r="W273" s="35">
        <f t="shared" si="24"/>
        <v>-0.14796997810445855</v>
      </c>
    </row>
    <row r="274" spans="1:23" x14ac:dyDescent="0.25">
      <c r="A274" s="41">
        <v>273</v>
      </c>
      <c r="B274" s="36">
        <v>40555</v>
      </c>
      <c r="C274" s="35">
        <v>1</v>
      </c>
      <c r="D274" s="35">
        <v>0</v>
      </c>
      <c r="E274" s="35">
        <v>1</v>
      </c>
      <c r="F274" s="35">
        <v>19</v>
      </c>
      <c r="G274" s="35" t="b">
        <v>0</v>
      </c>
      <c r="H274" s="35" t="str">
        <f>IF(OR(Query278[[#This Row],[Weekday]]=1, Query278[[#This Row],[Weekday]]=2, Query278[[#This Row],[Weekday]]=3, Query278[[#This Row],[Weekday]]=4, Query278[[#This Row],[Weekday]]=5), "Weekday", "Weekend")</f>
        <v>Weekday</v>
      </c>
      <c r="I274" s="35">
        <f t="shared" si="20"/>
        <v>493</v>
      </c>
      <c r="J274" s="35">
        <v>3</v>
      </c>
      <c r="K274" s="35">
        <f t="shared" si="21"/>
        <v>430</v>
      </c>
      <c r="L274" s="35">
        <v>1</v>
      </c>
      <c r="M274" s="35" t="str">
        <f>INDEX(Table2[Description],MATCH(L274,Table2[Weathersit],0))</f>
        <v>Clear</v>
      </c>
      <c r="N274" s="35">
        <v>0.18</v>
      </c>
      <c r="O274" s="35">
        <v>0.1515</v>
      </c>
      <c r="P274" s="35">
        <v>0.47</v>
      </c>
      <c r="Q274" s="35">
        <v>0.41789999999999999</v>
      </c>
      <c r="R274" s="35">
        <v>1</v>
      </c>
      <c r="S274" s="35">
        <v>82</v>
      </c>
      <c r="T274" s="35" t="str">
        <f t="shared" si="22"/>
        <v>High Usage</v>
      </c>
      <c r="U274" s="35">
        <v>83</v>
      </c>
      <c r="V274" s="42">
        <f t="shared" si="23"/>
        <v>51.728088127839705</v>
      </c>
      <c r="W274" s="35">
        <f t="shared" si="24"/>
        <v>-0.14856908606632913</v>
      </c>
    </row>
    <row r="275" spans="1:23" x14ac:dyDescent="0.25">
      <c r="A275" s="41">
        <v>274</v>
      </c>
      <c r="B275" s="36">
        <v>40555</v>
      </c>
      <c r="C275" s="35">
        <v>1</v>
      </c>
      <c r="D275" s="35">
        <v>0</v>
      </c>
      <c r="E275" s="35">
        <v>1</v>
      </c>
      <c r="F275" s="35">
        <v>20</v>
      </c>
      <c r="G275" s="35" t="b">
        <v>0</v>
      </c>
      <c r="H275" s="35" t="str">
        <f>IF(OR(Query278[[#This Row],[Weekday]]=1, Query278[[#This Row],[Weekday]]=2, Query278[[#This Row],[Weekday]]=3, Query278[[#This Row],[Weekday]]=4, Query278[[#This Row],[Weekday]]=5), "Weekday", "Weekend")</f>
        <v>Weekday</v>
      </c>
      <c r="I275" s="35">
        <f t="shared" si="20"/>
        <v>492</v>
      </c>
      <c r="J275" s="35">
        <v>3</v>
      </c>
      <c r="K275" s="35">
        <f t="shared" si="21"/>
        <v>429</v>
      </c>
      <c r="L275" s="35">
        <v>1</v>
      </c>
      <c r="M275" s="35" t="str">
        <f>INDEX(Table2[Description],MATCH(L275,Table2[Weathersit],0))</f>
        <v>Clear</v>
      </c>
      <c r="N275" s="35">
        <v>0.16</v>
      </c>
      <c r="O275" s="35">
        <v>0.13639999999999999</v>
      </c>
      <c r="P275" s="35">
        <v>0.5</v>
      </c>
      <c r="Q275" s="35">
        <v>0.32840000000000003</v>
      </c>
      <c r="R275" s="35">
        <v>2</v>
      </c>
      <c r="S275" s="35">
        <v>54</v>
      </c>
      <c r="T275" s="35" t="str">
        <f t="shared" si="22"/>
        <v>High Usage</v>
      </c>
      <c r="U275" s="35">
        <v>56</v>
      </c>
      <c r="V275" s="42">
        <f t="shared" si="23"/>
        <v>51.756557151201882</v>
      </c>
      <c r="W275" s="35">
        <f t="shared" si="24"/>
        <v>-0.14918379573159696</v>
      </c>
    </row>
    <row r="276" spans="1:23" x14ac:dyDescent="0.25">
      <c r="A276" s="41">
        <v>275</v>
      </c>
      <c r="B276" s="36">
        <v>40555</v>
      </c>
      <c r="C276" s="35">
        <v>1</v>
      </c>
      <c r="D276" s="35">
        <v>0</v>
      </c>
      <c r="E276" s="35">
        <v>1</v>
      </c>
      <c r="F276" s="35">
        <v>21</v>
      </c>
      <c r="G276" s="35" t="b">
        <v>0</v>
      </c>
      <c r="H276" s="35" t="str">
        <f>IF(OR(Query278[[#This Row],[Weekday]]=1, Query278[[#This Row],[Weekday]]=2, Query278[[#This Row],[Weekday]]=3, Query278[[#This Row],[Weekday]]=4, Query278[[#This Row],[Weekday]]=5), "Weekday", "Weekend")</f>
        <v>Weekday</v>
      </c>
      <c r="I276" s="35">
        <f t="shared" si="20"/>
        <v>491</v>
      </c>
      <c r="J276" s="35">
        <v>3</v>
      </c>
      <c r="K276" s="35">
        <f t="shared" si="21"/>
        <v>428</v>
      </c>
      <c r="L276" s="35">
        <v>1</v>
      </c>
      <c r="M276" s="35" t="str">
        <f>INDEX(Table2[Description],MATCH(L276,Table2[Weathersit],0))</f>
        <v>Clear</v>
      </c>
      <c r="N276" s="35">
        <v>0.16</v>
      </c>
      <c r="O276" s="35">
        <v>0.13639999999999999</v>
      </c>
      <c r="P276" s="35">
        <v>0.55000000000000004</v>
      </c>
      <c r="Q276" s="35">
        <v>0.32840000000000003</v>
      </c>
      <c r="R276" s="35">
        <v>0</v>
      </c>
      <c r="S276" s="35">
        <v>57</v>
      </c>
      <c r="T276" s="35" t="str">
        <f t="shared" si="22"/>
        <v>High Usage</v>
      </c>
      <c r="U276" s="35">
        <v>57</v>
      </c>
      <c r="V276" s="42">
        <f t="shared" si="23"/>
        <v>51.79198982750377</v>
      </c>
      <c r="W276" s="35">
        <f t="shared" si="24"/>
        <v>-0.14995974018384323</v>
      </c>
    </row>
    <row r="277" spans="1:23" x14ac:dyDescent="0.25">
      <c r="A277" s="41">
        <v>276</v>
      </c>
      <c r="B277" s="36">
        <v>40555</v>
      </c>
      <c r="C277" s="35">
        <v>1</v>
      </c>
      <c r="D277" s="35">
        <v>0</v>
      </c>
      <c r="E277" s="35">
        <v>1</v>
      </c>
      <c r="F277" s="35">
        <v>22</v>
      </c>
      <c r="G277" s="35" t="b">
        <v>0</v>
      </c>
      <c r="H277" s="35" t="str">
        <f>IF(OR(Query278[[#This Row],[Weekday]]=1, Query278[[#This Row],[Weekday]]=2, Query278[[#This Row],[Weekday]]=3, Query278[[#This Row],[Weekday]]=4, Query278[[#This Row],[Weekday]]=5), "Weekday", "Weekend")</f>
        <v>Weekday</v>
      </c>
      <c r="I277" s="35">
        <f t="shared" si="20"/>
        <v>490</v>
      </c>
      <c r="J277" s="35">
        <v>3</v>
      </c>
      <c r="K277" s="35">
        <f t="shared" si="21"/>
        <v>427</v>
      </c>
      <c r="L277" s="35">
        <v>1</v>
      </c>
      <c r="M277" s="35" t="str">
        <f>INDEX(Table2[Description],MATCH(L277,Table2[Weathersit],0))</f>
        <v>Clear</v>
      </c>
      <c r="N277" s="35">
        <v>0.16</v>
      </c>
      <c r="O277" s="35">
        <v>0.1212</v>
      </c>
      <c r="P277" s="35">
        <v>0.55000000000000004</v>
      </c>
      <c r="Q277" s="35">
        <v>0.44779999999999998</v>
      </c>
      <c r="R277" s="35">
        <v>1</v>
      </c>
      <c r="S277" s="35">
        <v>32</v>
      </c>
      <c r="T277" s="35" t="str">
        <f t="shared" si="22"/>
        <v>High Usage</v>
      </c>
      <c r="U277" s="35">
        <v>33</v>
      </c>
      <c r="V277" s="42">
        <f t="shared" si="23"/>
        <v>51.827585491086786</v>
      </c>
      <c r="W277" s="35">
        <f t="shared" si="24"/>
        <v>-0.1507258172697514</v>
      </c>
    </row>
    <row r="278" spans="1:23" x14ac:dyDescent="0.25">
      <c r="A278" s="41">
        <v>277</v>
      </c>
      <c r="B278" s="36">
        <v>40555</v>
      </c>
      <c r="C278" s="35">
        <v>1</v>
      </c>
      <c r="D278" s="35">
        <v>0</v>
      </c>
      <c r="E278" s="35">
        <v>1</v>
      </c>
      <c r="F278" s="35">
        <v>23</v>
      </c>
      <c r="G278" s="35" t="b">
        <v>0</v>
      </c>
      <c r="H278" s="35" t="str">
        <f>IF(OR(Query278[[#This Row],[Weekday]]=1, Query278[[#This Row],[Weekday]]=2, Query278[[#This Row],[Weekday]]=3, Query278[[#This Row],[Weekday]]=4, Query278[[#This Row],[Weekday]]=5), "Weekday", "Weekend")</f>
        <v>Weekday</v>
      </c>
      <c r="I278" s="35">
        <f t="shared" si="20"/>
        <v>489</v>
      </c>
      <c r="J278" s="35">
        <v>3</v>
      </c>
      <c r="K278" s="35">
        <f t="shared" si="21"/>
        <v>426</v>
      </c>
      <c r="L278" s="35">
        <v>1</v>
      </c>
      <c r="M278" s="35" t="str">
        <f>INDEX(Table2[Description],MATCH(L278,Table2[Weathersit],0))</f>
        <v>Clear</v>
      </c>
      <c r="N278" s="35">
        <v>0.14000000000000001</v>
      </c>
      <c r="O278" s="35">
        <v>0.1061</v>
      </c>
      <c r="P278" s="35">
        <v>0.59</v>
      </c>
      <c r="Q278" s="35">
        <v>0.41789999999999999</v>
      </c>
      <c r="R278" s="35">
        <v>1</v>
      </c>
      <c r="S278" s="35">
        <v>19</v>
      </c>
      <c r="T278" s="35" t="str">
        <f t="shared" si="22"/>
        <v>Normal</v>
      </c>
      <c r="U278" s="35">
        <v>20</v>
      </c>
      <c r="V278" s="42">
        <f t="shared" si="23"/>
        <v>51.853726330937022</v>
      </c>
      <c r="W278" s="35">
        <f t="shared" si="24"/>
        <v>-0.15165547011822567</v>
      </c>
    </row>
    <row r="279" spans="1:23" x14ac:dyDescent="0.25">
      <c r="A279" s="41">
        <v>278</v>
      </c>
      <c r="B279" s="36">
        <v>40556</v>
      </c>
      <c r="C279" s="35">
        <v>1</v>
      </c>
      <c r="D279" s="35">
        <v>0</v>
      </c>
      <c r="E279" s="35">
        <v>1</v>
      </c>
      <c r="F279" s="35">
        <v>0</v>
      </c>
      <c r="G279" s="35" t="b">
        <v>0</v>
      </c>
      <c r="H279" s="35" t="str">
        <f>IF(OR(Query278[[#This Row],[Weekday]]=1, Query278[[#This Row],[Weekday]]=2, Query278[[#This Row],[Weekday]]=3, Query278[[#This Row],[Weekday]]=4, Query278[[#This Row],[Weekday]]=5), "Weekday", "Weekend")</f>
        <v>Weekday</v>
      </c>
      <c r="I279" s="35">
        <f t="shared" si="20"/>
        <v>488</v>
      </c>
      <c r="J279" s="35">
        <v>4</v>
      </c>
      <c r="K279" s="35">
        <f t="shared" si="21"/>
        <v>425</v>
      </c>
      <c r="L279" s="35">
        <v>1</v>
      </c>
      <c r="M279" s="35" t="str">
        <f>INDEX(Table2[Description],MATCH(L279,Table2[Weathersit],0))</f>
        <v>Clear</v>
      </c>
      <c r="N279" s="35">
        <v>0.14000000000000001</v>
      </c>
      <c r="O279" s="35">
        <v>0.1212</v>
      </c>
      <c r="P279" s="35">
        <v>0.59</v>
      </c>
      <c r="Q279" s="35">
        <v>0.28360000000000002</v>
      </c>
      <c r="R279" s="35">
        <v>1</v>
      </c>
      <c r="S279" s="35">
        <v>6</v>
      </c>
      <c r="T279" s="35" t="str">
        <f t="shared" si="22"/>
        <v>Normal</v>
      </c>
      <c r="U279" s="35">
        <v>7</v>
      </c>
      <c r="V279" s="42">
        <f t="shared" si="23"/>
        <v>51.868298559554091</v>
      </c>
      <c r="W279" s="35">
        <f t="shared" si="24"/>
        <v>-0.15275842229312991</v>
      </c>
    </row>
    <row r="280" spans="1:23" x14ac:dyDescent="0.25">
      <c r="A280" s="41">
        <v>279</v>
      </c>
      <c r="B280" s="36">
        <v>40556</v>
      </c>
      <c r="C280" s="35">
        <v>1</v>
      </c>
      <c r="D280" s="35">
        <v>0</v>
      </c>
      <c r="E280" s="35">
        <v>1</v>
      </c>
      <c r="F280" s="35">
        <v>1</v>
      </c>
      <c r="G280" s="35" t="b">
        <v>0</v>
      </c>
      <c r="H280" s="35" t="str">
        <f>IF(OR(Query278[[#This Row],[Weekday]]=1, Query278[[#This Row],[Weekday]]=2, Query278[[#This Row],[Weekday]]=3, Query278[[#This Row],[Weekday]]=4, Query278[[#This Row],[Weekday]]=5), "Weekday", "Weekend")</f>
        <v>Weekday</v>
      </c>
      <c r="I280" s="35">
        <f t="shared" si="20"/>
        <v>487</v>
      </c>
      <c r="J280" s="35">
        <v>4</v>
      </c>
      <c r="K280" s="35">
        <f t="shared" si="21"/>
        <v>424</v>
      </c>
      <c r="L280" s="35">
        <v>1</v>
      </c>
      <c r="M280" s="35" t="str">
        <f>INDEX(Table2[Description],MATCH(L280,Table2[Weathersit],0))</f>
        <v>Clear</v>
      </c>
      <c r="N280" s="35">
        <v>0.14000000000000001</v>
      </c>
      <c r="O280" s="35">
        <v>0.1212</v>
      </c>
      <c r="P280" s="35">
        <v>0.5</v>
      </c>
      <c r="Q280" s="35">
        <v>0.28360000000000002</v>
      </c>
      <c r="R280" s="35">
        <v>0</v>
      </c>
      <c r="S280" s="35">
        <v>2</v>
      </c>
      <c r="T280" s="35" t="str">
        <f t="shared" si="22"/>
        <v>Normal</v>
      </c>
      <c r="U280" s="35">
        <v>2</v>
      </c>
      <c r="V280" s="42">
        <f t="shared" si="23"/>
        <v>51.866693392655129</v>
      </c>
      <c r="W280" s="35">
        <f t="shared" si="24"/>
        <v>-0.15368030016339243</v>
      </c>
    </row>
    <row r="281" spans="1:23" x14ac:dyDescent="0.25">
      <c r="A281" s="41">
        <v>280</v>
      </c>
      <c r="B281" s="36">
        <v>40556</v>
      </c>
      <c r="C281" s="35">
        <v>1</v>
      </c>
      <c r="D281" s="35">
        <v>0</v>
      </c>
      <c r="E281" s="35">
        <v>1</v>
      </c>
      <c r="F281" s="35">
        <v>2</v>
      </c>
      <c r="G281" s="35" t="b">
        <v>0</v>
      </c>
      <c r="H281" s="35" t="str">
        <f>IF(OR(Query278[[#This Row],[Weekday]]=1, Query278[[#This Row],[Weekday]]=2, Query278[[#This Row],[Weekday]]=3, Query278[[#This Row],[Weekday]]=4, Query278[[#This Row],[Weekday]]=5), "Weekday", "Weekend")</f>
        <v>Weekday</v>
      </c>
      <c r="I281" s="35">
        <f t="shared" si="20"/>
        <v>486</v>
      </c>
      <c r="J281" s="35">
        <v>4</v>
      </c>
      <c r="K281" s="35">
        <f t="shared" si="21"/>
        <v>423</v>
      </c>
      <c r="L281" s="35">
        <v>1</v>
      </c>
      <c r="M281" s="35" t="str">
        <f>INDEX(Table2[Description],MATCH(L281,Table2[Weathersit],0))</f>
        <v>Clear</v>
      </c>
      <c r="N281" s="35">
        <v>0.14000000000000001</v>
      </c>
      <c r="O281" s="35">
        <v>0.1212</v>
      </c>
      <c r="P281" s="35">
        <v>0.5</v>
      </c>
      <c r="Q281" s="35">
        <v>0.35820000000000002</v>
      </c>
      <c r="R281" s="35">
        <v>0</v>
      </c>
      <c r="S281" s="35">
        <v>2</v>
      </c>
      <c r="T281" s="35" t="str">
        <f t="shared" si="22"/>
        <v>Normal</v>
      </c>
      <c r="U281" s="35">
        <v>2</v>
      </c>
      <c r="V281" s="42">
        <f t="shared" si="23"/>
        <v>51.857540945658108</v>
      </c>
      <c r="W281" s="35">
        <f t="shared" si="24"/>
        <v>-0.1546077691083346</v>
      </c>
    </row>
    <row r="282" spans="1:23" x14ac:dyDescent="0.25">
      <c r="A282" s="41">
        <v>281</v>
      </c>
      <c r="B282" s="36">
        <v>40556</v>
      </c>
      <c r="C282" s="35">
        <v>1</v>
      </c>
      <c r="D282" s="35">
        <v>0</v>
      </c>
      <c r="E282" s="35">
        <v>1</v>
      </c>
      <c r="F282" s="35">
        <v>3</v>
      </c>
      <c r="G282" s="35" t="b">
        <v>0</v>
      </c>
      <c r="H282" s="35" t="str">
        <f>IF(OR(Query278[[#This Row],[Weekday]]=1, Query278[[#This Row],[Weekday]]=2, Query278[[#This Row],[Weekday]]=3, Query278[[#This Row],[Weekday]]=4, Query278[[#This Row],[Weekday]]=5), "Weekday", "Weekend")</f>
        <v>Weekday</v>
      </c>
      <c r="I282" s="35">
        <f t="shared" si="20"/>
        <v>485</v>
      </c>
      <c r="J282" s="35">
        <v>4</v>
      </c>
      <c r="K282" s="35">
        <f t="shared" si="21"/>
        <v>422</v>
      </c>
      <c r="L282" s="35">
        <v>1</v>
      </c>
      <c r="M282" s="35" t="str">
        <f>INDEX(Table2[Description],MATCH(L282,Table2[Weathersit],0))</f>
        <v>Clear</v>
      </c>
      <c r="N282" s="35">
        <v>0.14000000000000001</v>
      </c>
      <c r="O282" s="35">
        <v>0.1212</v>
      </c>
      <c r="P282" s="35">
        <v>0.5</v>
      </c>
      <c r="Q282" s="35">
        <v>0.32840000000000003</v>
      </c>
      <c r="R282" s="35">
        <v>0</v>
      </c>
      <c r="S282" s="35">
        <v>3</v>
      </c>
      <c r="T282" s="35" t="str">
        <f t="shared" si="22"/>
        <v>Normal</v>
      </c>
      <c r="U282" s="35">
        <v>3</v>
      </c>
      <c r="V282" s="42">
        <f t="shared" si="23"/>
        <v>51.84823590029098</v>
      </c>
      <c r="W282" s="35">
        <f t="shared" si="24"/>
        <v>-0.15554430569255923</v>
      </c>
    </row>
    <row r="283" spans="1:23" x14ac:dyDescent="0.25">
      <c r="A283" s="41">
        <v>282</v>
      </c>
      <c r="B283" s="36">
        <v>40556</v>
      </c>
      <c r="C283" s="35">
        <v>1</v>
      </c>
      <c r="D283" s="35">
        <v>0</v>
      </c>
      <c r="E283" s="35">
        <v>1</v>
      </c>
      <c r="F283" s="35">
        <v>4</v>
      </c>
      <c r="G283" s="35" t="b">
        <v>0</v>
      </c>
      <c r="H283" s="35" t="str">
        <f>IF(OR(Query278[[#This Row],[Weekday]]=1, Query278[[#This Row],[Weekday]]=2, Query278[[#This Row],[Weekday]]=3, Query278[[#This Row],[Weekday]]=4, Query278[[#This Row],[Weekday]]=5), "Weekday", "Weekend")</f>
        <v>Weekday</v>
      </c>
      <c r="I283" s="35">
        <f t="shared" si="20"/>
        <v>484</v>
      </c>
      <c r="J283" s="35">
        <v>4</v>
      </c>
      <c r="K283" s="35">
        <f t="shared" si="21"/>
        <v>421</v>
      </c>
      <c r="L283" s="35">
        <v>1</v>
      </c>
      <c r="M283" s="35" t="str">
        <f>INDEX(Table2[Description],MATCH(L283,Table2[Weathersit],0))</f>
        <v>Clear</v>
      </c>
      <c r="N283" s="35">
        <v>0.14000000000000001</v>
      </c>
      <c r="O283" s="35">
        <v>0.1212</v>
      </c>
      <c r="P283" s="35">
        <v>0.5</v>
      </c>
      <c r="Q283" s="35">
        <v>0.25369999999999998</v>
      </c>
      <c r="R283" s="35">
        <v>0</v>
      </c>
      <c r="S283" s="35">
        <v>4</v>
      </c>
      <c r="T283" s="35" t="str">
        <f t="shared" si="22"/>
        <v>Normal</v>
      </c>
      <c r="U283" s="35">
        <v>4</v>
      </c>
      <c r="V283" s="42">
        <f t="shared" si="23"/>
        <v>51.840327560986481</v>
      </c>
      <c r="W283" s="35">
        <f t="shared" si="24"/>
        <v>-0.15649005769150259</v>
      </c>
    </row>
    <row r="284" spans="1:23" x14ac:dyDescent="0.25">
      <c r="A284" s="41">
        <v>283</v>
      </c>
      <c r="B284" s="36">
        <v>40556</v>
      </c>
      <c r="C284" s="35">
        <v>1</v>
      </c>
      <c r="D284" s="35">
        <v>0</v>
      </c>
      <c r="E284" s="35">
        <v>1</v>
      </c>
      <c r="F284" s="35">
        <v>5</v>
      </c>
      <c r="G284" s="35" t="b">
        <v>0</v>
      </c>
      <c r="H284" s="35" t="str">
        <f>IF(OR(Query278[[#This Row],[Weekday]]=1, Query278[[#This Row],[Weekday]]=2, Query278[[#This Row],[Weekday]]=3, Query278[[#This Row],[Weekday]]=4, Query278[[#This Row],[Weekday]]=5), "Weekday", "Weekend")</f>
        <v>Weekday</v>
      </c>
      <c r="I284" s="35">
        <f t="shared" si="20"/>
        <v>483</v>
      </c>
      <c r="J284" s="35">
        <v>4</v>
      </c>
      <c r="K284" s="35">
        <f t="shared" si="21"/>
        <v>420</v>
      </c>
      <c r="L284" s="35">
        <v>1</v>
      </c>
      <c r="M284" s="35" t="str">
        <f>INDEX(Table2[Description],MATCH(L284,Table2[Weathersit],0))</f>
        <v>Clear</v>
      </c>
      <c r="N284" s="35">
        <v>0.14000000000000001</v>
      </c>
      <c r="O284" s="35">
        <v>0.1212</v>
      </c>
      <c r="P284" s="35">
        <v>0.5</v>
      </c>
      <c r="Q284" s="35">
        <v>0.29849999999999999</v>
      </c>
      <c r="R284" s="35">
        <v>0</v>
      </c>
      <c r="S284" s="35">
        <v>3</v>
      </c>
      <c r="T284" s="35" t="str">
        <f t="shared" si="22"/>
        <v>Normal</v>
      </c>
      <c r="U284" s="35">
        <v>3</v>
      </c>
      <c r="V284" s="42">
        <f t="shared" si="23"/>
        <v>51.833801444609101</v>
      </c>
      <c r="W284" s="35">
        <f t="shared" si="24"/>
        <v>-0.15744446621653191</v>
      </c>
    </row>
    <row r="285" spans="1:23" x14ac:dyDescent="0.25">
      <c r="A285" s="41">
        <v>284</v>
      </c>
      <c r="B285" s="36">
        <v>40556</v>
      </c>
      <c r="C285" s="35">
        <v>1</v>
      </c>
      <c r="D285" s="35">
        <v>0</v>
      </c>
      <c r="E285" s="35">
        <v>1</v>
      </c>
      <c r="F285" s="35">
        <v>6</v>
      </c>
      <c r="G285" s="35" t="b">
        <v>0</v>
      </c>
      <c r="H285" s="35" t="str">
        <f>IF(OR(Query278[[#This Row],[Weekday]]=1, Query278[[#This Row],[Weekday]]=2, Query278[[#This Row],[Weekday]]=3, Query278[[#This Row],[Weekday]]=4, Query278[[#This Row],[Weekday]]=5), "Weekday", "Weekend")</f>
        <v>Weekday</v>
      </c>
      <c r="I285" s="35">
        <f t="shared" si="20"/>
        <v>482</v>
      </c>
      <c r="J285" s="35">
        <v>4</v>
      </c>
      <c r="K285" s="35">
        <f t="shared" si="21"/>
        <v>419</v>
      </c>
      <c r="L285" s="35">
        <v>1</v>
      </c>
      <c r="M285" s="35" t="str">
        <f>INDEX(Table2[Description],MATCH(L285,Table2[Weathersit],0))</f>
        <v>Clear</v>
      </c>
      <c r="N285" s="35">
        <v>0.12</v>
      </c>
      <c r="O285" s="35">
        <v>0.1515</v>
      </c>
      <c r="P285" s="35">
        <v>0.54</v>
      </c>
      <c r="Q285" s="35">
        <v>0.1343</v>
      </c>
      <c r="R285" s="35">
        <v>0</v>
      </c>
      <c r="S285" s="35">
        <v>28</v>
      </c>
      <c r="T285" s="35" t="str">
        <f t="shared" si="22"/>
        <v>Normal</v>
      </c>
      <c r="U285" s="35">
        <v>28</v>
      </c>
      <c r="V285" s="42">
        <f t="shared" si="23"/>
        <v>51.825604624941846</v>
      </c>
      <c r="W285" s="35">
        <f t="shared" si="24"/>
        <v>-0.15840697219112623</v>
      </c>
    </row>
    <row r="286" spans="1:23" x14ac:dyDescent="0.25">
      <c r="A286" s="41">
        <v>285</v>
      </c>
      <c r="B286" s="36">
        <v>40556</v>
      </c>
      <c r="C286" s="35">
        <v>1</v>
      </c>
      <c r="D286" s="35">
        <v>0</v>
      </c>
      <c r="E286" s="35">
        <v>1</v>
      </c>
      <c r="F286" s="35">
        <v>7</v>
      </c>
      <c r="G286" s="35" t="b">
        <v>0</v>
      </c>
      <c r="H286" s="35" t="str">
        <f>IF(OR(Query278[[#This Row],[Weekday]]=1, Query278[[#This Row],[Weekday]]=2, Query278[[#This Row],[Weekday]]=3, Query278[[#This Row],[Weekday]]=4, Query278[[#This Row],[Weekday]]=5), "Weekday", "Weekend")</f>
        <v>Weekday</v>
      </c>
      <c r="I286" s="35">
        <f t="shared" si="20"/>
        <v>481</v>
      </c>
      <c r="J286" s="35">
        <v>4</v>
      </c>
      <c r="K286" s="35">
        <f t="shared" si="21"/>
        <v>418</v>
      </c>
      <c r="L286" s="35">
        <v>1</v>
      </c>
      <c r="M286" s="35" t="str">
        <f>INDEX(Table2[Description],MATCH(L286,Table2[Weathersit],0))</f>
        <v>Clear</v>
      </c>
      <c r="N286" s="35">
        <v>0.12</v>
      </c>
      <c r="O286" s="35">
        <v>0.1515</v>
      </c>
      <c r="P286" s="35">
        <v>0.54</v>
      </c>
      <c r="Q286" s="35">
        <v>0.1343</v>
      </c>
      <c r="R286" s="35">
        <v>0</v>
      </c>
      <c r="S286" s="35">
        <v>72</v>
      </c>
      <c r="T286" s="35" t="str">
        <f t="shared" si="22"/>
        <v>High Usage</v>
      </c>
      <c r="U286" s="35">
        <v>72</v>
      </c>
      <c r="V286" s="42">
        <f t="shared" si="23"/>
        <v>51.847582105184671</v>
      </c>
      <c r="W286" s="35">
        <f t="shared" si="24"/>
        <v>-0.15902828615575526</v>
      </c>
    </row>
    <row r="287" spans="1:23" x14ac:dyDescent="0.25">
      <c r="A287" s="41">
        <v>286</v>
      </c>
      <c r="B287" s="36">
        <v>40556</v>
      </c>
      <c r="C287" s="35">
        <v>1</v>
      </c>
      <c r="D287" s="35">
        <v>0</v>
      </c>
      <c r="E287" s="35">
        <v>1</v>
      </c>
      <c r="F287" s="35">
        <v>8</v>
      </c>
      <c r="G287" s="35" t="b">
        <v>0</v>
      </c>
      <c r="H287" s="35" t="str">
        <f>IF(OR(Query278[[#This Row],[Weekday]]=1, Query278[[#This Row],[Weekday]]=2, Query278[[#This Row],[Weekday]]=3, Query278[[#This Row],[Weekday]]=4, Query278[[#This Row],[Weekday]]=5), "Weekday", "Weekend")</f>
        <v>Weekday</v>
      </c>
      <c r="I287" s="35">
        <f t="shared" si="20"/>
        <v>480</v>
      </c>
      <c r="J287" s="35">
        <v>4</v>
      </c>
      <c r="K287" s="35">
        <f t="shared" si="21"/>
        <v>417</v>
      </c>
      <c r="L287" s="35">
        <v>1</v>
      </c>
      <c r="M287" s="35" t="str">
        <f>INDEX(Table2[Description],MATCH(L287,Table2[Weathersit],0))</f>
        <v>Clear</v>
      </c>
      <c r="N287" s="35">
        <v>0.14000000000000001</v>
      </c>
      <c r="O287" s="35">
        <v>0.13639999999999999</v>
      </c>
      <c r="P287" s="35">
        <v>0.5</v>
      </c>
      <c r="Q287" s="35">
        <v>0.19400000000000001</v>
      </c>
      <c r="R287" s="35">
        <v>5</v>
      </c>
      <c r="S287" s="35">
        <v>197</v>
      </c>
      <c r="T287" s="35" t="str">
        <f t="shared" si="22"/>
        <v>High Usage</v>
      </c>
      <c r="U287" s="35">
        <v>202</v>
      </c>
      <c r="V287" s="42">
        <f t="shared" si="23"/>
        <v>51.882040170269413</v>
      </c>
      <c r="W287" s="35">
        <f t="shared" si="24"/>
        <v>-0.1596451608709191</v>
      </c>
    </row>
    <row r="288" spans="1:23" x14ac:dyDescent="0.25">
      <c r="A288" s="41">
        <v>287</v>
      </c>
      <c r="B288" s="36">
        <v>40556</v>
      </c>
      <c r="C288" s="35">
        <v>1</v>
      </c>
      <c r="D288" s="35">
        <v>0</v>
      </c>
      <c r="E288" s="35">
        <v>1</v>
      </c>
      <c r="F288" s="35">
        <v>9</v>
      </c>
      <c r="G288" s="35" t="b">
        <v>0</v>
      </c>
      <c r="H288" s="35" t="str">
        <f>IF(OR(Query278[[#This Row],[Weekday]]=1, Query278[[#This Row],[Weekday]]=2, Query278[[#This Row],[Weekday]]=3, Query278[[#This Row],[Weekday]]=4, Query278[[#This Row],[Weekday]]=5), "Weekday", "Weekend")</f>
        <v>Weekday</v>
      </c>
      <c r="I288" s="35">
        <f t="shared" si="20"/>
        <v>479</v>
      </c>
      <c r="J288" s="35">
        <v>4</v>
      </c>
      <c r="K288" s="35">
        <f t="shared" si="21"/>
        <v>416</v>
      </c>
      <c r="L288" s="35">
        <v>1</v>
      </c>
      <c r="M288" s="35" t="str">
        <f>INDEX(Table2[Description],MATCH(L288,Table2[Weathersit],0))</f>
        <v>Clear</v>
      </c>
      <c r="N288" s="35">
        <v>0.14000000000000001</v>
      </c>
      <c r="O288" s="35">
        <v>0.1212</v>
      </c>
      <c r="P288" s="35">
        <v>0.5</v>
      </c>
      <c r="Q288" s="35">
        <v>0.32840000000000003</v>
      </c>
      <c r="R288" s="35">
        <v>2</v>
      </c>
      <c r="S288" s="35">
        <v>137</v>
      </c>
      <c r="T288" s="35" t="str">
        <f t="shared" si="22"/>
        <v>High Usage</v>
      </c>
      <c r="U288" s="35">
        <v>139</v>
      </c>
      <c r="V288" s="42">
        <f t="shared" si="23"/>
        <v>51.647133055902522</v>
      </c>
      <c r="W288" s="35">
        <f t="shared" si="24"/>
        <v>-0.1604204114129642</v>
      </c>
    </row>
    <row r="289" spans="1:23" x14ac:dyDescent="0.25">
      <c r="A289" s="41">
        <v>288</v>
      </c>
      <c r="B289" s="36">
        <v>40556</v>
      </c>
      <c r="C289" s="35">
        <v>1</v>
      </c>
      <c r="D289" s="35">
        <v>0</v>
      </c>
      <c r="E289" s="35">
        <v>1</v>
      </c>
      <c r="F289" s="35">
        <v>10</v>
      </c>
      <c r="G289" s="35" t="b">
        <v>0</v>
      </c>
      <c r="H289" s="35" t="str">
        <f>IF(OR(Query278[[#This Row],[Weekday]]=1, Query278[[#This Row],[Weekday]]=2, Query278[[#This Row],[Weekday]]=3, Query278[[#This Row],[Weekday]]=4, Query278[[#This Row],[Weekday]]=5), "Weekday", "Weekend")</f>
        <v>Weekday</v>
      </c>
      <c r="I289" s="35">
        <f t="shared" si="20"/>
        <v>478</v>
      </c>
      <c r="J289" s="35">
        <v>4</v>
      </c>
      <c r="K289" s="35">
        <f t="shared" si="21"/>
        <v>415</v>
      </c>
      <c r="L289" s="35">
        <v>2</v>
      </c>
      <c r="M289" s="35" t="str">
        <f>INDEX(Table2[Description],MATCH(L289,Table2[Weathersit],0))</f>
        <v>Mist + Cloudy</v>
      </c>
      <c r="N289" s="35">
        <v>0.16</v>
      </c>
      <c r="O289" s="35">
        <v>0.13639999999999999</v>
      </c>
      <c r="P289" s="35">
        <v>0.5</v>
      </c>
      <c r="Q289" s="35">
        <v>0.35820000000000002</v>
      </c>
      <c r="R289" s="35">
        <v>2</v>
      </c>
      <c r="S289" s="35">
        <v>36</v>
      </c>
      <c r="T289" s="35" t="str">
        <f t="shared" si="22"/>
        <v>High Usage</v>
      </c>
      <c r="U289" s="35">
        <v>38</v>
      </c>
      <c r="V289" s="42">
        <f t="shared" si="23"/>
        <v>51.599073738719447</v>
      </c>
      <c r="W289" s="35">
        <f t="shared" si="24"/>
        <v>-0.16148629511672857</v>
      </c>
    </row>
    <row r="290" spans="1:23" x14ac:dyDescent="0.25">
      <c r="A290" s="41">
        <v>289</v>
      </c>
      <c r="B290" s="36">
        <v>40556</v>
      </c>
      <c r="C290" s="35">
        <v>1</v>
      </c>
      <c r="D290" s="35">
        <v>0</v>
      </c>
      <c r="E290" s="35">
        <v>1</v>
      </c>
      <c r="F290" s="35">
        <v>11</v>
      </c>
      <c r="G290" s="35" t="b">
        <v>0</v>
      </c>
      <c r="H290" s="35" t="str">
        <f>IF(OR(Query278[[#This Row],[Weekday]]=1, Query278[[#This Row],[Weekday]]=2, Query278[[#This Row],[Weekday]]=3, Query278[[#This Row],[Weekday]]=4, Query278[[#This Row],[Weekday]]=5), "Weekday", "Weekend")</f>
        <v>Weekday</v>
      </c>
      <c r="I290" s="35">
        <f t="shared" si="20"/>
        <v>477</v>
      </c>
      <c r="J290" s="35">
        <v>4</v>
      </c>
      <c r="K290" s="35">
        <f t="shared" si="21"/>
        <v>415</v>
      </c>
      <c r="L290" s="35">
        <v>2</v>
      </c>
      <c r="M290" s="35" t="str">
        <f>INDEX(Table2[Description],MATCH(L290,Table2[Weathersit],0))</f>
        <v>Mist + Cloudy</v>
      </c>
      <c r="N290" s="35">
        <v>0.2</v>
      </c>
      <c r="O290" s="35">
        <v>0.16669999999999999</v>
      </c>
      <c r="P290" s="35">
        <v>0.44</v>
      </c>
      <c r="Q290" s="35">
        <v>0.44779999999999998</v>
      </c>
      <c r="R290" s="35">
        <v>4</v>
      </c>
      <c r="S290" s="35">
        <v>33</v>
      </c>
      <c r="T290" s="35" t="str">
        <f t="shared" si="22"/>
        <v>High Usage</v>
      </c>
      <c r="U290" s="35">
        <v>37</v>
      </c>
      <c r="V290" s="42">
        <f t="shared" si="23"/>
        <v>51.628601248341454</v>
      </c>
      <c r="W290" s="35">
        <f t="shared" si="24"/>
        <v>-0.16238104155111463</v>
      </c>
    </row>
    <row r="291" spans="1:23" x14ac:dyDescent="0.25">
      <c r="A291" s="41">
        <v>290</v>
      </c>
      <c r="B291" s="36">
        <v>40556</v>
      </c>
      <c r="C291" s="35">
        <v>1</v>
      </c>
      <c r="D291" s="35">
        <v>0</v>
      </c>
      <c r="E291" s="35">
        <v>1</v>
      </c>
      <c r="F291" s="35">
        <v>12</v>
      </c>
      <c r="G291" s="35" t="b">
        <v>0</v>
      </c>
      <c r="H291" s="35" t="str">
        <f>IF(OR(Query278[[#This Row],[Weekday]]=1, Query278[[#This Row],[Weekday]]=2, Query278[[#This Row],[Weekday]]=3, Query278[[#This Row],[Weekday]]=4, Query278[[#This Row],[Weekday]]=5), "Weekday", "Weekend")</f>
        <v>Weekday</v>
      </c>
      <c r="I291" s="35">
        <f t="shared" si="20"/>
        <v>476</v>
      </c>
      <c r="J291" s="35">
        <v>4</v>
      </c>
      <c r="K291" s="35">
        <f t="shared" si="21"/>
        <v>415</v>
      </c>
      <c r="L291" s="35">
        <v>1</v>
      </c>
      <c r="M291" s="35" t="str">
        <f>INDEX(Table2[Description],MATCH(L291,Table2[Weathersit],0))</f>
        <v>Clear</v>
      </c>
      <c r="N291" s="35">
        <v>0.2</v>
      </c>
      <c r="O291" s="35">
        <v>0.16669999999999999</v>
      </c>
      <c r="P291" s="35">
        <v>0.44</v>
      </c>
      <c r="Q291" s="35">
        <v>0.41789999999999999</v>
      </c>
      <c r="R291" s="35">
        <v>3</v>
      </c>
      <c r="S291" s="35">
        <v>49</v>
      </c>
      <c r="T291" s="35" t="str">
        <f t="shared" si="22"/>
        <v>High Usage</v>
      </c>
      <c r="U291" s="35">
        <v>52</v>
      </c>
      <c r="V291" s="42">
        <f t="shared" si="23"/>
        <v>51.657557043178606</v>
      </c>
      <c r="W291" s="35">
        <f t="shared" si="24"/>
        <v>-0.1629025500892741</v>
      </c>
    </row>
    <row r="292" spans="1:23" x14ac:dyDescent="0.25">
      <c r="A292" s="41">
        <v>291</v>
      </c>
      <c r="B292" s="36">
        <v>40556</v>
      </c>
      <c r="C292" s="35">
        <v>1</v>
      </c>
      <c r="D292" s="35">
        <v>0</v>
      </c>
      <c r="E292" s="35">
        <v>1</v>
      </c>
      <c r="F292" s="35">
        <v>13</v>
      </c>
      <c r="G292" s="35" t="b">
        <v>0</v>
      </c>
      <c r="H292" s="35" t="str">
        <f>IF(OR(Query278[[#This Row],[Weekday]]=1, Query278[[#This Row],[Weekday]]=2, Query278[[#This Row],[Weekday]]=3, Query278[[#This Row],[Weekday]]=4, Query278[[#This Row],[Weekday]]=5), "Weekday", "Weekend")</f>
        <v>Weekday</v>
      </c>
      <c r="I292" s="35">
        <f t="shared" si="20"/>
        <v>475</v>
      </c>
      <c r="J292" s="35">
        <v>4</v>
      </c>
      <c r="K292" s="35">
        <f t="shared" si="21"/>
        <v>414</v>
      </c>
      <c r="L292" s="35">
        <v>1</v>
      </c>
      <c r="M292" s="35" t="str">
        <f>INDEX(Table2[Description],MATCH(L292,Table2[Weathersit],0))</f>
        <v>Clear</v>
      </c>
      <c r="N292" s="35">
        <v>0.22</v>
      </c>
      <c r="O292" s="35">
        <v>0.19700000000000001</v>
      </c>
      <c r="P292" s="35">
        <v>0.41</v>
      </c>
      <c r="Q292" s="35">
        <v>0.44779999999999998</v>
      </c>
      <c r="R292" s="35">
        <v>2</v>
      </c>
      <c r="S292" s="35">
        <v>81</v>
      </c>
      <c r="T292" s="35" t="str">
        <f t="shared" si="22"/>
        <v>High Usage</v>
      </c>
      <c r="U292" s="35">
        <v>83</v>
      </c>
      <c r="V292" s="42">
        <f t="shared" si="23"/>
        <v>51.692997675975676</v>
      </c>
      <c r="W292" s="35">
        <f t="shared" si="24"/>
        <v>-0.16341870022644622</v>
      </c>
    </row>
    <row r="293" spans="1:23" x14ac:dyDescent="0.25">
      <c r="A293" s="41">
        <v>292</v>
      </c>
      <c r="B293" s="36">
        <v>40556</v>
      </c>
      <c r="C293" s="35">
        <v>1</v>
      </c>
      <c r="D293" s="35">
        <v>0</v>
      </c>
      <c r="E293" s="35">
        <v>1</v>
      </c>
      <c r="F293" s="35">
        <v>14</v>
      </c>
      <c r="G293" s="35" t="b">
        <v>0</v>
      </c>
      <c r="H293" s="35" t="str">
        <f>IF(OR(Query278[[#This Row],[Weekday]]=1, Query278[[#This Row],[Weekday]]=2, Query278[[#This Row],[Weekday]]=3, Query278[[#This Row],[Weekday]]=4, Query278[[#This Row],[Weekday]]=5), "Weekday", "Weekend")</f>
        <v>Weekday</v>
      </c>
      <c r="I293" s="35">
        <f t="shared" si="20"/>
        <v>474</v>
      </c>
      <c r="J293" s="35">
        <v>4</v>
      </c>
      <c r="K293" s="35">
        <f t="shared" si="21"/>
        <v>413</v>
      </c>
      <c r="L293" s="35">
        <v>1</v>
      </c>
      <c r="M293" s="35" t="str">
        <f>INDEX(Table2[Description],MATCH(L293,Table2[Weathersit],0))</f>
        <v>Clear</v>
      </c>
      <c r="N293" s="35">
        <v>0.22</v>
      </c>
      <c r="O293" s="35">
        <v>0.19700000000000001</v>
      </c>
      <c r="P293" s="35">
        <v>0.41</v>
      </c>
      <c r="Q293" s="35">
        <v>0.3881</v>
      </c>
      <c r="R293" s="35">
        <v>3</v>
      </c>
      <c r="S293" s="35">
        <v>39</v>
      </c>
      <c r="T293" s="35" t="str">
        <f t="shared" si="22"/>
        <v>High Usage</v>
      </c>
      <c r="U293" s="35">
        <v>42</v>
      </c>
      <c r="V293" s="42">
        <f t="shared" si="23"/>
        <v>51.722371231765315</v>
      </c>
      <c r="W293" s="35">
        <f t="shared" si="24"/>
        <v>-0.16360811182359261</v>
      </c>
    </row>
    <row r="294" spans="1:23" x14ac:dyDescent="0.25">
      <c r="A294" s="41">
        <v>293</v>
      </c>
      <c r="B294" s="36">
        <v>40556</v>
      </c>
      <c r="C294" s="35">
        <v>1</v>
      </c>
      <c r="D294" s="35">
        <v>0</v>
      </c>
      <c r="E294" s="35">
        <v>1</v>
      </c>
      <c r="F294" s="35">
        <v>15</v>
      </c>
      <c r="G294" s="35" t="b">
        <v>0</v>
      </c>
      <c r="H294" s="35" t="str">
        <f>IF(OR(Query278[[#This Row],[Weekday]]=1, Query278[[#This Row],[Weekday]]=2, Query278[[#This Row],[Weekday]]=3, Query278[[#This Row],[Weekday]]=4, Query278[[#This Row],[Weekday]]=5), "Weekday", "Weekend")</f>
        <v>Weekday</v>
      </c>
      <c r="I294" s="35">
        <f t="shared" si="20"/>
        <v>473</v>
      </c>
      <c r="J294" s="35">
        <v>4</v>
      </c>
      <c r="K294" s="35">
        <f t="shared" si="21"/>
        <v>412</v>
      </c>
      <c r="L294" s="35">
        <v>1</v>
      </c>
      <c r="M294" s="35" t="str">
        <f>INDEX(Table2[Description],MATCH(L294,Table2[Weathersit],0))</f>
        <v>Clear</v>
      </c>
      <c r="N294" s="35">
        <v>0.24</v>
      </c>
      <c r="O294" s="35">
        <v>0.21210000000000001</v>
      </c>
      <c r="P294" s="35">
        <v>0.38</v>
      </c>
      <c r="Q294" s="35">
        <v>0.29849999999999999</v>
      </c>
      <c r="R294" s="35">
        <v>5</v>
      </c>
      <c r="S294" s="35">
        <v>55</v>
      </c>
      <c r="T294" s="35" t="str">
        <f t="shared" si="22"/>
        <v>High Usage</v>
      </c>
      <c r="U294" s="35">
        <v>60</v>
      </c>
      <c r="V294" s="42">
        <f t="shared" si="23"/>
        <v>51.754352157271477</v>
      </c>
      <c r="W294" s="35">
        <f t="shared" si="24"/>
        <v>-0.16379495176368186</v>
      </c>
    </row>
    <row r="295" spans="1:23" x14ac:dyDescent="0.25">
      <c r="A295" s="41">
        <v>294</v>
      </c>
      <c r="B295" s="36">
        <v>40556</v>
      </c>
      <c r="C295" s="35">
        <v>1</v>
      </c>
      <c r="D295" s="35">
        <v>0</v>
      </c>
      <c r="E295" s="35">
        <v>1</v>
      </c>
      <c r="F295" s="35">
        <v>16</v>
      </c>
      <c r="G295" s="35" t="b">
        <v>0</v>
      </c>
      <c r="H295" s="35" t="str">
        <f>IF(OR(Query278[[#This Row],[Weekday]]=1, Query278[[#This Row],[Weekday]]=2, Query278[[#This Row],[Weekday]]=3, Query278[[#This Row],[Weekday]]=4, Query278[[#This Row],[Weekday]]=5), "Weekday", "Weekend")</f>
        <v>Weekday</v>
      </c>
      <c r="I295" s="35">
        <f t="shared" si="20"/>
        <v>472</v>
      </c>
      <c r="J295" s="35">
        <v>4</v>
      </c>
      <c r="K295" s="35">
        <f t="shared" si="21"/>
        <v>411</v>
      </c>
      <c r="L295" s="35">
        <v>1</v>
      </c>
      <c r="M295" s="35" t="str">
        <f>INDEX(Table2[Description],MATCH(L295,Table2[Weathersit],0))</f>
        <v>Clear</v>
      </c>
      <c r="N295" s="35">
        <v>0.24</v>
      </c>
      <c r="O295" s="35">
        <v>0.21210000000000001</v>
      </c>
      <c r="P295" s="35">
        <v>0.38</v>
      </c>
      <c r="Q295" s="35">
        <v>0.35820000000000002</v>
      </c>
      <c r="R295" s="35">
        <v>2</v>
      </c>
      <c r="S295" s="35">
        <v>76</v>
      </c>
      <c r="T295" s="35" t="str">
        <f t="shared" si="22"/>
        <v>High Usage</v>
      </c>
      <c r="U295" s="35">
        <v>78</v>
      </c>
      <c r="V295" s="42">
        <f t="shared" si="23"/>
        <v>51.7909398161204</v>
      </c>
      <c r="W295" s="35">
        <f t="shared" si="24"/>
        <v>-0.16383784689265785</v>
      </c>
    </row>
    <row r="296" spans="1:23" x14ac:dyDescent="0.25">
      <c r="A296" s="41">
        <v>295</v>
      </c>
      <c r="B296" s="36">
        <v>40556</v>
      </c>
      <c r="C296" s="35">
        <v>1</v>
      </c>
      <c r="D296" s="35">
        <v>0</v>
      </c>
      <c r="E296" s="35">
        <v>1</v>
      </c>
      <c r="F296" s="35">
        <v>17</v>
      </c>
      <c r="G296" s="35" t="b">
        <v>0</v>
      </c>
      <c r="H296" s="35" t="str">
        <f>IF(OR(Query278[[#This Row],[Weekday]]=1, Query278[[#This Row],[Weekday]]=2, Query278[[#This Row],[Weekday]]=3, Query278[[#This Row],[Weekday]]=4, Query278[[#This Row],[Weekday]]=5), "Weekday", "Weekend")</f>
        <v>Weekday</v>
      </c>
      <c r="I296" s="35">
        <f t="shared" si="20"/>
        <v>471</v>
      </c>
      <c r="J296" s="35">
        <v>4</v>
      </c>
      <c r="K296" s="35">
        <f t="shared" si="21"/>
        <v>410</v>
      </c>
      <c r="L296" s="35">
        <v>1</v>
      </c>
      <c r="M296" s="35" t="str">
        <f>INDEX(Table2[Description],MATCH(L296,Table2[Weathersit],0))</f>
        <v>Clear</v>
      </c>
      <c r="N296" s="35">
        <v>0.2</v>
      </c>
      <c r="O296" s="35">
        <v>0.18179999999999999</v>
      </c>
      <c r="P296" s="35">
        <v>0.4</v>
      </c>
      <c r="Q296" s="35">
        <v>0.28360000000000002</v>
      </c>
      <c r="R296" s="35">
        <v>4</v>
      </c>
      <c r="S296" s="35">
        <v>158</v>
      </c>
      <c r="T296" s="35" t="str">
        <f t="shared" si="22"/>
        <v>High Usage</v>
      </c>
      <c r="U296" s="35">
        <v>162</v>
      </c>
      <c r="V296" s="42">
        <f t="shared" si="23"/>
        <v>51.823289780963556</v>
      </c>
      <c r="W296" s="35">
        <f t="shared" si="24"/>
        <v>-0.16387955818351591</v>
      </c>
    </row>
    <row r="297" spans="1:23" x14ac:dyDescent="0.25">
      <c r="A297" s="41">
        <v>296</v>
      </c>
      <c r="B297" s="36">
        <v>40556</v>
      </c>
      <c r="C297" s="35">
        <v>1</v>
      </c>
      <c r="D297" s="35">
        <v>0</v>
      </c>
      <c r="E297" s="35">
        <v>1</v>
      </c>
      <c r="F297" s="35">
        <v>18</v>
      </c>
      <c r="G297" s="35" t="b">
        <v>0</v>
      </c>
      <c r="H297" s="35" t="str">
        <f>IF(OR(Query278[[#This Row],[Weekday]]=1, Query278[[#This Row],[Weekday]]=2, Query278[[#This Row],[Weekday]]=3, Query278[[#This Row],[Weekday]]=4, Query278[[#This Row],[Weekday]]=5), "Weekday", "Weekend")</f>
        <v>Weekday</v>
      </c>
      <c r="I297" s="35">
        <f t="shared" si="20"/>
        <v>470</v>
      </c>
      <c r="J297" s="35">
        <v>4</v>
      </c>
      <c r="K297" s="35">
        <f t="shared" si="21"/>
        <v>409</v>
      </c>
      <c r="L297" s="35">
        <v>1</v>
      </c>
      <c r="M297" s="35" t="str">
        <f>INDEX(Table2[Description],MATCH(L297,Table2[Weathersit],0))</f>
        <v>Clear</v>
      </c>
      <c r="N297" s="35">
        <v>0.2</v>
      </c>
      <c r="O297" s="35">
        <v>0.18179999999999999</v>
      </c>
      <c r="P297" s="35">
        <v>0.4</v>
      </c>
      <c r="Q297" s="35">
        <v>0.32840000000000003</v>
      </c>
      <c r="R297" s="35">
        <v>3</v>
      </c>
      <c r="S297" s="35">
        <v>141</v>
      </c>
      <c r="T297" s="35" t="str">
        <f t="shared" si="22"/>
        <v>High Usage</v>
      </c>
      <c r="U297" s="35">
        <v>144</v>
      </c>
      <c r="V297" s="42">
        <f t="shared" si="23"/>
        <v>51.717953779336369</v>
      </c>
      <c r="W297" s="35">
        <f t="shared" si="24"/>
        <v>-0.16420395009066729</v>
      </c>
    </row>
    <row r="298" spans="1:23" x14ac:dyDescent="0.25">
      <c r="A298" s="41">
        <v>297</v>
      </c>
      <c r="B298" s="36">
        <v>40556</v>
      </c>
      <c r="C298" s="35">
        <v>1</v>
      </c>
      <c r="D298" s="35">
        <v>0</v>
      </c>
      <c r="E298" s="35">
        <v>1</v>
      </c>
      <c r="F298" s="35">
        <v>19</v>
      </c>
      <c r="G298" s="35" t="b">
        <v>0</v>
      </c>
      <c r="H298" s="35" t="str">
        <f>IF(OR(Query278[[#This Row],[Weekday]]=1, Query278[[#This Row],[Weekday]]=2, Query278[[#This Row],[Weekday]]=3, Query278[[#This Row],[Weekday]]=4, Query278[[#This Row],[Weekday]]=5), "Weekday", "Weekend")</f>
        <v>Weekday</v>
      </c>
      <c r="I298" s="35">
        <f t="shared" si="20"/>
        <v>469</v>
      </c>
      <c r="J298" s="35">
        <v>4</v>
      </c>
      <c r="K298" s="35">
        <f t="shared" si="21"/>
        <v>408</v>
      </c>
      <c r="L298" s="35">
        <v>1</v>
      </c>
      <c r="M298" s="35" t="str">
        <f>INDEX(Table2[Description],MATCH(L298,Table2[Weathersit],0))</f>
        <v>Clear</v>
      </c>
      <c r="N298" s="35">
        <v>0.16</v>
      </c>
      <c r="O298" s="35">
        <v>0.1515</v>
      </c>
      <c r="P298" s="35">
        <v>0.47</v>
      </c>
      <c r="Q298" s="35">
        <v>0.25369999999999998</v>
      </c>
      <c r="R298" s="35">
        <v>1</v>
      </c>
      <c r="S298" s="35">
        <v>98</v>
      </c>
      <c r="T298" s="35" t="str">
        <f t="shared" si="22"/>
        <v>High Usage</v>
      </c>
      <c r="U298" s="35">
        <v>99</v>
      </c>
      <c r="V298" s="42">
        <f t="shared" si="23"/>
        <v>51.657778471784667</v>
      </c>
      <c r="W298" s="35">
        <f t="shared" si="24"/>
        <v>-0.16454845720121863</v>
      </c>
    </row>
    <row r="299" spans="1:23" x14ac:dyDescent="0.25">
      <c r="A299" s="41">
        <v>298</v>
      </c>
      <c r="B299" s="36">
        <v>40556</v>
      </c>
      <c r="C299" s="35">
        <v>1</v>
      </c>
      <c r="D299" s="35">
        <v>0</v>
      </c>
      <c r="E299" s="35">
        <v>1</v>
      </c>
      <c r="F299" s="35">
        <v>20</v>
      </c>
      <c r="G299" s="35" t="b">
        <v>0</v>
      </c>
      <c r="H299" s="35" t="str">
        <f>IF(OR(Query278[[#This Row],[Weekday]]=1, Query278[[#This Row],[Weekday]]=2, Query278[[#This Row],[Weekday]]=3, Query278[[#This Row],[Weekday]]=4, Query278[[#This Row],[Weekday]]=5), "Weekday", "Weekend")</f>
        <v>Weekday</v>
      </c>
      <c r="I299" s="35">
        <f t="shared" si="20"/>
        <v>468</v>
      </c>
      <c r="J299" s="35">
        <v>4</v>
      </c>
      <c r="K299" s="35">
        <f t="shared" si="21"/>
        <v>407</v>
      </c>
      <c r="L299" s="35">
        <v>1</v>
      </c>
      <c r="M299" s="35" t="str">
        <f>INDEX(Table2[Description],MATCH(L299,Table2[Weathersit],0))</f>
        <v>Clear</v>
      </c>
      <c r="N299" s="35">
        <v>0.16</v>
      </c>
      <c r="O299" s="35">
        <v>0.1515</v>
      </c>
      <c r="P299" s="35">
        <v>0.47</v>
      </c>
      <c r="Q299" s="35">
        <v>0.22389999999999999</v>
      </c>
      <c r="R299" s="35">
        <v>0</v>
      </c>
      <c r="S299" s="35">
        <v>64</v>
      </c>
      <c r="T299" s="35" t="str">
        <f t="shared" si="22"/>
        <v>High Usage</v>
      </c>
      <c r="U299" s="35">
        <v>64</v>
      </c>
      <c r="V299" s="42">
        <f t="shared" si="23"/>
        <v>51.673493754531961</v>
      </c>
      <c r="W299" s="35">
        <f t="shared" si="24"/>
        <v>-0.16525256333410515</v>
      </c>
    </row>
    <row r="300" spans="1:23" x14ac:dyDescent="0.25">
      <c r="A300" s="41">
        <v>299</v>
      </c>
      <c r="B300" s="36">
        <v>40556</v>
      </c>
      <c r="C300" s="35">
        <v>1</v>
      </c>
      <c r="D300" s="35">
        <v>0</v>
      </c>
      <c r="E300" s="35">
        <v>1</v>
      </c>
      <c r="F300" s="35">
        <v>21</v>
      </c>
      <c r="G300" s="35" t="b">
        <v>0</v>
      </c>
      <c r="H300" s="35" t="str">
        <f>IF(OR(Query278[[#This Row],[Weekday]]=1, Query278[[#This Row],[Weekday]]=2, Query278[[#This Row],[Weekday]]=3, Query278[[#This Row],[Weekday]]=4, Query278[[#This Row],[Weekday]]=5), "Weekday", "Weekend")</f>
        <v>Weekday</v>
      </c>
      <c r="I300" s="35">
        <f t="shared" si="20"/>
        <v>467</v>
      </c>
      <c r="J300" s="35">
        <v>4</v>
      </c>
      <c r="K300" s="35">
        <f t="shared" si="21"/>
        <v>406</v>
      </c>
      <c r="L300" s="35">
        <v>1</v>
      </c>
      <c r="M300" s="35" t="str">
        <f>INDEX(Table2[Description],MATCH(L300,Table2[Weathersit],0))</f>
        <v>Clear</v>
      </c>
      <c r="N300" s="35">
        <v>0.14000000000000001</v>
      </c>
      <c r="O300" s="35">
        <v>0.1212</v>
      </c>
      <c r="P300" s="35">
        <v>0.46</v>
      </c>
      <c r="Q300" s="35">
        <v>0.29849999999999999</v>
      </c>
      <c r="R300" s="35">
        <v>0</v>
      </c>
      <c r="S300" s="35">
        <v>40</v>
      </c>
      <c r="T300" s="35" t="str">
        <f t="shared" si="22"/>
        <v>High Usage</v>
      </c>
      <c r="U300" s="35">
        <v>40</v>
      </c>
      <c r="V300" s="42">
        <f t="shared" si="23"/>
        <v>51.710052835877576</v>
      </c>
      <c r="W300" s="35">
        <f t="shared" si="24"/>
        <v>-0.16595450625109015</v>
      </c>
    </row>
    <row r="301" spans="1:23" x14ac:dyDescent="0.25">
      <c r="A301" s="41">
        <v>300</v>
      </c>
      <c r="B301" s="36">
        <v>40556</v>
      </c>
      <c r="C301" s="35">
        <v>1</v>
      </c>
      <c r="D301" s="35">
        <v>0</v>
      </c>
      <c r="E301" s="35">
        <v>1</v>
      </c>
      <c r="F301" s="35">
        <v>22</v>
      </c>
      <c r="G301" s="35" t="b">
        <v>0</v>
      </c>
      <c r="H301" s="35" t="str">
        <f>IF(OR(Query278[[#This Row],[Weekday]]=1, Query278[[#This Row],[Weekday]]=2, Query278[[#This Row],[Weekday]]=3, Query278[[#This Row],[Weekday]]=4, Query278[[#This Row],[Weekday]]=5), "Weekday", "Weekend")</f>
        <v>Weekday</v>
      </c>
      <c r="I301" s="35">
        <f t="shared" si="20"/>
        <v>466</v>
      </c>
      <c r="J301" s="35">
        <v>4</v>
      </c>
      <c r="K301" s="35">
        <f t="shared" si="21"/>
        <v>405</v>
      </c>
      <c r="L301" s="35">
        <v>1</v>
      </c>
      <c r="M301" s="35" t="str">
        <f>INDEX(Table2[Description],MATCH(L301,Table2[Weathersit],0))</f>
        <v>Clear</v>
      </c>
      <c r="N301" s="35">
        <v>0.14000000000000001</v>
      </c>
      <c r="O301" s="35">
        <v>0.1212</v>
      </c>
      <c r="P301" s="35">
        <v>0.46</v>
      </c>
      <c r="Q301" s="35">
        <v>0.32840000000000003</v>
      </c>
      <c r="R301" s="35">
        <v>0</v>
      </c>
      <c r="S301" s="35">
        <v>30</v>
      </c>
      <c r="T301" s="35" t="str">
        <f t="shared" si="22"/>
        <v>Normal</v>
      </c>
      <c r="U301" s="35">
        <v>30</v>
      </c>
      <c r="V301" s="42">
        <f t="shared" si="23"/>
        <v>51.74146149510954</v>
      </c>
      <c r="W301" s="35">
        <f t="shared" si="24"/>
        <v>-0.16702896027789024</v>
      </c>
    </row>
    <row r="302" spans="1:23" x14ac:dyDescent="0.25">
      <c r="A302" s="41">
        <v>301</v>
      </c>
      <c r="B302" s="36">
        <v>40556</v>
      </c>
      <c r="C302" s="35">
        <v>1</v>
      </c>
      <c r="D302" s="35">
        <v>0</v>
      </c>
      <c r="E302" s="35">
        <v>1</v>
      </c>
      <c r="F302" s="35">
        <v>23</v>
      </c>
      <c r="G302" s="35" t="b">
        <v>0</v>
      </c>
      <c r="H302" s="35" t="str">
        <f>IF(OR(Query278[[#This Row],[Weekday]]=1, Query278[[#This Row],[Weekday]]=2, Query278[[#This Row],[Weekday]]=3, Query278[[#This Row],[Weekday]]=4, Query278[[#This Row],[Weekday]]=5), "Weekday", "Weekend")</f>
        <v>Weekday</v>
      </c>
      <c r="I302" s="35">
        <f t="shared" si="20"/>
        <v>465</v>
      </c>
      <c r="J302" s="35">
        <v>4</v>
      </c>
      <c r="K302" s="35">
        <f t="shared" si="21"/>
        <v>404</v>
      </c>
      <c r="L302" s="35">
        <v>1</v>
      </c>
      <c r="M302" s="35" t="str">
        <f>INDEX(Table2[Description],MATCH(L302,Table2[Weathersit],0))</f>
        <v>Clear</v>
      </c>
      <c r="N302" s="35">
        <v>0.12</v>
      </c>
      <c r="O302" s="35">
        <v>0.13639999999999999</v>
      </c>
      <c r="P302" s="35">
        <v>0.5</v>
      </c>
      <c r="Q302" s="35">
        <v>0.19400000000000001</v>
      </c>
      <c r="R302" s="35">
        <v>1</v>
      </c>
      <c r="S302" s="35">
        <v>14</v>
      </c>
      <c r="T302" s="35" t="str">
        <f t="shared" si="22"/>
        <v>Normal</v>
      </c>
      <c r="U302" s="35">
        <v>15</v>
      </c>
      <c r="V302" s="42">
        <f t="shared" si="23"/>
        <v>51.766039040660466</v>
      </c>
      <c r="W302" s="35">
        <f t="shared" si="24"/>
        <v>-0.16809453281400041</v>
      </c>
    </row>
    <row r="303" spans="1:23" x14ac:dyDescent="0.25">
      <c r="A303" s="41">
        <v>302</v>
      </c>
      <c r="B303" s="36">
        <v>40557</v>
      </c>
      <c r="C303" s="35">
        <v>1</v>
      </c>
      <c r="D303" s="35">
        <v>0</v>
      </c>
      <c r="E303" s="35">
        <v>1</v>
      </c>
      <c r="F303" s="35">
        <v>0</v>
      </c>
      <c r="G303" s="35" t="b">
        <v>0</v>
      </c>
      <c r="H303" s="35" t="str">
        <f>IF(OR(Query278[[#This Row],[Weekday]]=1, Query278[[#This Row],[Weekday]]=2, Query278[[#This Row],[Weekday]]=3, Query278[[#This Row],[Weekday]]=4, Query278[[#This Row],[Weekday]]=5), "Weekday", "Weekend")</f>
        <v>Weekday</v>
      </c>
      <c r="I303" s="35">
        <f t="shared" si="20"/>
        <v>464</v>
      </c>
      <c r="J303" s="35">
        <v>5</v>
      </c>
      <c r="K303" s="35">
        <f t="shared" si="21"/>
        <v>403</v>
      </c>
      <c r="L303" s="35">
        <v>1</v>
      </c>
      <c r="M303" s="35" t="str">
        <f>INDEX(Table2[Description],MATCH(L303,Table2[Weathersit],0))</f>
        <v>Clear</v>
      </c>
      <c r="N303" s="35">
        <v>0.12</v>
      </c>
      <c r="O303" s="35">
        <v>0.13639999999999999</v>
      </c>
      <c r="P303" s="35">
        <v>0.5</v>
      </c>
      <c r="Q303" s="35">
        <v>0.19400000000000001</v>
      </c>
      <c r="R303" s="35">
        <v>0</v>
      </c>
      <c r="S303" s="35">
        <v>14</v>
      </c>
      <c r="T303" s="35" t="str">
        <f t="shared" si="22"/>
        <v>Normal</v>
      </c>
      <c r="U303" s="35">
        <v>14</v>
      </c>
      <c r="V303" s="42">
        <f t="shared" si="23"/>
        <v>51.77509325040613</v>
      </c>
      <c r="W303" s="35">
        <f t="shared" si="24"/>
        <v>-0.16896020553076432</v>
      </c>
    </row>
    <row r="304" spans="1:23" x14ac:dyDescent="0.25">
      <c r="A304" s="41">
        <v>303</v>
      </c>
      <c r="B304" s="36">
        <v>40557</v>
      </c>
      <c r="C304" s="35">
        <v>1</v>
      </c>
      <c r="D304" s="35">
        <v>0</v>
      </c>
      <c r="E304" s="35">
        <v>1</v>
      </c>
      <c r="F304" s="35">
        <v>1</v>
      </c>
      <c r="G304" s="35" t="b">
        <v>0</v>
      </c>
      <c r="H304" s="35" t="str">
        <f>IF(OR(Query278[[#This Row],[Weekday]]=1, Query278[[#This Row],[Weekday]]=2, Query278[[#This Row],[Weekday]]=3, Query278[[#This Row],[Weekday]]=4, Query278[[#This Row],[Weekday]]=5), "Weekday", "Weekend")</f>
        <v>Weekday</v>
      </c>
      <c r="I304" s="35">
        <f t="shared" si="20"/>
        <v>463</v>
      </c>
      <c r="J304" s="35">
        <v>5</v>
      </c>
      <c r="K304" s="35">
        <f t="shared" si="21"/>
        <v>402</v>
      </c>
      <c r="L304" s="35">
        <v>1</v>
      </c>
      <c r="M304" s="35" t="str">
        <f>INDEX(Table2[Description],MATCH(L304,Table2[Weathersit],0))</f>
        <v>Clear</v>
      </c>
      <c r="N304" s="35">
        <v>0.1</v>
      </c>
      <c r="O304" s="35">
        <v>0.1212</v>
      </c>
      <c r="P304" s="35">
        <v>0.54</v>
      </c>
      <c r="Q304" s="35">
        <v>0.16420000000000001</v>
      </c>
      <c r="R304" s="35">
        <v>0</v>
      </c>
      <c r="S304" s="35">
        <v>5</v>
      </c>
      <c r="T304" s="35" t="str">
        <f t="shared" si="22"/>
        <v>Normal</v>
      </c>
      <c r="U304" s="35">
        <v>5</v>
      </c>
      <c r="V304" s="42">
        <f t="shared" si="23"/>
        <v>51.782830232463922</v>
      </c>
      <c r="W304" s="35">
        <f t="shared" si="24"/>
        <v>-0.16982642625511732</v>
      </c>
    </row>
    <row r="305" spans="1:23" x14ac:dyDescent="0.25">
      <c r="A305" s="41">
        <v>304</v>
      </c>
      <c r="B305" s="36">
        <v>40557</v>
      </c>
      <c r="C305" s="35">
        <v>1</v>
      </c>
      <c r="D305" s="35">
        <v>0</v>
      </c>
      <c r="E305" s="35">
        <v>1</v>
      </c>
      <c r="F305" s="35">
        <v>2</v>
      </c>
      <c r="G305" s="35" t="b">
        <v>0</v>
      </c>
      <c r="H305" s="35" t="str">
        <f>IF(OR(Query278[[#This Row],[Weekday]]=1, Query278[[#This Row],[Weekday]]=2, Query278[[#This Row],[Weekday]]=3, Query278[[#This Row],[Weekday]]=4, Query278[[#This Row],[Weekday]]=5), "Weekday", "Weekend")</f>
        <v>Weekday</v>
      </c>
      <c r="I305" s="35">
        <f t="shared" si="20"/>
        <v>462</v>
      </c>
      <c r="J305" s="35">
        <v>5</v>
      </c>
      <c r="K305" s="35">
        <f t="shared" si="21"/>
        <v>401</v>
      </c>
      <c r="L305" s="35">
        <v>1</v>
      </c>
      <c r="M305" s="35" t="str">
        <f>INDEX(Table2[Description],MATCH(L305,Table2[Weathersit],0))</f>
        <v>Clear</v>
      </c>
      <c r="N305" s="35">
        <v>0.1</v>
      </c>
      <c r="O305" s="35">
        <v>0.1212</v>
      </c>
      <c r="P305" s="35">
        <v>0.54</v>
      </c>
      <c r="Q305" s="35">
        <v>0.1343</v>
      </c>
      <c r="R305" s="35">
        <v>0</v>
      </c>
      <c r="S305" s="35">
        <v>1</v>
      </c>
      <c r="T305" s="35" t="str">
        <f t="shared" si="22"/>
        <v>Normal</v>
      </c>
      <c r="U305" s="35">
        <v>1</v>
      </c>
      <c r="V305" s="42">
        <f t="shared" si="23"/>
        <v>51.77787070902437</v>
      </c>
      <c r="W305" s="35">
        <f t="shared" si="24"/>
        <v>-0.17088826415922742</v>
      </c>
    </row>
    <row r="306" spans="1:23" x14ac:dyDescent="0.25">
      <c r="A306" s="41">
        <v>305</v>
      </c>
      <c r="B306" s="36">
        <v>40557</v>
      </c>
      <c r="C306" s="35">
        <v>1</v>
      </c>
      <c r="D306" s="35">
        <v>0</v>
      </c>
      <c r="E306" s="35">
        <v>1</v>
      </c>
      <c r="F306" s="35">
        <v>3</v>
      </c>
      <c r="G306" s="35" t="b">
        <v>0</v>
      </c>
      <c r="H306" s="35" t="str">
        <f>IF(OR(Query278[[#This Row],[Weekday]]=1, Query278[[#This Row],[Weekday]]=2, Query278[[#This Row],[Weekday]]=3, Query278[[#This Row],[Weekday]]=4, Query278[[#This Row],[Weekday]]=5), "Weekday", "Weekend")</f>
        <v>Weekday</v>
      </c>
      <c r="I306" s="35">
        <f t="shared" si="20"/>
        <v>461</v>
      </c>
      <c r="J306" s="35">
        <v>5</v>
      </c>
      <c r="K306" s="35">
        <f t="shared" si="21"/>
        <v>400</v>
      </c>
      <c r="L306" s="35">
        <v>1</v>
      </c>
      <c r="M306" s="35" t="str">
        <f>INDEX(Table2[Description],MATCH(L306,Table2[Weathersit],0))</f>
        <v>Clear</v>
      </c>
      <c r="N306" s="35">
        <v>0.1</v>
      </c>
      <c r="O306" s="35">
        <v>0.13639999999999999</v>
      </c>
      <c r="P306" s="35">
        <v>0.54</v>
      </c>
      <c r="Q306" s="35">
        <v>0.1045</v>
      </c>
      <c r="R306" s="35">
        <v>0</v>
      </c>
      <c r="S306" s="35">
        <v>1</v>
      </c>
      <c r="T306" s="35" t="str">
        <f t="shared" si="22"/>
        <v>Normal</v>
      </c>
      <c r="U306" s="35">
        <v>1</v>
      </c>
      <c r="V306" s="42">
        <f t="shared" si="23"/>
        <v>51.766419420452635</v>
      </c>
      <c r="W306" s="35">
        <f t="shared" si="24"/>
        <v>-0.17195843240419767</v>
      </c>
    </row>
    <row r="307" spans="1:23" x14ac:dyDescent="0.25">
      <c r="A307" s="41">
        <v>306</v>
      </c>
      <c r="B307" s="36">
        <v>40557</v>
      </c>
      <c r="C307" s="35">
        <v>1</v>
      </c>
      <c r="D307" s="35">
        <v>0</v>
      </c>
      <c r="E307" s="35">
        <v>1</v>
      </c>
      <c r="F307" s="35">
        <v>5</v>
      </c>
      <c r="G307" s="35" t="b">
        <v>0</v>
      </c>
      <c r="H307" s="35" t="str">
        <f>IF(OR(Query278[[#This Row],[Weekday]]=1, Query278[[#This Row],[Weekday]]=2, Query278[[#This Row],[Weekday]]=3, Query278[[#This Row],[Weekday]]=4, Query278[[#This Row],[Weekday]]=5), "Weekday", "Weekend")</f>
        <v>Weekday</v>
      </c>
      <c r="I307" s="35">
        <f t="shared" si="20"/>
        <v>460</v>
      </c>
      <c r="J307" s="35">
        <v>5</v>
      </c>
      <c r="K307" s="35">
        <f t="shared" si="21"/>
        <v>399</v>
      </c>
      <c r="L307" s="35">
        <v>1</v>
      </c>
      <c r="M307" s="35" t="str">
        <f>INDEX(Table2[Description],MATCH(L307,Table2[Weathersit],0))</f>
        <v>Clear</v>
      </c>
      <c r="N307" s="35">
        <v>0.1</v>
      </c>
      <c r="O307" s="35">
        <v>0.13639999999999999</v>
      </c>
      <c r="P307" s="35">
        <v>0.54</v>
      </c>
      <c r="Q307" s="35">
        <v>8.9599999999999999E-2</v>
      </c>
      <c r="R307" s="35">
        <v>0</v>
      </c>
      <c r="S307" s="35">
        <v>8</v>
      </c>
      <c r="T307" s="35" t="str">
        <f t="shared" si="22"/>
        <v>Normal</v>
      </c>
      <c r="U307" s="35">
        <v>8</v>
      </c>
      <c r="V307" s="42">
        <f t="shared" si="23"/>
        <v>51.754792379424714</v>
      </c>
      <c r="W307" s="35">
        <f t="shared" si="24"/>
        <v>-0.1728424611526225</v>
      </c>
    </row>
    <row r="308" spans="1:23" x14ac:dyDescent="0.25">
      <c r="A308" s="41">
        <v>307</v>
      </c>
      <c r="B308" s="36">
        <v>40557</v>
      </c>
      <c r="C308" s="35">
        <v>1</v>
      </c>
      <c r="D308" s="35">
        <v>0</v>
      </c>
      <c r="E308" s="35">
        <v>1</v>
      </c>
      <c r="F308" s="35">
        <v>6</v>
      </c>
      <c r="G308" s="35" t="b">
        <v>0</v>
      </c>
      <c r="H308" s="35" t="str">
        <f>IF(OR(Query278[[#This Row],[Weekday]]=1, Query278[[#This Row],[Weekday]]=2, Query278[[#This Row],[Weekday]]=3, Query278[[#This Row],[Weekday]]=4, Query278[[#This Row],[Weekday]]=5), "Weekday", "Weekend")</f>
        <v>Weekday</v>
      </c>
      <c r="I308" s="35">
        <f t="shared" si="20"/>
        <v>459</v>
      </c>
      <c r="J308" s="35">
        <v>5</v>
      </c>
      <c r="K308" s="35">
        <f t="shared" si="21"/>
        <v>398</v>
      </c>
      <c r="L308" s="35">
        <v>1</v>
      </c>
      <c r="M308" s="35" t="str">
        <f>INDEX(Table2[Description],MATCH(L308,Table2[Weathersit],0))</f>
        <v>Clear</v>
      </c>
      <c r="N308" s="35">
        <v>0.1</v>
      </c>
      <c r="O308" s="35">
        <v>0.18179999999999999</v>
      </c>
      <c r="P308" s="35">
        <v>0.54</v>
      </c>
      <c r="Q308" s="35">
        <v>0</v>
      </c>
      <c r="R308" s="35">
        <v>0</v>
      </c>
      <c r="S308" s="35">
        <v>17</v>
      </c>
      <c r="T308" s="35" t="str">
        <f t="shared" si="22"/>
        <v>Normal</v>
      </c>
      <c r="U308" s="35">
        <v>17</v>
      </c>
      <c r="V308" s="42">
        <f t="shared" si="23"/>
        <v>51.753887945637054</v>
      </c>
      <c r="W308" s="35">
        <f t="shared" si="24"/>
        <v>-0.17373555485882727</v>
      </c>
    </row>
    <row r="309" spans="1:23" x14ac:dyDescent="0.25">
      <c r="A309" s="41">
        <v>308</v>
      </c>
      <c r="B309" s="36">
        <v>40557</v>
      </c>
      <c r="C309" s="35">
        <v>1</v>
      </c>
      <c r="D309" s="35">
        <v>0</v>
      </c>
      <c r="E309" s="35">
        <v>1</v>
      </c>
      <c r="F309" s="35">
        <v>7</v>
      </c>
      <c r="G309" s="35" t="b">
        <v>0</v>
      </c>
      <c r="H309" s="35" t="str">
        <f>IF(OR(Query278[[#This Row],[Weekday]]=1, Query278[[#This Row],[Weekday]]=2, Query278[[#This Row],[Weekday]]=3, Query278[[#This Row],[Weekday]]=4, Query278[[#This Row],[Weekday]]=5), "Weekday", "Weekend")</f>
        <v>Weekday</v>
      </c>
      <c r="I309" s="35">
        <f t="shared" si="20"/>
        <v>458</v>
      </c>
      <c r="J309" s="35">
        <v>5</v>
      </c>
      <c r="K309" s="35">
        <f t="shared" si="21"/>
        <v>397</v>
      </c>
      <c r="L309" s="35">
        <v>1</v>
      </c>
      <c r="M309" s="35" t="str">
        <f>INDEX(Table2[Description],MATCH(L309,Table2[Weathersit],0))</f>
        <v>Clear</v>
      </c>
      <c r="N309" s="35">
        <v>0.1</v>
      </c>
      <c r="O309" s="35">
        <v>0.1212</v>
      </c>
      <c r="P309" s="35">
        <v>0.74</v>
      </c>
      <c r="Q309" s="35">
        <v>0.16420000000000001</v>
      </c>
      <c r="R309" s="35">
        <v>0</v>
      </c>
      <c r="S309" s="35">
        <v>70</v>
      </c>
      <c r="T309" s="35" t="str">
        <f t="shared" si="22"/>
        <v>High Usage</v>
      </c>
      <c r="U309" s="35">
        <v>70</v>
      </c>
      <c r="V309" s="42">
        <f t="shared" si="23"/>
        <v>51.764910736547137</v>
      </c>
      <c r="W309" s="35">
        <f t="shared" si="24"/>
        <v>-0.17409849032852204</v>
      </c>
    </row>
    <row r="310" spans="1:23" x14ac:dyDescent="0.25">
      <c r="A310" s="41">
        <v>309</v>
      </c>
      <c r="B310" s="36">
        <v>40557</v>
      </c>
      <c r="C310" s="35">
        <v>1</v>
      </c>
      <c r="D310" s="35">
        <v>0</v>
      </c>
      <c r="E310" s="35">
        <v>1</v>
      </c>
      <c r="F310" s="35">
        <v>8</v>
      </c>
      <c r="G310" s="35" t="b">
        <v>0</v>
      </c>
      <c r="H310" s="35" t="str">
        <f>IF(OR(Query278[[#This Row],[Weekday]]=1, Query278[[#This Row],[Weekday]]=2, Query278[[#This Row],[Weekday]]=3, Query278[[#This Row],[Weekday]]=4, Query278[[#This Row],[Weekday]]=5), "Weekday", "Weekend")</f>
        <v>Weekday</v>
      </c>
      <c r="I310" s="35">
        <f t="shared" si="20"/>
        <v>457</v>
      </c>
      <c r="J310" s="35">
        <v>5</v>
      </c>
      <c r="K310" s="35">
        <f t="shared" si="21"/>
        <v>396</v>
      </c>
      <c r="L310" s="35">
        <v>1</v>
      </c>
      <c r="M310" s="35" t="str">
        <f>INDEX(Table2[Description],MATCH(L310,Table2[Weathersit],0))</f>
        <v>Clear</v>
      </c>
      <c r="N310" s="35">
        <v>0.12</v>
      </c>
      <c r="O310" s="35">
        <v>0.16669999999999999</v>
      </c>
      <c r="P310" s="35">
        <v>0.68</v>
      </c>
      <c r="Q310" s="35">
        <v>0</v>
      </c>
      <c r="R310" s="35">
        <v>2</v>
      </c>
      <c r="S310" s="35">
        <v>156</v>
      </c>
      <c r="T310" s="35" t="str">
        <f t="shared" si="22"/>
        <v>High Usage</v>
      </c>
      <c r="U310" s="35">
        <v>158</v>
      </c>
      <c r="V310" s="42">
        <f t="shared" si="23"/>
        <v>51.801033416807591</v>
      </c>
      <c r="W310" s="35">
        <f t="shared" si="24"/>
        <v>-0.17519403700965605</v>
      </c>
    </row>
    <row r="311" spans="1:23" x14ac:dyDescent="0.25">
      <c r="A311" s="41">
        <v>310</v>
      </c>
      <c r="B311" s="36">
        <v>40557</v>
      </c>
      <c r="C311" s="35">
        <v>1</v>
      </c>
      <c r="D311" s="35">
        <v>0</v>
      </c>
      <c r="E311" s="35">
        <v>1</v>
      </c>
      <c r="F311" s="35">
        <v>9</v>
      </c>
      <c r="G311" s="35" t="b">
        <v>0</v>
      </c>
      <c r="H311" s="35" t="str">
        <f>IF(OR(Query278[[#This Row],[Weekday]]=1, Query278[[#This Row],[Weekday]]=2, Query278[[#This Row],[Weekday]]=3, Query278[[#This Row],[Weekday]]=4, Query278[[#This Row],[Weekday]]=5), "Weekday", "Weekend")</f>
        <v>Weekday</v>
      </c>
      <c r="I311" s="35">
        <f t="shared" si="20"/>
        <v>456</v>
      </c>
      <c r="J311" s="35">
        <v>5</v>
      </c>
      <c r="K311" s="35">
        <f t="shared" si="21"/>
        <v>395</v>
      </c>
      <c r="L311" s="35">
        <v>1</v>
      </c>
      <c r="M311" s="35" t="str">
        <f>INDEX(Table2[Description],MATCH(L311,Table2[Weathersit],0))</f>
        <v>Clear</v>
      </c>
      <c r="N311" s="35">
        <v>0.14000000000000001</v>
      </c>
      <c r="O311" s="35">
        <v>0.1515</v>
      </c>
      <c r="P311" s="35">
        <v>0.69</v>
      </c>
      <c r="Q311" s="35">
        <v>0.1343</v>
      </c>
      <c r="R311" s="35">
        <v>0</v>
      </c>
      <c r="S311" s="35">
        <v>117</v>
      </c>
      <c r="T311" s="35" t="str">
        <f t="shared" si="22"/>
        <v>High Usage</v>
      </c>
      <c r="U311" s="35">
        <v>117</v>
      </c>
      <c r="V311" s="42">
        <f t="shared" si="23"/>
        <v>51.705351711920876</v>
      </c>
      <c r="W311" s="35">
        <f t="shared" si="24"/>
        <v>-0.17571715394967449</v>
      </c>
    </row>
    <row r="312" spans="1:23" x14ac:dyDescent="0.25">
      <c r="A312" s="41">
        <v>311</v>
      </c>
      <c r="B312" s="36">
        <v>40557</v>
      </c>
      <c r="C312" s="35">
        <v>1</v>
      </c>
      <c r="D312" s="35">
        <v>0</v>
      </c>
      <c r="E312" s="35">
        <v>1</v>
      </c>
      <c r="F312" s="35">
        <v>10</v>
      </c>
      <c r="G312" s="35" t="b">
        <v>0</v>
      </c>
      <c r="H312" s="35" t="str">
        <f>IF(OR(Query278[[#This Row],[Weekday]]=1, Query278[[#This Row],[Weekday]]=2, Query278[[#This Row],[Weekday]]=3, Query278[[#This Row],[Weekday]]=4, Query278[[#This Row],[Weekday]]=5), "Weekday", "Weekend")</f>
        <v>Weekday</v>
      </c>
      <c r="I312" s="35">
        <f t="shared" si="20"/>
        <v>455</v>
      </c>
      <c r="J312" s="35">
        <v>5</v>
      </c>
      <c r="K312" s="35">
        <f t="shared" si="21"/>
        <v>394</v>
      </c>
      <c r="L312" s="35">
        <v>1</v>
      </c>
      <c r="M312" s="35" t="str">
        <f>INDEX(Table2[Description],MATCH(L312,Table2[Weathersit],0))</f>
        <v>Clear</v>
      </c>
      <c r="N312" s="35">
        <v>0.18</v>
      </c>
      <c r="O312" s="35">
        <v>0.18179999999999999</v>
      </c>
      <c r="P312" s="35">
        <v>0.55000000000000004</v>
      </c>
      <c r="Q312" s="35">
        <v>0.19400000000000001</v>
      </c>
      <c r="R312" s="35">
        <v>4</v>
      </c>
      <c r="S312" s="35">
        <v>40</v>
      </c>
      <c r="T312" s="35" t="str">
        <f t="shared" si="22"/>
        <v>High Usage</v>
      </c>
      <c r="U312" s="35">
        <v>44</v>
      </c>
      <c r="V312" s="42">
        <f t="shared" si="23"/>
        <v>51.697736069617186</v>
      </c>
      <c r="W312" s="35">
        <f t="shared" si="24"/>
        <v>-0.17645192164977538</v>
      </c>
    </row>
    <row r="313" spans="1:23" x14ac:dyDescent="0.25">
      <c r="A313" s="41">
        <v>312</v>
      </c>
      <c r="B313" s="36">
        <v>40557</v>
      </c>
      <c r="C313" s="35">
        <v>1</v>
      </c>
      <c r="D313" s="35">
        <v>0</v>
      </c>
      <c r="E313" s="35">
        <v>1</v>
      </c>
      <c r="F313" s="35">
        <v>11</v>
      </c>
      <c r="G313" s="35" t="b">
        <v>0</v>
      </c>
      <c r="H313" s="35" t="str">
        <f>IF(OR(Query278[[#This Row],[Weekday]]=1, Query278[[#This Row],[Weekday]]=2, Query278[[#This Row],[Weekday]]=3, Query278[[#This Row],[Weekday]]=4, Query278[[#This Row],[Weekday]]=5), "Weekday", "Weekend")</f>
        <v>Weekday</v>
      </c>
      <c r="I313" s="35">
        <f t="shared" si="20"/>
        <v>454</v>
      </c>
      <c r="J313" s="35">
        <v>5</v>
      </c>
      <c r="K313" s="35">
        <f t="shared" si="21"/>
        <v>393</v>
      </c>
      <c r="L313" s="35">
        <v>1</v>
      </c>
      <c r="M313" s="35" t="str">
        <f>INDEX(Table2[Description],MATCH(L313,Table2[Weathersit],0))</f>
        <v>Clear</v>
      </c>
      <c r="N313" s="35">
        <v>0.18</v>
      </c>
      <c r="O313" s="35">
        <v>0.16669999999999999</v>
      </c>
      <c r="P313" s="35">
        <v>0.51</v>
      </c>
      <c r="Q313" s="35">
        <v>0.28360000000000002</v>
      </c>
      <c r="R313" s="35">
        <v>6</v>
      </c>
      <c r="S313" s="35">
        <v>47</v>
      </c>
      <c r="T313" s="35" t="str">
        <f t="shared" si="22"/>
        <v>High Usage</v>
      </c>
      <c r="U313" s="35">
        <v>53</v>
      </c>
      <c r="V313" s="42">
        <f t="shared" si="23"/>
        <v>51.731533095050921</v>
      </c>
      <c r="W313" s="35">
        <f t="shared" si="24"/>
        <v>-0.17683349737173834</v>
      </c>
    </row>
    <row r="314" spans="1:23" x14ac:dyDescent="0.25">
      <c r="A314" s="41">
        <v>313</v>
      </c>
      <c r="B314" s="36">
        <v>40557</v>
      </c>
      <c r="C314" s="35">
        <v>1</v>
      </c>
      <c r="D314" s="35">
        <v>0</v>
      </c>
      <c r="E314" s="35">
        <v>1</v>
      </c>
      <c r="F314" s="35">
        <v>12</v>
      </c>
      <c r="G314" s="35" t="b">
        <v>0</v>
      </c>
      <c r="H314" s="35" t="str">
        <f>IF(OR(Query278[[#This Row],[Weekday]]=1, Query278[[#This Row],[Weekday]]=2, Query278[[#This Row],[Weekday]]=3, Query278[[#This Row],[Weekday]]=4, Query278[[#This Row],[Weekday]]=5), "Weekday", "Weekend")</f>
        <v>Weekday</v>
      </c>
      <c r="I314" s="35">
        <f t="shared" si="20"/>
        <v>453</v>
      </c>
      <c r="J314" s="35">
        <v>5</v>
      </c>
      <c r="K314" s="35">
        <f t="shared" si="21"/>
        <v>392</v>
      </c>
      <c r="L314" s="35">
        <v>1</v>
      </c>
      <c r="M314" s="35" t="str">
        <f>INDEX(Table2[Description],MATCH(L314,Table2[Weathersit],0))</f>
        <v>Clear</v>
      </c>
      <c r="N314" s="35">
        <v>0.2</v>
      </c>
      <c r="O314" s="35">
        <v>0.19700000000000001</v>
      </c>
      <c r="P314" s="35">
        <v>0.44</v>
      </c>
      <c r="Q314" s="35">
        <v>0.25369999999999998</v>
      </c>
      <c r="R314" s="35">
        <v>2</v>
      </c>
      <c r="S314" s="35">
        <v>59</v>
      </c>
      <c r="T314" s="35" t="str">
        <f t="shared" si="22"/>
        <v>High Usage</v>
      </c>
      <c r="U314" s="35">
        <v>61</v>
      </c>
      <c r="V314" s="42">
        <f t="shared" si="23"/>
        <v>51.768372891056302</v>
      </c>
      <c r="W314" s="35">
        <f t="shared" si="24"/>
        <v>-0.17738133808683962</v>
      </c>
    </row>
    <row r="315" spans="1:23" x14ac:dyDescent="0.25">
      <c r="A315" s="41">
        <v>314</v>
      </c>
      <c r="B315" s="36">
        <v>40557</v>
      </c>
      <c r="C315" s="35">
        <v>1</v>
      </c>
      <c r="D315" s="35">
        <v>0</v>
      </c>
      <c r="E315" s="35">
        <v>1</v>
      </c>
      <c r="F315" s="35">
        <v>13</v>
      </c>
      <c r="G315" s="35" t="b">
        <v>0</v>
      </c>
      <c r="H315" s="35" t="str">
        <f>IF(OR(Query278[[#This Row],[Weekday]]=1, Query278[[#This Row],[Weekday]]=2, Query278[[#This Row],[Weekday]]=3, Query278[[#This Row],[Weekday]]=4, Query278[[#This Row],[Weekday]]=5), "Weekday", "Weekend")</f>
        <v>Weekday</v>
      </c>
      <c r="I315" s="35">
        <f t="shared" si="20"/>
        <v>452</v>
      </c>
      <c r="J315" s="35">
        <v>5</v>
      </c>
      <c r="K315" s="35">
        <f t="shared" si="21"/>
        <v>391</v>
      </c>
      <c r="L315" s="35">
        <v>1</v>
      </c>
      <c r="M315" s="35" t="str">
        <f>INDEX(Table2[Description],MATCH(L315,Table2[Weathersit],0))</f>
        <v>Clear</v>
      </c>
      <c r="N315" s="35">
        <v>0.22</v>
      </c>
      <c r="O315" s="35">
        <v>0.19700000000000001</v>
      </c>
      <c r="P315" s="35">
        <v>0.37</v>
      </c>
      <c r="Q315" s="35">
        <v>0.3881</v>
      </c>
      <c r="R315" s="35">
        <v>4</v>
      </c>
      <c r="S315" s="35">
        <v>73</v>
      </c>
      <c r="T315" s="35" t="str">
        <f t="shared" si="22"/>
        <v>High Usage</v>
      </c>
      <c r="U315" s="35">
        <v>77</v>
      </c>
      <c r="V315" s="42">
        <f t="shared" si="23"/>
        <v>51.806028946227009</v>
      </c>
      <c r="W315" s="35">
        <f t="shared" si="24"/>
        <v>-0.17759263481537962</v>
      </c>
    </row>
    <row r="316" spans="1:23" x14ac:dyDescent="0.25">
      <c r="A316" s="41">
        <v>315</v>
      </c>
      <c r="B316" s="36">
        <v>40557</v>
      </c>
      <c r="C316" s="35">
        <v>1</v>
      </c>
      <c r="D316" s="35">
        <v>0</v>
      </c>
      <c r="E316" s="35">
        <v>1</v>
      </c>
      <c r="F316" s="35">
        <v>14</v>
      </c>
      <c r="G316" s="35" t="b">
        <v>0</v>
      </c>
      <c r="H316" s="35" t="str">
        <f>IF(OR(Query278[[#This Row],[Weekday]]=1, Query278[[#This Row],[Weekday]]=2, Query278[[#This Row],[Weekday]]=3, Query278[[#This Row],[Weekday]]=4, Query278[[#This Row],[Weekday]]=5), "Weekday", "Weekend")</f>
        <v>Weekday</v>
      </c>
      <c r="I316" s="35">
        <f t="shared" si="20"/>
        <v>451</v>
      </c>
      <c r="J316" s="35">
        <v>5</v>
      </c>
      <c r="K316" s="35">
        <f t="shared" si="21"/>
        <v>390</v>
      </c>
      <c r="L316" s="35">
        <v>1</v>
      </c>
      <c r="M316" s="35" t="str">
        <f>INDEX(Table2[Description],MATCH(L316,Table2[Weathersit],0))</f>
        <v>Clear</v>
      </c>
      <c r="N316" s="35">
        <v>0.22</v>
      </c>
      <c r="O316" s="35">
        <v>0.21210000000000001</v>
      </c>
      <c r="P316" s="35">
        <v>0.41</v>
      </c>
      <c r="Q316" s="35">
        <v>0.28360000000000002</v>
      </c>
      <c r="R316" s="35">
        <v>5</v>
      </c>
      <c r="S316" s="35">
        <v>59</v>
      </c>
      <c r="T316" s="35" t="str">
        <f t="shared" si="22"/>
        <v>High Usage</v>
      </c>
      <c r="U316" s="35">
        <v>64</v>
      </c>
      <c r="V316" s="42">
        <f t="shared" si="23"/>
        <v>51.83983624508992</v>
      </c>
      <c r="W316" s="35">
        <f t="shared" si="24"/>
        <v>-0.17780009796073423</v>
      </c>
    </row>
    <row r="317" spans="1:23" x14ac:dyDescent="0.25">
      <c r="A317" s="41">
        <v>316</v>
      </c>
      <c r="B317" s="36">
        <v>40557</v>
      </c>
      <c r="C317" s="35">
        <v>1</v>
      </c>
      <c r="D317" s="35">
        <v>0</v>
      </c>
      <c r="E317" s="35">
        <v>1</v>
      </c>
      <c r="F317" s="35">
        <v>15</v>
      </c>
      <c r="G317" s="35" t="b">
        <v>0</v>
      </c>
      <c r="H317" s="35" t="str">
        <f>IF(OR(Query278[[#This Row],[Weekday]]=1, Query278[[#This Row],[Weekday]]=2, Query278[[#This Row],[Weekday]]=3, Query278[[#This Row],[Weekday]]=4, Query278[[#This Row],[Weekday]]=5), "Weekday", "Weekend")</f>
        <v>Weekday</v>
      </c>
      <c r="I317" s="35">
        <f t="shared" si="20"/>
        <v>450</v>
      </c>
      <c r="J317" s="35">
        <v>5</v>
      </c>
      <c r="K317" s="35">
        <f t="shared" si="21"/>
        <v>389</v>
      </c>
      <c r="L317" s="35">
        <v>1</v>
      </c>
      <c r="M317" s="35" t="str">
        <f>INDEX(Table2[Description],MATCH(L317,Table2[Weathersit],0))</f>
        <v>Clear</v>
      </c>
      <c r="N317" s="35">
        <v>0.24</v>
      </c>
      <c r="O317" s="35">
        <v>0.2424</v>
      </c>
      <c r="P317" s="35">
        <v>0.38</v>
      </c>
      <c r="Q317" s="35">
        <v>0.16420000000000001</v>
      </c>
      <c r="R317" s="35">
        <v>9</v>
      </c>
      <c r="S317" s="35">
        <v>59</v>
      </c>
      <c r="T317" s="35" t="str">
        <f t="shared" si="22"/>
        <v>High Usage</v>
      </c>
      <c r="U317" s="35">
        <v>68</v>
      </c>
      <c r="V317" s="42">
        <f t="shared" si="23"/>
        <v>51.877463667893061</v>
      </c>
      <c r="W317" s="35">
        <f t="shared" si="24"/>
        <v>-0.17786092021975627</v>
      </c>
    </row>
    <row r="318" spans="1:23" x14ac:dyDescent="0.25">
      <c r="A318" s="41">
        <v>317</v>
      </c>
      <c r="B318" s="36">
        <v>40557</v>
      </c>
      <c r="C318" s="35">
        <v>1</v>
      </c>
      <c r="D318" s="35">
        <v>0</v>
      </c>
      <c r="E318" s="35">
        <v>1</v>
      </c>
      <c r="F318" s="35">
        <v>16</v>
      </c>
      <c r="G318" s="35" t="b">
        <v>0</v>
      </c>
      <c r="H318" s="35" t="str">
        <f>IF(OR(Query278[[#This Row],[Weekday]]=1, Query278[[#This Row],[Weekday]]=2, Query278[[#This Row],[Weekday]]=3, Query278[[#This Row],[Weekday]]=4, Query278[[#This Row],[Weekday]]=5), "Weekday", "Weekend")</f>
        <v>Weekday</v>
      </c>
      <c r="I318" s="35">
        <f t="shared" si="20"/>
        <v>449</v>
      </c>
      <c r="J318" s="35">
        <v>5</v>
      </c>
      <c r="K318" s="35">
        <f t="shared" si="21"/>
        <v>388</v>
      </c>
      <c r="L318" s="35">
        <v>1</v>
      </c>
      <c r="M318" s="35" t="str">
        <f>INDEX(Table2[Description],MATCH(L318,Table2[Weathersit],0))</f>
        <v>Clear</v>
      </c>
      <c r="N318" s="35">
        <v>0.22</v>
      </c>
      <c r="O318" s="35">
        <v>0.2424</v>
      </c>
      <c r="P318" s="35">
        <v>0.41</v>
      </c>
      <c r="Q318" s="35">
        <v>0.1045</v>
      </c>
      <c r="R318" s="35">
        <v>3</v>
      </c>
      <c r="S318" s="35">
        <v>87</v>
      </c>
      <c r="T318" s="35" t="str">
        <f t="shared" si="22"/>
        <v>High Usage</v>
      </c>
      <c r="U318" s="35">
        <v>90</v>
      </c>
      <c r="V318" s="42">
        <f t="shared" si="23"/>
        <v>51.914523949748109</v>
      </c>
      <c r="W318" s="35">
        <f t="shared" si="24"/>
        <v>-0.17766964249373091</v>
      </c>
    </row>
    <row r="319" spans="1:23" x14ac:dyDescent="0.25">
      <c r="A319" s="41">
        <v>318</v>
      </c>
      <c r="B319" s="36">
        <v>40557</v>
      </c>
      <c r="C319" s="35">
        <v>1</v>
      </c>
      <c r="D319" s="35">
        <v>0</v>
      </c>
      <c r="E319" s="35">
        <v>1</v>
      </c>
      <c r="F319" s="35">
        <v>17</v>
      </c>
      <c r="G319" s="35" t="b">
        <v>0</v>
      </c>
      <c r="H319" s="35" t="str">
        <f>IF(OR(Query278[[#This Row],[Weekday]]=1, Query278[[#This Row],[Weekday]]=2, Query278[[#This Row],[Weekday]]=3, Query278[[#This Row],[Weekday]]=4, Query278[[#This Row],[Weekday]]=5), "Weekday", "Weekend")</f>
        <v>Weekday</v>
      </c>
      <c r="I319" s="35">
        <f t="shared" si="20"/>
        <v>448</v>
      </c>
      <c r="J319" s="35">
        <v>5</v>
      </c>
      <c r="K319" s="35">
        <f t="shared" si="21"/>
        <v>387</v>
      </c>
      <c r="L319" s="35">
        <v>1</v>
      </c>
      <c r="M319" s="35" t="str">
        <f>INDEX(Table2[Description],MATCH(L319,Table2[Weathersit],0))</f>
        <v>Clear</v>
      </c>
      <c r="N319" s="35">
        <v>0.22</v>
      </c>
      <c r="O319" s="35">
        <v>0.2273</v>
      </c>
      <c r="P319" s="35">
        <v>0.41</v>
      </c>
      <c r="Q319" s="35">
        <v>0.16420000000000001</v>
      </c>
      <c r="R319" s="35">
        <v>4</v>
      </c>
      <c r="S319" s="35">
        <v>155</v>
      </c>
      <c r="T319" s="35" t="str">
        <f t="shared" si="22"/>
        <v>High Usage</v>
      </c>
      <c r="U319" s="35">
        <v>159</v>
      </c>
      <c r="V319" s="42">
        <f t="shared" si="23"/>
        <v>51.940010111657131</v>
      </c>
      <c r="W319" s="35">
        <f t="shared" si="24"/>
        <v>-0.17748141118914923</v>
      </c>
    </row>
    <row r="320" spans="1:23" x14ac:dyDescent="0.25">
      <c r="A320" s="41">
        <v>319</v>
      </c>
      <c r="B320" s="36">
        <v>40557</v>
      </c>
      <c r="C320" s="35">
        <v>1</v>
      </c>
      <c r="D320" s="35">
        <v>0</v>
      </c>
      <c r="E320" s="35">
        <v>1</v>
      </c>
      <c r="F320" s="35">
        <v>18</v>
      </c>
      <c r="G320" s="35" t="b">
        <v>0</v>
      </c>
      <c r="H320" s="35" t="str">
        <f>IF(OR(Query278[[#This Row],[Weekday]]=1, Query278[[#This Row],[Weekday]]=2, Query278[[#This Row],[Weekday]]=3, Query278[[#This Row],[Weekday]]=4, Query278[[#This Row],[Weekday]]=5), "Weekday", "Weekend")</f>
        <v>Weekday</v>
      </c>
      <c r="I320" s="35">
        <f t="shared" si="20"/>
        <v>447</v>
      </c>
      <c r="J320" s="35">
        <v>5</v>
      </c>
      <c r="K320" s="35">
        <f t="shared" si="21"/>
        <v>386</v>
      </c>
      <c r="L320" s="35">
        <v>1</v>
      </c>
      <c r="M320" s="35" t="str">
        <f>INDEX(Table2[Description],MATCH(L320,Table2[Weathersit],0))</f>
        <v>Clear</v>
      </c>
      <c r="N320" s="35">
        <v>0.2</v>
      </c>
      <c r="O320" s="35">
        <v>0.2576</v>
      </c>
      <c r="P320" s="35">
        <v>0.47</v>
      </c>
      <c r="Q320" s="35">
        <v>0</v>
      </c>
      <c r="R320" s="35">
        <v>5</v>
      </c>
      <c r="S320" s="35">
        <v>134</v>
      </c>
      <c r="T320" s="35" t="str">
        <f t="shared" si="22"/>
        <v>High Usage</v>
      </c>
      <c r="U320" s="35">
        <v>139</v>
      </c>
      <c r="V320" s="42">
        <f t="shared" si="23"/>
        <v>51.839980366343035</v>
      </c>
      <c r="W320" s="35">
        <f t="shared" si="24"/>
        <v>-0.17741049965304531</v>
      </c>
    </row>
    <row r="321" spans="1:23" x14ac:dyDescent="0.25">
      <c r="A321" s="41">
        <v>320</v>
      </c>
      <c r="B321" s="36">
        <v>40557</v>
      </c>
      <c r="C321" s="35">
        <v>1</v>
      </c>
      <c r="D321" s="35">
        <v>0</v>
      </c>
      <c r="E321" s="35">
        <v>1</v>
      </c>
      <c r="F321" s="35">
        <v>19</v>
      </c>
      <c r="G321" s="35" t="b">
        <v>0</v>
      </c>
      <c r="H321" s="35" t="str">
        <f>IF(OR(Query278[[#This Row],[Weekday]]=1, Query278[[#This Row],[Weekday]]=2, Query278[[#This Row],[Weekday]]=3, Query278[[#This Row],[Weekday]]=4, Query278[[#This Row],[Weekday]]=5), "Weekday", "Weekend")</f>
        <v>Weekday</v>
      </c>
      <c r="I321" s="35">
        <f t="shared" si="20"/>
        <v>446</v>
      </c>
      <c r="J321" s="35">
        <v>5</v>
      </c>
      <c r="K321" s="35">
        <f t="shared" si="21"/>
        <v>385</v>
      </c>
      <c r="L321" s="35">
        <v>1</v>
      </c>
      <c r="M321" s="35" t="str">
        <f>INDEX(Table2[Description],MATCH(L321,Table2[Weathersit],0))</f>
        <v>Clear</v>
      </c>
      <c r="N321" s="35">
        <v>0.16</v>
      </c>
      <c r="O321" s="35">
        <v>0.19700000000000001</v>
      </c>
      <c r="P321" s="35">
        <v>0.59</v>
      </c>
      <c r="Q321" s="35">
        <v>8.9599999999999999E-2</v>
      </c>
      <c r="R321" s="35">
        <v>3</v>
      </c>
      <c r="S321" s="35">
        <v>89</v>
      </c>
      <c r="T321" s="35" t="str">
        <f t="shared" si="22"/>
        <v>High Usage</v>
      </c>
      <c r="U321" s="35">
        <v>92</v>
      </c>
      <c r="V321" s="42">
        <f t="shared" si="23"/>
        <v>51.789597727775686</v>
      </c>
      <c r="W321" s="35">
        <f t="shared" si="24"/>
        <v>-0.17710068638961993</v>
      </c>
    </row>
    <row r="322" spans="1:23" x14ac:dyDescent="0.25">
      <c r="A322" s="41">
        <v>321</v>
      </c>
      <c r="B322" s="36">
        <v>40557</v>
      </c>
      <c r="C322" s="35">
        <v>1</v>
      </c>
      <c r="D322" s="35">
        <v>0</v>
      </c>
      <c r="E322" s="35">
        <v>1</v>
      </c>
      <c r="F322" s="35">
        <v>20</v>
      </c>
      <c r="G322" s="35" t="b">
        <v>0</v>
      </c>
      <c r="H322" s="35" t="str">
        <f>IF(OR(Query278[[#This Row],[Weekday]]=1, Query278[[#This Row],[Weekday]]=2, Query278[[#This Row],[Weekday]]=3, Query278[[#This Row],[Weekday]]=4, Query278[[#This Row],[Weekday]]=5), "Weekday", "Weekend")</f>
        <v>Weekday</v>
      </c>
      <c r="I322" s="35">
        <f t="shared" ref="I322:I385" si="25">COUNTIF(J322:J1320,"&gt;=1") - COUNTIF(J322:J1320,"&gt;5")</f>
        <v>445</v>
      </c>
      <c r="J322" s="35">
        <v>5</v>
      </c>
      <c r="K322" s="35">
        <f t="shared" ref="K322:K385" si="26">SUMIF(L322:L1320,1,L322:L1320)</f>
        <v>384</v>
      </c>
      <c r="L322" s="35">
        <v>1</v>
      </c>
      <c r="M322" s="35" t="str">
        <f>INDEX(Table2[Description],MATCH(L322,Table2[Weathersit],0))</f>
        <v>Clear</v>
      </c>
      <c r="N322" s="35">
        <v>0.18</v>
      </c>
      <c r="O322" s="35">
        <v>0.2424</v>
      </c>
      <c r="P322" s="35">
        <v>0.59</v>
      </c>
      <c r="Q322" s="35">
        <v>0</v>
      </c>
      <c r="R322" s="35">
        <v>0</v>
      </c>
      <c r="S322" s="35">
        <v>68</v>
      </c>
      <c r="T322" s="35" t="str">
        <f t="shared" ref="T322:T385" si="27">IF(U322&gt;30, "High Usage", "Normal")</f>
        <v>High Usage</v>
      </c>
      <c r="U322" s="35">
        <v>68</v>
      </c>
      <c r="V322" s="42">
        <f t="shared" ref="V322:V385" si="28">_xlfn.STDEV.P(U322:U1321)</f>
        <v>51.813048950264367</v>
      </c>
      <c r="W322" s="35">
        <f t="shared" ref="W322:W385" si="29">CORREL(V322:V1321,O322:O1321)</f>
        <v>-0.17731101766864024</v>
      </c>
    </row>
    <row r="323" spans="1:23" x14ac:dyDescent="0.25">
      <c r="A323" s="41">
        <v>322</v>
      </c>
      <c r="B323" s="36">
        <v>40557</v>
      </c>
      <c r="C323" s="35">
        <v>1</v>
      </c>
      <c r="D323" s="35">
        <v>0</v>
      </c>
      <c r="E323" s="35">
        <v>1</v>
      </c>
      <c r="F323" s="35">
        <v>21</v>
      </c>
      <c r="G323" s="35" t="b">
        <v>0</v>
      </c>
      <c r="H323" s="35" t="str">
        <f>IF(OR(Query278[[#This Row],[Weekday]]=1, Query278[[#This Row],[Weekday]]=2, Query278[[#This Row],[Weekday]]=3, Query278[[#This Row],[Weekday]]=4, Query278[[#This Row],[Weekday]]=5), "Weekday", "Weekend")</f>
        <v>Weekday</v>
      </c>
      <c r="I323" s="35">
        <f t="shared" si="25"/>
        <v>444</v>
      </c>
      <c r="J323" s="35">
        <v>5</v>
      </c>
      <c r="K323" s="35">
        <f t="shared" si="26"/>
        <v>383</v>
      </c>
      <c r="L323" s="35">
        <v>1</v>
      </c>
      <c r="M323" s="35" t="str">
        <f>INDEX(Table2[Description],MATCH(L323,Table2[Weathersit],0))</f>
        <v>Clear</v>
      </c>
      <c r="N323" s="35">
        <v>0.16</v>
      </c>
      <c r="O323" s="35">
        <v>0.2273</v>
      </c>
      <c r="P323" s="35">
        <v>0.69</v>
      </c>
      <c r="Q323" s="35">
        <v>0</v>
      </c>
      <c r="R323" s="35">
        <v>4</v>
      </c>
      <c r="S323" s="35">
        <v>48</v>
      </c>
      <c r="T323" s="35" t="str">
        <f t="shared" si="27"/>
        <v>High Usage</v>
      </c>
      <c r="U323" s="35">
        <v>52</v>
      </c>
      <c r="V323" s="42">
        <f t="shared" si="28"/>
        <v>51.850251624356048</v>
      </c>
      <c r="W323" s="35">
        <f t="shared" si="29"/>
        <v>-0.17711064493113354</v>
      </c>
    </row>
    <row r="324" spans="1:23" x14ac:dyDescent="0.25">
      <c r="A324" s="41">
        <v>323</v>
      </c>
      <c r="B324" s="36">
        <v>40557</v>
      </c>
      <c r="C324" s="35">
        <v>1</v>
      </c>
      <c r="D324" s="35">
        <v>0</v>
      </c>
      <c r="E324" s="35">
        <v>1</v>
      </c>
      <c r="F324" s="35">
        <v>22</v>
      </c>
      <c r="G324" s="35" t="b">
        <v>0</v>
      </c>
      <c r="H324" s="35" t="str">
        <f>IF(OR(Query278[[#This Row],[Weekday]]=1, Query278[[#This Row],[Weekday]]=2, Query278[[#This Row],[Weekday]]=3, Query278[[#This Row],[Weekday]]=4, Query278[[#This Row],[Weekday]]=5), "Weekday", "Weekend")</f>
        <v>Weekday</v>
      </c>
      <c r="I324" s="35">
        <f t="shared" si="25"/>
        <v>443</v>
      </c>
      <c r="J324" s="35">
        <v>5</v>
      </c>
      <c r="K324" s="35">
        <f t="shared" si="26"/>
        <v>382</v>
      </c>
      <c r="L324" s="35">
        <v>2</v>
      </c>
      <c r="M324" s="35" t="str">
        <f>INDEX(Table2[Description],MATCH(L324,Table2[Weathersit],0))</f>
        <v>Mist + Cloudy</v>
      </c>
      <c r="N324" s="35">
        <v>0.16</v>
      </c>
      <c r="O324" s="35">
        <v>0.2273</v>
      </c>
      <c r="P324" s="35">
        <v>0.69</v>
      </c>
      <c r="Q324" s="35">
        <v>0</v>
      </c>
      <c r="R324" s="35">
        <v>2</v>
      </c>
      <c r="S324" s="35">
        <v>34</v>
      </c>
      <c r="T324" s="35" t="str">
        <f t="shared" si="27"/>
        <v>High Usage</v>
      </c>
      <c r="U324" s="35">
        <v>36</v>
      </c>
      <c r="V324" s="42">
        <f t="shared" si="28"/>
        <v>51.887593513075323</v>
      </c>
      <c r="W324" s="35">
        <f t="shared" si="29"/>
        <v>-0.17703610498530922</v>
      </c>
    </row>
    <row r="325" spans="1:23" x14ac:dyDescent="0.25">
      <c r="A325" s="41">
        <v>324</v>
      </c>
      <c r="B325" s="36">
        <v>40557</v>
      </c>
      <c r="C325" s="35">
        <v>1</v>
      </c>
      <c r="D325" s="35">
        <v>0</v>
      </c>
      <c r="E325" s="35">
        <v>1</v>
      </c>
      <c r="F325" s="35">
        <v>23</v>
      </c>
      <c r="G325" s="35" t="b">
        <v>0</v>
      </c>
      <c r="H325" s="35" t="str">
        <f>IF(OR(Query278[[#This Row],[Weekday]]=1, Query278[[#This Row],[Weekday]]=2, Query278[[#This Row],[Weekday]]=3, Query278[[#This Row],[Weekday]]=4, Query278[[#This Row],[Weekday]]=5), "Weekday", "Weekend")</f>
        <v>Weekday</v>
      </c>
      <c r="I325" s="35">
        <f t="shared" si="25"/>
        <v>442</v>
      </c>
      <c r="J325" s="35">
        <v>5</v>
      </c>
      <c r="K325" s="35">
        <f t="shared" si="26"/>
        <v>382</v>
      </c>
      <c r="L325" s="35">
        <v>2</v>
      </c>
      <c r="M325" s="35" t="str">
        <f>INDEX(Table2[Description],MATCH(L325,Table2[Weathersit],0))</f>
        <v>Mist + Cloudy</v>
      </c>
      <c r="N325" s="35">
        <v>0.18</v>
      </c>
      <c r="O325" s="35">
        <v>0.2424</v>
      </c>
      <c r="P325" s="35">
        <v>0.55000000000000004</v>
      </c>
      <c r="Q325" s="35">
        <v>0</v>
      </c>
      <c r="R325" s="35">
        <v>1</v>
      </c>
      <c r="S325" s="35">
        <v>26</v>
      </c>
      <c r="T325" s="35" t="str">
        <f t="shared" si="27"/>
        <v>Normal</v>
      </c>
      <c r="U325" s="35">
        <v>27</v>
      </c>
      <c r="V325" s="42">
        <f t="shared" si="28"/>
        <v>51.917776258033172</v>
      </c>
      <c r="W325" s="35">
        <f t="shared" si="29"/>
        <v>-0.17696233593132649</v>
      </c>
    </row>
    <row r="326" spans="1:23" x14ac:dyDescent="0.25">
      <c r="A326" s="41">
        <v>325</v>
      </c>
      <c r="B326" s="36">
        <v>40558</v>
      </c>
      <c r="C326" s="35">
        <v>1</v>
      </c>
      <c r="D326" s="35">
        <v>0</v>
      </c>
      <c r="E326" s="35">
        <v>1</v>
      </c>
      <c r="F326" s="35">
        <v>0</v>
      </c>
      <c r="G326" s="35" t="b">
        <v>0</v>
      </c>
      <c r="H326" s="35" t="str">
        <f>IF(OR(Query278[[#This Row],[Weekday]]=1, Query278[[#This Row],[Weekday]]=2, Query278[[#This Row],[Weekday]]=3, Query278[[#This Row],[Weekday]]=4, Query278[[#This Row],[Weekday]]=5), "Weekday", "Weekend")</f>
        <v>Weekend</v>
      </c>
      <c r="I326" s="35">
        <f t="shared" si="25"/>
        <v>441</v>
      </c>
      <c r="J326" s="35">
        <v>6</v>
      </c>
      <c r="K326" s="35">
        <f t="shared" si="26"/>
        <v>382</v>
      </c>
      <c r="L326" s="35">
        <v>1</v>
      </c>
      <c r="M326" s="35" t="str">
        <f>INDEX(Table2[Description],MATCH(L326,Table2[Weathersit],0))</f>
        <v>Clear</v>
      </c>
      <c r="N326" s="35">
        <v>0.18</v>
      </c>
      <c r="O326" s="35">
        <v>0.2424</v>
      </c>
      <c r="P326" s="35">
        <v>0.55000000000000004</v>
      </c>
      <c r="Q326" s="35">
        <v>0</v>
      </c>
      <c r="R326" s="35">
        <v>3</v>
      </c>
      <c r="S326" s="35">
        <v>25</v>
      </c>
      <c r="T326" s="35" t="str">
        <f t="shared" si="27"/>
        <v>Normal</v>
      </c>
      <c r="U326" s="35">
        <v>28</v>
      </c>
      <c r="V326" s="42">
        <f t="shared" si="28"/>
        <v>51.940712353474915</v>
      </c>
      <c r="W326" s="35">
        <f t="shared" si="29"/>
        <v>-0.17677082793173071</v>
      </c>
    </row>
    <row r="327" spans="1:23" x14ac:dyDescent="0.25">
      <c r="A327" s="41">
        <v>326</v>
      </c>
      <c r="B327" s="36">
        <v>40558</v>
      </c>
      <c r="C327" s="35">
        <v>1</v>
      </c>
      <c r="D327" s="35">
        <v>0</v>
      </c>
      <c r="E327" s="35">
        <v>1</v>
      </c>
      <c r="F327" s="35">
        <v>1</v>
      </c>
      <c r="G327" s="35" t="b">
        <v>0</v>
      </c>
      <c r="H327" s="35" t="str">
        <f>IF(OR(Query278[[#This Row],[Weekday]]=1, Query278[[#This Row],[Weekday]]=2, Query278[[#This Row],[Weekday]]=3, Query278[[#This Row],[Weekday]]=4, Query278[[#This Row],[Weekday]]=5), "Weekday", "Weekend")</f>
        <v>Weekend</v>
      </c>
      <c r="I327" s="35">
        <f t="shared" si="25"/>
        <v>441</v>
      </c>
      <c r="J327" s="35">
        <v>6</v>
      </c>
      <c r="K327" s="35">
        <f t="shared" si="26"/>
        <v>381</v>
      </c>
      <c r="L327" s="35">
        <v>2</v>
      </c>
      <c r="M327" s="35" t="str">
        <f>INDEX(Table2[Description],MATCH(L327,Table2[Weathersit],0))</f>
        <v>Mist + Cloudy</v>
      </c>
      <c r="N327" s="35">
        <v>0.16</v>
      </c>
      <c r="O327" s="35">
        <v>0.19700000000000001</v>
      </c>
      <c r="P327" s="35">
        <v>0.59</v>
      </c>
      <c r="Q327" s="35">
        <v>8.9599999999999999E-2</v>
      </c>
      <c r="R327" s="35">
        <v>2</v>
      </c>
      <c r="S327" s="35">
        <v>18</v>
      </c>
      <c r="T327" s="35" t="str">
        <f t="shared" si="27"/>
        <v>Normal</v>
      </c>
      <c r="U327" s="35">
        <v>20</v>
      </c>
      <c r="V327" s="42">
        <f t="shared" si="28"/>
        <v>51.964587371985751</v>
      </c>
      <c r="W327" s="35">
        <f t="shared" si="29"/>
        <v>-0.17658098358000382</v>
      </c>
    </row>
    <row r="328" spans="1:23" x14ac:dyDescent="0.25">
      <c r="A328" s="41">
        <v>327</v>
      </c>
      <c r="B328" s="36">
        <v>40558</v>
      </c>
      <c r="C328" s="35">
        <v>1</v>
      </c>
      <c r="D328" s="35">
        <v>0</v>
      </c>
      <c r="E328" s="35">
        <v>1</v>
      </c>
      <c r="F328" s="35">
        <v>2</v>
      </c>
      <c r="G328" s="35" t="b">
        <v>0</v>
      </c>
      <c r="H328" s="35" t="str">
        <f>IF(OR(Query278[[#This Row],[Weekday]]=1, Query278[[#This Row],[Weekday]]=2, Query278[[#This Row],[Weekday]]=3, Query278[[#This Row],[Weekday]]=4, Query278[[#This Row],[Weekday]]=5), "Weekday", "Weekend")</f>
        <v>Weekend</v>
      </c>
      <c r="I328" s="35">
        <f t="shared" si="25"/>
        <v>441</v>
      </c>
      <c r="J328" s="35">
        <v>6</v>
      </c>
      <c r="K328" s="35">
        <f t="shared" si="26"/>
        <v>381</v>
      </c>
      <c r="L328" s="35">
        <v>2</v>
      </c>
      <c r="M328" s="35" t="str">
        <f>INDEX(Table2[Description],MATCH(L328,Table2[Weathersit],0))</f>
        <v>Mist + Cloudy</v>
      </c>
      <c r="N328" s="35">
        <v>0.16</v>
      </c>
      <c r="O328" s="35">
        <v>0.19700000000000001</v>
      </c>
      <c r="P328" s="35">
        <v>0.59</v>
      </c>
      <c r="Q328" s="35">
        <v>8.9599999999999999E-2</v>
      </c>
      <c r="R328" s="35">
        <v>0</v>
      </c>
      <c r="S328" s="35">
        <v>12</v>
      </c>
      <c r="T328" s="35" t="str">
        <f t="shared" si="27"/>
        <v>Normal</v>
      </c>
      <c r="U328" s="35">
        <v>12</v>
      </c>
      <c r="V328" s="42">
        <f t="shared" si="28"/>
        <v>51.980243874404074</v>
      </c>
      <c r="W328" s="35">
        <f t="shared" si="29"/>
        <v>-0.17677141467305652</v>
      </c>
    </row>
    <row r="329" spans="1:23" x14ac:dyDescent="0.25">
      <c r="A329" s="41">
        <v>328</v>
      </c>
      <c r="B329" s="36">
        <v>40558</v>
      </c>
      <c r="C329" s="35">
        <v>1</v>
      </c>
      <c r="D329" s="35">
        <v>0</v>
      </c>
      <c r="E329" s="35">
        <v>1</v>
      </c>
      <c r="F329" s="35">
        <v>3</v>
      </c>
      <c r="G329" s="35" t="b">
        <v>0</v>
      </c>
      <c r="H329" s="35" t="str">
        <f>IF(OR(Query278[[#This Row],[Weekday]]=1, Query278[[#This Row],[Weekday]]=2, Query278[[#This Row],[Weekday]]=3, Query278[[#This Row],[Weekday]]=4, Query278[[#This Row],[Weekday]]=5), "Weekday", "Weekend")</f>
        <v>Weekend</v>
      </c>
      <c r="I329" s="35">
        <f t="shared" si="25"/>
        <v>441</v>
      </c>
      <c r="J329" s="35">
        <v>6</v>
      </c>
      <c r="K329" s="35">
        <f t="shared" si="26"/>
        <v>381</v>
      </c>
      <c r="L329" s="35">
        <v>2</v>
      </c>
      <c r="M329" s="35" t="str">
        <f>INDEX(Table2[Description],MATCH(L329,Table2[Weathersit],0))</f>
        <v>Mist + Cloudy</v>
      </c>
      <c r="N329" s="35">
        <v>0.16</v>
      </c>
      <c r="O329" s="35">
        <v>0.2273</v>
      </c>
      <c r="P329" s="35">
        <v>0.59</v>
      </c>
      <c r="Q329" s="35">
        <v>0</v>
      </c>
      <c r="R329" s="35">
        <v>1</v>
      </c>
      <c r="S329" s="35">
        <v>7</v>
      </c>
      <c r="T329" s="35" t="str">
        <f t="shared" si="27"/>
        <v>Normal</v>
      </c>
      <c r="U329" s="35">
        <v>8</v>
      </c>
      <c r="V329" s="42">
        <f t="shared" si="28"/>
        <v>51.985782421942396</v>
      </c>
      <c r="W329" s="35">
        <f t="shared" si="29"/>
        <v>-0.17696064563181596</v>
      </c>
    </row>
    <row r="330" spans="1:23" x14ac:dyDescent="0.25">
      <c r="A330" s="41">
        <v>329</v>
      </c>
      <c r="B330" s="36">
        <v>40558</v>
      </c>
      <c r="C330" s="35">
        <v>1</v>
      </c>
      <c r="D330" s="35">
        <v>0</v>
      </c>
      <c r="E330" s="35">
        <v>1</v>
      </c>
      <c r="F330" s="35">
        <v>4</v>
      </c>
      <c r="G330" s="35" t="b">
        <v>0</v>
      </c>
      <c r="H330" s="35" t="str">
        <f>IF(OR(Query278[[#This Row],[Weekday]]=1, Query278[[#This Row],[Weekday]]=2, Query278[[#This Row],[Weekday]]=3, Query278[[#This Row],[Weekday]]=4, Query278[[#This Row],[Weekday]]=5), "Weekday", "Weekend")</f>
        <v>Weekend</v>
      </c>
      <c r="I330" s="35">
        <f t="shared" si="25"/>
        <v>441</v>
      </c>
      <c r="J330" s="35">
        <v>6</v>
      </c>
      <c r="K330" s="35">
        <f t="shared" si="26"/>
        <v>381</v>
      </c>
      <c r="L330" s="35">
        <v>2</v>
      </c>
      <c r="M330" s="35" t="str">
        <f>INDEX(Table2[Description],MATCH(L330,Table2[Weathersit],0))</f>
        <v>Mist + Cloudy</v>
      </c>
      <c r="N330" s="35">
        <v>0.16</v>
      </c>
      <c r="O330" s="35">
        <v>0.2273</v>
      </c>
      <c r="P330" s="35">
        <v>0.59</v>
      </c>
      <c r="Q330" s="35">
        <v>0</v>
      </c>
      <c r="R330" s="35">
        <v>0</v>
      </c>
      <c r="S330" s="35">
        <v>5</v>
      </c>
      <c r="T330" s="35" t="str">
        <f t="shared" si="27"/>
        <v>Normal</v>
      </c>
      <c r="U330" s="35">
        <v>5</v>
      </c>
      <c r="V330" s="42">
        <f t="shared" si="28"/>
        <v>51.985488514275652</v>
      </c>
      <c r="W330" s="35">
        <f t="shared" si="29"/>
        <v>-0.17688885860680892</v>
      </c>
    </row>
    <row r="331" spans="1:23" x14ac:dyDescent="0.25">
      <c r="A331" s="41">
        <v>330</v>
      </c>
      <c r="B331" s="36">
        <v>40558</v>
      </c>
      <c r="C331" s="35">
        <v>1</v>
      </c>
      <c r="D331" s="35">
        <v>0</v>
      </c>
      <c r="E331" s="35">
        <v>1</v>
      </c>
      <c r="F331" s="35">
        <v>5</v>
      </c>
      <c r="G331" s="35" t="b">
        <v>0</v>
      </c>
      <c r="H331" s="35" t="str">
        <f>IF(OR(Query278[[#This Row],[Weekday]]=1, Query278[[#This Row],[Weekday]]=2, Query278[[#This Row],[Weekday]]=3, Query278[[#This Row],[Weekday]]=4, Query278[[#This Row],[Weekday]]=5), "Weekday", "Weekend")</f>
        <v>Weekend</v>
      </c>
      <c r="I331" s="35">
        <f t="shared" si="25"/>
        <v>441</v>
      </c>
      <c r="J331" s="35">
        <v>6</v>
      </c>
      <c r="K331" s="35">
        <f t="shared" si="26"/>
        <v>381</v>
      </c>
      <c r="L331" s="35">
        <v>1</v>
      </c>
      <c r="M331" s="35" t="str">
        <f>INDEX(Table2[Description],MATCH(L331,Table2[Weathersit],0))</f>
        <v>Clear</v>
      </c>
      <c r="N331" s="35">
        <v>0.16</v>
      </c>
      <c r="O331" s="35">
        <v>0.2273</v>
      </c>
      <c r="P331" s="35">
        <v>0.59</v>
      </c>
      <c r="Q331" s="35">
        <v>0</v>
      </c>
      <c r="R331" s="35">
        <v>0</v>
      </c>
      <c r="S331" s="35">
        <v>1</v>
      </c>
      <c r="T331" s="35" t="str">
        <f t="shared" si="27"/>
        <v>Normal</v>
      </c>
      <c r="U331" s="35">
        <v>1</v>
      </c>
      <c r="V331" s="42">
        <f t="shared" si="28"/>
        <v>51.98044999824738</v>
      </c>
      <c r="W331" s="35">
        <f t="shared" si="29"/>
        <v>-0.17681682925346304</v>
      </c>
    </row>
    <row r="332" spans="1:23" x14ac:dyDescent="0.25">
      <c r="A332" s="41">
        <v>331</v>
      </c>
      <c r="B332" s="36">
        <v>40558</v>
      </c>
      <c r="C332" s="35">
        <v>1</v>
      </c>
      <c r="D332" s="35">
        <v>0</v>
      </c>
      <c r="E332" s="35">
        <v>1</v>
      </c>
      <c r="F332" s="35">
        <v>6</v>
      </c>
      <c r="G332" s="35" t="b">
        <v>0</v>
      </c>
      <c r="H332" s="35" t="str">
        <f>IF(OR(Query278[[#This Row],[Weekday]]=1, Query278[[#This Row],[Weekday]]=2, Query278[[#This Row],[Weekday]]=3, Query278[[#This Row],[Weekday]]=4, Query278[[#This Row],[Weekday]]=5), "Weekday", "Weekend")</f>
        <v>Weekend</v>
      </c>
      <c r="I332" s="35">
        <f t="shared" si="25"/>
        <v>441</v>
      </c>
      <c r="J332" s="35">
        <v>6</v>
      </c>
      <c r="K332" s="35">
        <f t="shared" si="26"/>
        <v>380</v>
      </c>
      <c r="L332" s="35">
        <v>1</v>
      </c>
      <c r="M332" s="35" t="str">
        <f>INDEX(Table2[Description],MATCH(L332,Table2[Weathersit],0))</f>
        <v>Clear</v>
      </c>
      <c r="N332" s="35">
        <v>0.14000000000000001</v>
      </c>
      <c r="O332" s="35">
        <v>0.16669999999999999</v>
      </c>
      <c r="P332" s="35">
        <v>0.63</v>
      </c>
      <c r="Q332" s="35">
        <v>0.1045</v>
      </c>
      <c r="R332" s="35">
        <v>1</v>
      </c>
      <c r="S332" s="35">
        <v>2</v>
      </c>
      <c r="T332" s="35" t="str">
        <f t="shared" si="27"/>
        <v>Normal</v>
      </c>
      <c r="U332" s="35">
        <v>3</v>
      </c>
      <c r="V332" s="42">
        <f t="shared" si="28"/>
        <v>51.968672576687354</v>
      </c>
      <c r="W332" s="35">
        <f t="shared" si="29"/>
        <v>-0.17674441841611002</v>
      </c>
    </row>
    <row r="333" spans="1:23" x14ac:dyDescent="0.25">
      <c r="A333" s="41">
        <v>332</v>
      </c>
      <c r="B333" s="36">
        <v>40558</v>
      </c>
      <c r="C333" s="35">
        <v>1</v>
      </c>
      <c r="D333" s="35">
        <v>0</v>
      </c>
      <c r="E333" s="35">
        <v>1</v>
      </c>
      <c r="F333" s="35">
        <v>7</v>
      </c>
      <c r="G333" s="35" t="b">
        <v>0</v>
      </c>
      <c r="H333" s="35" t="str">
        <f>IF(OR(Query278[[#This Row],[Weekday]]=1, Query278[[#This Row],[Weekday]]=2, Query278[[#This Row],[Weekday]]=3, Query278[[#This Row],[Weekday]]=4, Query278[[#This Row],[Weekday]]=5), "Weekday", "Weekend")</f>
        <v>Weekend</v>
      </c>
      <c r="I333" s="35">
        <f t="shared" si="25"/>
        <v>441</v>
      </c>
      <c r="J333" s="35">
        <v>6</v>
      </c>
      <c r="K333" s="35">
        <f t="shared" si="26"/>
        <v>379</v>
      </c>
      <c r="L333" s="35">
        <v>1</v>
      </c>
      <c r="M333" s="35" t="str">
        <f>INDEX(Table2[Description],MATCH(L333,Table2[Weathersit],0))</f>
        <v>Clear</v>
      </c>
      <c r="N333" s="35">
        <v>0.14000000000000001</v>
      </c>
      <c r="O333" s="35">
        <v>0.21210000000000001</v>
      </c>
      <c r="P333" s="35">
        <v>0.63</v>
      </c>
      <c r="Q333" s="35">
        <v>0</v>
      </c>
      <c r="R333" s="35">
        <v>1</v>
      </c>
      <c r="S333" s="35">
        <v>9</v>
      </c>
      <c r="T333" s="35" t="str">
        <f t="shared" si="27"/>
        <v>Normal</v>
      </c>
      <c r="U333" s="35">
        <v>10</v>
      </c>
      <c r="V333" s="42">
        <f t="shared" si="28"/>
        <v>51.960070557345368</v>
      </c>
      <c r="W333" s="35">
        <f t="shared" si="29"/>
        <v>-0.17724338022768443</v>
      </c>
    </row>
    <row r="334" spans="1:23" x14ac:dyDescent="0.25">
      <c r="A334" s="41">
        <v>333</v>
      </c>
      <c r="B334" s="36">
        <v>40558</v>
      </c>
      <c r="C334" s="35">
        <v>1</v>
      </c>
      <c r="D334" s="35">
        <v>0</v>
      </c>
      <c r="E334" s="35">
        <v>1</v>
      </c>
      <c r="F334" s="35">
        <v>8</v>
      </c>
      <c r="G334" s="35" t="b">
        <v>0</v>
      </c>
      <c r="H334" s="35" t="str">
        <f>IF(OR(Query278[[#This Row],[Weekday]]=1, Query278[[#This Row],[Weekday]]=2, Query278[[#This Row],[Weekday]]=3, Query278[[#This Row],[Weekday]]=4, Query278[[#This Row],[Weekday]]=5), "Weekday", "Weekend")</f>
        <v>Weekend</v>
      </c>
      <c r="I334" s="35">
        <f t="shared" si="25"/>
        <v>441</v>
      </c>
      <c r="J334" s="35">
        <v>6</v>
      </c>
      <c r="K334" s="35">
        <f t="shared" si="26"/>
        <v>378</v>
      </c>
      <c r="L334" s="35">
        <v>1</v>
      </c>
      <c r="M334" s="35" t="str">
        <f>INDEX(Table2[Description],MATCH(L334,Table2[Weathersit],0))</f>
        <v>Clear</v>
      </c>
      <c r="N334" s="35">
        <v>0.14000000000000001</v>
      </c>
      <c r="O334" s="35">
        <v>0.1515</v>
      </c>
      <c r="P334" s="35">
        <v>0.63</v>
      </c>
      <c r="Q334" s="35">
        <v>0.1343</v>
      </c>
      <c r="R334" s="35">
        <v>1</v>
      </c>
      <c r="S334" s="35">
        <v>22</v>
      </c>
      <c r="T334" s="35" t="str">
        <f t="shared" si="27"/>
        <v>Normal</v>
      </c>
      <c r="U334" s="35">
        <v>23</v>
      </c>
      <c r="V334" s="42">
        <f t="shared" si="28"/>
        <v>51.962202117717396</v>
      </c>
      <c r="W334" s="35">
        <f t="shared" si="29"/>
        <v>-0.17729911087218589</v>
      </c>
    </row>
    <row r="335" spans="1:23" x14ac:dyDescent="0.25">
      <c r="A335" s="41">
        <v>334</v>
      </c>
      <c r="B335" s="36">
        <v>40558</v>
      </c>
      <c r="C335" s="35">
        <v>1</v>
      </c>
      <c r="D335" s="35">
        <v>0</v>
      </c>
      <c r="E335" s="35">
        <v>1</v>
      </c>
      <c r="F335" s="35">
        <v>9</v>
      </c>
      <c r="G335" s="35" t="b">
        <v>0</v>
      </c>
      <c r="H335" s="35" t="str">
        <f>IF(OR(Query278[[#This Row],[Weekday]]=1, Query278[[#This Row],[Weekday]]=2, Query278[[#This Row],[Weekday]]=3, Query278[[#This Row],[Weekday]]=4, Query278[[#This Row],[Weekday]]=5), "Weekday", "Weekend")</f>
        <v>Weekend</v>
      </c>
      <c r="I335" s="35">
        <f t="shared" si="25"/>
        <v>441</v>
      </c>
      <c r="J335" s="35">
        <v>6</v>
      </c>
      <c r="K335" s="35">
        <f t="shared" si="26"/>
        <v>377</v>
      </c>
      <c r="L335" s="35">
        <v>1</v>
      </c>
      <c r="M335" s="35" t="str">
        <f>INDEX(Table2[Description],MATCH(L335,Table2[Weathersit],0))</f>
        <v>Clear</v>
      </c>
      <c r="N335" s="35">
        <v>0.16</v>
      </c>
      <c r="O335" s="35">
        <v>0.18179999999999999</v>
      </c>
      <c r="P335" s="35">
        <v>0.64</v>
      </c>
      <c r="Q335" s="35">
        <v>0.1343</v>
      </c>
      <c r="R335" s="35">
        <v>2</v>
      </c>
      <c r="S335" s="35">
        <v>31</v>
      </c>
      <c r="T335" s="35" t="str">
        <f t="shared" si="27"/>
        <v>High Usage</v>
      </c>
      <c r="U335" s="35">
        <v>33</v>
      </c>
      <c r="V335" s="42">
        <f t="shared" si="28"/>
        <v>51.980775056978821</v>
      </c>
      <c r="W335" s="35">
        <f t="shared" si="29"/>
        <v>-0.17797399901132407</v>
      </c>
    </row>
    <row r="336" spans="1:23" x14ac:dyDescent="0.25">
      <c r="A336" s="41">
        <v>335</v>
      </c>
      <c r="B336" s="36">
        <v>40558</v>
      </c>
      <c r="C336" s="35">
        <v>1</v>
      </c>
      <c r="D336" s="35">
        <v>0</v>
      </c>
      <c r="E336" s="35">
        <v>1</v>
      </c>
      <c r="F336" s="35">
        <v>10</v>
      </c>
      <c r="G336" s="35" t="b">
        <v>0</v>
      </c>
      <c r="H336" s="35" t="str">
        <f>IF(OR(Query278[[#This Row],[Weekday]]=1, Query278[[#This Row],[Weekday]]=2, Query278[[#This Row],[Weekday]]=3, Query278[[#This Row],[Weekday]]=4, Query278[[#This Row],[Weekday]]=5), "Weekday", "Weekend")</f>
        <v>Weekend</v>
      </c>
      <c r="I336" s="35">
        <f t="shared" si="25"/>
        <v>441</v>
      </c>
      <c r="J336" s="35">
        <v>6</v>
      </c>
      <c r="K336" s="35">
        <f t="shared" si="26"/>
        <v>376</v>
      </c>
      <c r="L336" s="35">
        <v>1</v>
      </c>
      <c r="M336" s="35" t="str">
        <f>INDEX(Table2[Description],MATCH(L336,Table2[Weathersit],0))</f>
        <v>Clear</v>
      </c>
      <c r="N336" s="35">
        <v>0.18</v>
      </c>
      <c r="O336" s="35">
        <v>0.19700000000000001</v>
      </c>
      <c r="P336" s="35">
        <v>0.59</v>
      </c>
      <c r="Q336" s="35">
        <v>0.16420000000000001</v>
      </c>
      <c r="R336" s="35">
        <v>2</v>
      </c>
      <c r="S336" s="35">
        <v>57</v>
      </c>
      <c r="T336" s="35" t="str">
        <f t="shared" si="27"/>
        <v>High Usage</v>
      </c>
      <c r="U336" s="35">
        <v>59</v>
      </c>
      <c r="V336" s="42">
        <f t="shared" si="28"/>
        <v>52.008765477188902</v>
      </c>
      <c r="W336" s="35">
        <f t="shared" si="29"/>
        <v>-0.17831628682193212</v>
      </c>
    </row>
    <row r="337" spans="1:23" x14ac:dyDescent="0.25">
      <c r="A337" s="41">
        <v>336</v>
      </c>
      <c r="B337" s="36">
        <v>40558</v>
      </c>
      <c r="C337" s="35">
        <v>1</v>
      </c>
      <c r="D337" s="35">
        <v>0</v>
      </c>
      <c r="E337" s="35">
        <v>1</v>
      </c>
      <c r="F337" s="35">
        <v>11</v>
      </c>
      <c r="G337" s="35" t="b">
        <v>0</v>
      </c>
      <c r="H337" s="35" t="str">
        <f>IF(OR(Query278[[#This Row],[Weekday]]=1, Query278[[#This Row],[Weekday]]=2, Query278[[#This Row],[Weekday]]=3, Query278[[#This Row],[Weekday]]=4, Query278[[#This Row],[Weekday]]=5), "Weekday", "Weekend")</f>
        <v>Weekend</v>
      </c>
      <c r="I337" s="35">
        <f t="shared" si="25"/>
        <v>441</v>
      </c>
      <c r="J337" s="35">
        <v>6</v>
      </c>
      <c r="K337" s="35">
        <f t="shared" si="26"/>
        <v>375</v>
      </c>
      <c r="L337" s="35">
        <v>1</v>
      </c>
      <c r="M337" s="35" t="str">
        <f>INDEX(Table2[Description],MATCH(L337,Table2[Weathersit],0))</f>
        <v>Clear</v>
      </c>
      <c r="N337" s="35">
        <v>0.2</v>
      </c>
      <c r="O337" s="35">
        <v>0.19700000000000001</v>
      </c>
      <c r="P337" s="35">
        <v>0.55000000000000004</v>
      </c>
      <c r="Q337" s="35">
        <v>0.22389999999999999</v>
      </c>
      <c r="R337" s="35">
        <v>18</v>
      </c>
      <c r="S337" s="35">
        <v>54</v>
      </c>
      <c r="T337" s="35" t="str">
        <f t="shared" si="27"/>
        <v>High Usage</v>
      </c>
      <c r="U337" s="35">
        <v>72</v>
      </c>
      <c r="V337" s="42">
        <f t="shared" si="28"/>
        <v>52.047815655202328</v>
      </c>
      <c r="W337" s="35">
        <f t="shared" si="29"/>
        <v>-0.17850721830339131</v>
      </c>
    </row>
    <row r="338" spans="1:23" x14ac:dyDescent="0.25">
      <c r="A338" s="41">
        <v>337</v>
      </c>
      <c r="B338" s="36">
        <v>40558</v>
      </c>
      <c r="C338" s="35">
        <v>1</v>
      </c>
      <c r="D338" s="35">
        <v>0</v>
      </c>
      <c r="E338" s="35">
        <v>1</v>
      </c>
      <c r="F338" s="35">
        <v>12</v>
      </c>
      <c r="G338" s="35" t="b">
        <v>0</v>
      </c>
      <c r="H338" s="35" t="str">
        <f>IF(OR(Query278[[#This Row],[Weekday]]=1, Query278[[#This Row],[Weekday]]=2, Query278[[#This Row],[Weekday]]=3, Query278[[#This Row],[Weekday]]=4, Query278[[#This Row],[Weekday]]=5), "Weekday", "Weekend")</f>
        <v>Weekend</v>
      </c>
      <c r="I338" s="35">
        <f t="shared" si="25"/>
        <v>441</v>
      </c>
      <c r="J338" s="35">
        <v>6</v>
      </c>
      <c r="K338" s="35">
        <f t="shared" si="26"/>
        <v>374</v>
      </c>
      <c r="L338" s="35">
        <v>1</v>
      </c>
      <c r="M338" s="35" t="str">
        <f>INDEX(Table2[Description],MATCH(L338,Table2[Weathersit],0))</f>
        <v>Clear</v>
      </c>
      <c r="N338" s="35">
        <v>0.24</v>
      </c>
      <c r="O338" s="35">
        <v>0.2273</v>
      </c>
      <c r="P338" s="35">
        <v>0.48</v>
      </c>
      <c r="Q338" s="35">
        <v>0.22389999999999999</v>
      </c>
      <c r="R338" s="35">
        <v>15</v>
      </c>
      <c r="S338" s="35">
        <v>74</v>
      </c>
      <c r="T338" s="35" t="str">
        <f t="shared" si="27"/>
        <v>High Usage</v>
      </c>
      <c r="U338" s="35">
        <v>89</v>
      </c>
      <c r="V338" s="42">
        <f t="shared" si="28"/>
        <v>52.085129699993523</v>
      </c>
      <c r="W338" s="35">
        <f t="shared" si="29"/>
        <v>-0.1786941668963252</v>
      </c>
    </row>
    <row r="339" spans="1:23" x14ac:dyDescent="0.25">
      <c r="A339" s="41">
        <v>338</v>
      </c>
      <c r="B339" s="36">
        <v>40558</v>
      </c>
      <c r="C339" s="35">
        <v>1</v>
      </c>
      <c r="D339" s="35">
        <v>0</v>
      </c>
      <c r="E339" s="35">
        <v>1</v>
      </c>
      <c r="F339" s="35">
        <v>13</v>
      </c>
      <c r="G339" s="35" t="b">
        <v>0</v>
      </c>
      <c r="H339" s="35" t="str">
        <f>IF(OR(Query278[[#This Row],[Weekday]]=1, Query278[[#This Row],[Weekday]]=2, Query278[[#This Row],[Weekday]]=3, Query278[[#This Row],[Weekday]]=4, Query278[[#This Row],[Weekday]]=5), "Weekday", "Weekend")</f>
        <v>Weekend</v>
      </c>
      <c r="I339" s="35">
        <f t="shared" si="25"/>
        <v>441</v>
      </c>
      <c r="J339" s="35">
        <v>6</v>
      </c>
      <c r="K339" s="35">
        <f t="shared" si="26"/>
        <v>373</v>
      </c>
      <c r="L339" s="35">
        <v>1</v>
      </c>
      <c r="M339" s="35" t="str">
        <f>INDEX(Table2[Description],MATCH(L339,Table2[Weathersit],0))</f>
        <v>Clear</v>
      </c>
      <c r="N339" s="35">
        <v>0.28000000000000003</v>
      </c>
      <c r="O339" s="35">
        <v>0.2576</v>
      </c>
      <c r="P339" s="35">
        <v>0.38</v>
      </c>
      <c r="Q339" s="35">
        <v>0.29849999999999999</v>
      </c>
      <c r="R339" s="35">
        <v>21</v>
      </c>
      <c r="S339" s="35">
        <v>80</v>
      </c>
      <c r="T339" s="35" t="str">
        <f t="shared" si="27"/>
        <v>High Usage</v>
      </c>
      <c r="U339" s="35">
        <v>101</v>
      </c>
      <c r="V339" s="42">
        <f t="shared" si="28"/>
        <v>52.112736856887977</v>
      </c>
      <c r="W339" s="35">
        <f t="shared" si="29"/>
        <v>-0.17862643571581899</v>
      </c>
    </row>
    <row r="340" spans="1:23" x14ac:dyDescent="0.25">
      <c r="A340" s="41">
        <v>339</v>
      </c>
      <c r="B340" s="36">
        <v>40558</v>
      </c>
      <c r="C340" s="35">
        <v>1</v>
      </c>
      <c r="D340" s="35">
        <v>0</v>
      </c>
      <c r="E340" s="35">
        <v>1</v>
      </c>
      <c r="F340" s="35">
        <v>14</v>
      </c>
      <c r="G340" s="35" t="b">
        <v>0</v>
      </c>
      <c r="H340" s="35" t="str">
        <f>IF(OR(Query278[[#This Row],[Weekday]]=1, Query278[[#This Row],[Weekday]]=2, Query278[[#This Row],[Weekday]]=3, Query278[[#This Row],[Weekday]]=4, Query278[[#This Row],[Weekday]]=5), "Weekday", "Weekend")</f>
        <v>Weekend</v>
      </c>
      <c r="I340" s="35">
        <f t="shared" si="25"/>
        <v>441</v>
      </c>
      <c r="J340" s="35">
        <v>6</v>
      </c>
      <c r="K340" s="35">
        <f t="shared" si="26"/>
        <v>372</v>
      </c>
      <c r="L340" s="35">
        <v>1</v>
      </c>
      <c r="M340" s="35" t="str">
        <f>INDEX(Table2[Description],MATCH(L340,Table2[Weathersit],0))</f>
        <v>Clear</v>
      </c>
      <c r="N340" s="35">
        <v>0.3</v>
      </c>
      <c r="O340" s="35">
        <v>0.28789999999999999</v>
      </c>
      <c r="P340" s="35">
        <v>0.39</v>
      </c>
      <c r="Q340" s="35">
        <v>0.28360000000000002</v>
      </c>
      <c r="R340" s="35">
        <v>26</v>
      </c>
      <c r="S340" s="35">
        <v>92</v>
      </c>
      <c r="T340" s="35" t="str">
        <f t="shared" si="27"/>
        <v>High Usage</v>
      </c>
      <c r="U340" s="35">
        <v>118</v>
      </c>
      <c r="V340" s="42">
        <f t="shared" si="28"/>
        <v>52.128396690420665</v>
      </c>
      <c r="W340" s="35">
        <f t="shared" si="29"/>
        <v>-0.17835496586367064</v>
      </c>
    </row>
    <row r="341" spans="1:23" x14ac:dyDescent="0.25">
      <c r="A341" s="41">
        <v>340</v>
      </c>
      <c r="B341" s="36">
        <v>40558</v>
      </c>
      <c r="C341" s="35">
        <v>1</v>
      </c>
      <c r="D341" s="35">
        <v>0</v>
      </c>
      <c r="E341" s="35">
        <v>1</v>
      </c>
      <c r="F341" s="35">
        <v>15</v>
      </c>
      <c r="G341" s="35" t="b">
        <v>0</v>
      </c>
      <c r="H341" s="35" t="str">
        <f>IF(OR(Query278[[#This Row],[Weekday]]=1, Query278[[#This Row],[Weekday]]=2, Query278[[#This Row],[Weekday]]=3, Query278[[#This Row],[Weekday]]=4, Query278[[#This Row],[Weekday]]=5), "Weekday", "Weekend")</f>
        <v>Weekend</v>
      </c>
      <c r="I341" s="35">
        <f t="shared" si="25"/>
        <v>441</v>
      </c>
      <c r="J341" s="35">
        <v>6</v>
      </c>
      <c r="K341" s="35">
        <f t="shared" si="26"/>
        <v>371</v>
      </c>
      <c r="L341" s="35">
        <v>2</v>
      </c>
      <c r="M341" s="35" t="str">
        <f>INDEX(Table2[Description],MATCH(L341,Table2[Weathersit],0))</f>
        <v>Mist + Cloudy</v>
      </c>
      <c r="N341" s="35">
        <v>0.32</v>
      </c>
      <c r="O341" s="35">
        <v>0.31819999999999998</v>
      </c>
      <c r="P341" s="35">
        <v>0.36</v>
      </c>
      <c r="Q341" s="35">
        <v>0.19400000000000001</v>
      </c>
      <c r="R341" s="35">
        <v>21</v>
      </c>
      <c r="S341" s="35">
        <v>108</v>
      </c>
      <c r="T341" s="35" t="str">
        <f t="shared" si="27"/>
        <v>High Usage</v>
      </c>
      <c r="U341" s="35">
        <v>129</v>
      </c>
      <c r="V341" s="42">
        <f t="shared" si="28"/>
        <v>52.119833750938902</v>
      </c>
      <c r="W341" s="35">
        <f t="shared" si="29"/>
        <v>-0.1779255982652842</v>
      </c>
    </row>
    <row r="342" spans="1:23" x14ac:dyDescent="0.25">
      <c r="A342" s="41">
        <v>341</v>
      </c>
      <c r="B342" s="36">
        <v>40558</v>
      </c>
      <c r="C342" s="35">
        <v>1</v>
      </c>
      <c r="D342" s="35">
        <v>0</v>
      </c>
      <c r="E342" s="35">
        <v>1</v>
      </c>
      <c r="F342" s="35">
        <v>16</v>
      </c>
      <c r="G342" s="35" t="b">
        <v>0</v>
      </c>
      <c r="H342" s="35" t="str">
        <f>IF(OR(Query278[[#This Row],[Weekday]]=1, Query278[[#This Row],[Weekday]]=2, Query278[[#This Row],[Weekday]]=3, Query278[[#This Row],[Weekday]]=4, Query278[[#This Row],[Weekday]]=5), "Weekday", "Weekend")</f>
        <v>Weekend</v>
      </c>
      <c r="I342" s="35">
        <f t="shared" si="25"/>
        <v>441</v>
      </c>
      <c r="J342" s="35">
        <v>6</v>
      </c>
      <c r="K342" s="35">
        <f t="shared" si="26"/>
        <v>371</v>
      </c>
      <c r="L342" s="35">
        <v>2</v>
      </c>
      <c r="M342" s="35" t="str">
        <f>INDEX(Table2[Description],MATCH(L342,Table2[Weathersit],0))</f>
        <v>Mist + Cloudy</v>
      </c>
      <c r="N342" s="35">
        <v>0.34</v>
      </c>
      <c r="O342" s="35">
        <v>0.33329999999999999</v>
      </c>
      <c r="P342" s="35">
        <v>0.34</v>
      </c>
      <c r="Q342" s="35">
        <v>0.19400000000000001</v>
      </c>
      <c r="R342" s="35">
        <v>33</v>
      </c>
      <c r="S342" s="35">
        <v>95</v>
      </c>
      <c r="T342" s="35" t="str">
        <f t="shared" si="27"/>
        <v>High Usage</v>
      </c>
      <c r="U342" s="35">
        <v>128</v>
      </c>
      <c r="V342" s="42">
        <f t="shared" si="28"/>
        <v>52.090896839246184</v>
      </c>
      <c r="W342" s="35">
        <f t="shared" si="29"/>
        <v>-0.17737283289856365</v>
      </c>
    </row>
    <row r="343" spans="1:23" x14ac:dyDescent="0.25">
      <c r="A343" s="41">
        <v>342</v>
      </c>
      <c r="B343" s="36">
        <v>40558</v>
      </c>
      <c r="C343" s="35">
        <v>1</v>
      </c>
      <c r="D343" s="35">
        <v>0</v>
      </c>
      <c r="E343" s="35">
        <v>1</v>
      </c>
      <c r="F343" s="35">
        <v>17</v>
      </c>
      <c r="G343" s="35" t="b">
        <v>0</v>
      </c>
      <c r="H343" s="35" t="str">
        <f>IF(OR(Query278[[#This Row],[Weekday]]=1, Query278[[#This Row],[Weekday]]=2, Query278[[#This Row],[Weekday]]=3, Query278[[#This Row],[Weekday]]=4, Query278[[#This Row],[Weekday]]=5), "Weekday", "Weekend")</f>
        <v>Weekend</v>
      </c>
      <c r="I343" s="35">
        <f t="shared" si="25"/>
        <v>441</v>
      </c>
      <c r="J343" s="35">
        <v>6</v>
      </c>
      <c r="K343" s="35">
        <f t="shared" si="26"/>
        <v>371</v>
      </c>
      <c r="L343" s="35">
        <v>2</v>
      </c>
      <c r="M343" s="35" t="str">
        <f>INDEX(Table2[Description],MATCH(L343,Table2[Weathersit],0))</f>
        <v>Mist + Cloudy</v>
      </c>
      <c r="N343" s="35">
        <v>0.32</v>
      </c>
      <c r="O343" s="35">
        <v>0.30299999999999999</v>
      </c>
      <c r="P343" s="35">
        <v>0.36</v>
      </c>
      <c r="Q343" s="35">
        <v>0.28360000000000002</v>
      </c>
      <c r="R343" s="35">
        <v>29</v>
      </c>
      <c r="S343" s="35">
        <v>54</v>
      </c>
      <c r="T343" s="35" t="str">
        <f t="shared" si="27"/>
        <v>High Usage</v>
      </c>
      <c r="U343" s="35">
        <v>83</v>
      </c>
      <c r="V343" s="42">
        <f t="shared" si="28"/>
        <v>52.063637352639724</v>
      </c>
      <c r="W343" s="35">
        <f t="shared" si="29"/>
        <v>-0.17675771895050002</v>
      </c>
    </row>
    <row r="344" spans="1:23" x14ac:dyDescent="0.25">
      <c r="A344" s="41">
        <v>343</v>
      </c>
      <c r="B344" s="36">
        <v>40558</v>
      </c>
      <c r="C344" s="35">
        <v>1</v>
      </c>
      <c r="D344" s="35">
        <v>0</v>
      </c>
      <c r="E344" s="35">
        <v>1</v>
      </c>
      <c r="F344" s="35">
        <v>18</v>
      </c>
      <c r="G344" s="35" t="b">
        <v>0</v>
      </c>
      <c r="H344" s="35" t="str">
        <f>IF(OR(Query278[[#This Row],[Weekday]]=1, Query278[[#This Row],[Weekday]]=2, Query278[[#This Row],[Weekday]]=3, Query278[[#This Row],[Weekday]]=4, Query278[[#This Row],[Weekday]]=5), "Weekday", "Weekend")</f>
        <v>Weekend</v>
      </c>
      <c r="I344" s="35">
        <f t="shared" si="25"/>
        <v>441</v>
      </c>
      <c r="J344" s="35">
        <v>6</v>
      </c>
      <c r="K344" s="35">
        <f t="shared" si="26"/>
        <v>371</v>
      </c>
      <c r="L344" s="35">
        <v>2</v>
      </c>
      <c r="M344" s="35" t="str">
        <f>INDEX(Table2[Description],MATCH(L344,Table2[Weathersit],0))</f>
        <v>Mist + Cloudy</v>
      </c>
      <c r="N344" s="35">
        <v>0.3</v>
      </c>
      <c r="O344" s="35">
        <v>0.28789999999999999</v>
      </c>
      <c r="P344" s="35">
        <v>0.45</v>
      </c>
      <c r="Q344" s="35">
        <v>0.25369999999999998</v>
      </c>
      <c r="R344" s="35">
        <v>15</v>
      </c>
      <c r="S344" s="35">
        <v>69</v>
      </c>
      <c r="T344" s="35" t="str">
        <f t="shared" si="27"/>
        <v>High Usage</v>
      </c>
      <c r="U344" s="35">
        <v>84</v>
      </c>
      <c r="V344" s="42">
        <f t="shared" si="28"/>
        <v>52.095617350795479</v>
      </c>
      <c r="W344" s="35">
        <f t="shared" si="29"/>
        <v>-0.17623069764509702</v>
      </c>
    </row>
    <row r="345" spans="1:23" x14ac:dyDescent="0.25">
      <c r="A345" s="41">
        <v>344</v>
      </c>
      <c r="B345" s="36">
        <v>40558</v>
      </c>
      <c r="C345" s="35">
        <v>1</v>
      </c>
      <c r="D345" s="35">
        <v>0</v>
      </c>
      <c r="E345" s="35">
        <v>1</v>
      </c>
      <c r="F345" s="35">
        <v>19</v>
      </c>
      <c r="G345" s="35" t="b">
        <v>0</v>
      </c>
      <c r="H345" s="35" t="str">
        <f>IF(OR(Query278[[#This Row],[Weekday]]=1, Query278[[#This Row],[Weekday]]=2, Query278[[#This Row],[Weekday]]=3, Query278[[#This Row],[Weekday]]=4, Query278[[#This Row],[Weekday]]=5), "Weekday", "Weekend")</f>
        <v>Weekend</v>
      </c>
      <c r="I345" s="35">
        <f t="shared" si="25"/>
        <v>441</v>
      </c>
      <c r="J345" s="35">
        <v>6</v>
      </c>
      <c r="K345" s="35">
        <f t="shared" si="26"/>
        <v>371</v>
      </c>
      <c r="L345" s="35">
        <v>2</v>
      </c>
      <c r="M345" s="35" t="str">
        <f>INDEX(Table2[Description],MATCH(L345,Table2[Weathersit],0))</f>
        <v>Mist + Cloudy</v>
      </c>
      <c r="N345" s="35">
        <v>0.32</v>
      </c>
      <c r="O345" s="35">
        <v>0.30299999999999999</v>
      </c>
      <c r="P345" s="35">
        <v>0.39</v>
      </c>
      <c r="Q345" s="35">
        <v>0.25369999999999998</v>
      </c>
      <c r="R345" s="35">
        <v>14</v>
      </c>
      <c r="S345" s="35">
        <v>60</v>
      </c>
      <c r="T345" s="35" t="str">
        <f t="shared" si="27"/>
        <v>High Usage</v>
      </c>
      <c r="U345" s="35">
        <v>74</v>
      </c>
      <c r="V345" s="42">
        <f t="shared" si="28"/>
        <v>52.126970710536618</v>
      </c>
      <c r="W345" s="35">
        <f t="shared" si="29"/>
        <v>-0.17578097306664101</v>
      </c>
    </row>
    <row r="346" spans="1:23" x14ac:dyDescent="0.25">
      <c r="A346" s="41">
        <v>345</v>
      </c>
      <c r="B346" s="36">
        <v>40558</v>
      </c>
      <c r="C346" s="35">
        <v>1</v>
      </c>
      <c r="D346" s="35">
        <v>0</v>
      </c>
      <c r="E346" s="35">
        <v>1</v>
      </c>
      <c r="F346" s="35">
        <v>20</v>
      </c>
      <c r="G346" s="35" t="b">
        <v>0</v>
      </c>
      <c r="H346" s="35" t="str">
        <f>IF(OR(Query278[[#This Row],[Weekday]]=1, Query278[[#This Row],[Weekday]]=2, Query278[[#This Row],[Weekday]]=3, Query278[[#This Row],[Weekday]]=4, Query278[[#This Row],[Weekday]]=5), "Weekday", "Weekend")</f>
        <v>Weekend</v>
      </c>
      <c r="I346" s="35">
        <f t="shared" si="25"/>
        <v>441</v>
      </c>
      <c r="J346" s="35">
        <v>6</v>
      </c>
      <c r="K346" s="35">
        <f t="shared" si="26"/>
        <v>371</v>
      </c>
      <c r="L346" s="35">
        <v>2</v>
      </c>
      <c r="M346" s="35" t="str">
        <f>INDEX(Table2[Description],MATCH(L346,Table2[Weathersit],0))</f>
        <v>Mist + Cloudy</v>
      </c>
      <c r="N346" s="35">
        <v>0.32</v>
      </c>
      <c r="O346" s="35">
        <v>0.30299999999999999</v>
      </c>
      <c r="P346" s="35">
        <v>0.39</v>
      </c>
      <c r="Q346" s="35">
        <v>0.25369999999999998</v>
      </c>
      <c r="R346" s="35">
        <v>6</v>
      </c>
      <c r="S346" s="35">
        <v>35</v>
      </c>
      <c r="T346" s="35" t="str">
        <f t="shared" si="27"/>
        <v>High Usage</v>
      </c>
      <c r="U346" s="35">
        <v>41</v>
      </c>
      <c r="V346" s="42">
        <f t="shared" si="28"/>
        <v>52.163887158590853</v>
      </c>
      <c r="W346" s="35">
        <f t="shared" si="29"/>
        <v>-0.17527441478996425</v>
      </c>
    </row>
    <row r="347" spans="1:23" x14ac:dyDescent="0.25">
      <c r="A347" s="41">
        <v>346</v>
      </c>
      <c r="B347" s="36">
        <v>40558</v>
      </c>
      <c r="C347" s="35">
        <v>1</v>
      </c>
      <c r="D347" s="35">
        <v>0</v>
      </c>
      <c r="E347" s="35">
        <v>1</v>
      </c>
      <c r="F347" s="35">
        <v>21</v>
      </c>
      <c r="G347" s="35" t="b">
        <v>0</v>
      </c>
      <c r="H347" s="35" t="str">
        <f>IF(OR(Query278[[#This Row],[Weekday]]=1, Query278[[#This Row],[Weekday]]=2, Query278[[#This Row],[Weekday]]=3, Query278[[#This Row],[Weekday]]=4, Query278[[#This Row],[Weekday]]=5), "Weekday", "Weekend")</f>
        <v>Weekend</v>
      </c>
      <c r="I347" s="35">
        <f t="shared" si="25"/>
        <v>441</v>
      </c>
      <c r="J347" s="35">
        <v>6</v>
      </c>
      <c r="K347" s="35">
        <f t="shared" si="26"/>
        <v>371</v>
      </c>
      <c r="L347" s="35">
        <v>2</v>
      </c>
      <c r="M347" s="35" t="str">
        <f>INDEX(Table2[Description],MATCH(L347,Table2[Weathersit],0))</f>
        <v>Mist + Cloudy</v>
      </c>
      <c r="N347" s="35">
        <v>0.32</v>
      </c>
      <c r="O347" s="35">
        <v>0.30299999999999999</v>
      </c>
      <c r="P347" s="35">
        <v>0.39</v>
      </c>
      <c r="Q347" s="35">
        <v>0.22389999999999999</v>
      </c>
      <c r="R347" s="35">
        <v>6</v>
      </c>
      <c r="S347" s="35">
        <v>51</v>
      </c>
      <c r="T347" s="35" t="str">
        <f t="shared" si="27"/>
        <v>High Usage</v>
      </c>
      <c r="U347" s="35">
        <v>57</v>
      </c>
      <c r="V347" s="42">
        <f t="shared" si="28"/>
        <v>52.198321994739331</v>
      </c>
      <c r="W347" s="35">
        <f t="shared" si="29"/>
        <v>-0.1747802283485981</v>
      </c>
    </row>
    <row r="348" spans="1:23" x14ac:dyDescent="0.25">
      <c r="A348" s="41">
        <v>347</v>
      </c>
      <c r="B348" s="36">
        <v>40558</v>
      </c>
      <c r="C348" s="35">
        <v>1</v>
      </c>
      <c r="D348" s="35">
        <v>0</v>
      </c>
      <c r="E348" s="35">
        <v>1</v>
      </c>
      <c r="F348" s="35">
        <v>22</v>
      </c>
      <c r="G348" s="35" t="b">
        <v>0</v>
      </c>
      <c r="H348" s="35" t="str">
        <f>IF(OR(Query278[[#This Row],[Weekday]]=1, Query278[[#This Row],[Weekday]]=2, Query278[[#This Row],[Weekday]]=3, Query278[[#This Row],[Weekday]]=4, Query278[[#This Row],[Weekday]]=5), "Weekday", "Weekend")</f>
        <v>Weekend</v>
      </c>
      <c r="I348" s="35">
        <f t="shared" si="25"/>
        <v>441</v>
      </c>
      <c r="J348" s="35">
        <v>6</v>
      </c>
      <c r="K348" s="35">
        <f t="shared" si="26"/>
        <v>371</v>
      </c>
      <c r="L348" s="35">
        <v>2</v>
      </c>
      <c r="M348" s="35" t="str">
        <f>INDEX(Table2[Description],MATCH(L348,Table2[Weathersit],0))</f>
        <v>Mist + Cloudy</v>
      </c>
      <c r="N348" s="35">
        <v>0.3</v>
      </c>
      <c r="O348" s="35">
        <v>0.31819999999999998</v>
      </c>
      <c r="P348" s="35">
        <v>0.42</v>
      </c>
      <c r="Q348" s="35">
        <v>0.1045</v>
      </c>
      <c r="R348" s="35">
        <v>0</v>
      </c>
      <c r="S348" s="35">
        <v>26</v>
      </c>
      <c r="T348" s="35" t="str">
        <f t="shared" si="27"/>
        <v>Normal</v>
      </c>
      <c r="U348" s="35">
        <v>26</v>
      </c>
      <c r="V348" s="42">
        <f t="shared" si="28"/>
        <v>52.238065770427177</v>
      </c>
      <c r="W348" s="35">
        <f t="shared" si="29"/>
        <v>-0.17429753563049916</v>
      </c>
    </row>
    <row r="349" spans="1:23" x14ac:dyDescent="0.25">
      <c r="A349" s="41">
        <v>348</v>
      </c>
      <c r="B349" s="36">
        <v>40558</v>
      </c>
      <c r="C349" s="35">
        <v>1</v>
      </c>
      <c r="D349" s="35">
        <v>0</v>
      </c>
      <c r="E349" s="35">
        <v>1</v>
      </c>
      <c r="F349" s="35">
        <v>23</v>
      </c>
      <c r="G349" s="35" t="b">
        <v>0</v>
      </c>
      <c r="H349" s="35" t="str">
        <f>IF(OR(Query278[[#This Row],[Weekday]]=1, Query278[[#This Row],[Weekday]]=2, Query278[[#This Row],[Weekday]]=3, Query278[[#This Row],[Weekday]]=4, Query278[[#This Row],[Weekday]]=5), "Weekday", "Weekend")</f>
        <v>Weekend</v>
      </c>
      <c r="I349" s="35">
        <f t="shared" si="25"/>
        <v>441</v>
      </c>
      <c r="J349" s="35">
        <v>6</v>
      </c>
      <c r="K349" s="35">
        <f t="shared" si="26"/>
        <v>371</v>
      </c>
      <c r="L349" s="35">
        <v>1</v>
      </c>
      <c r="M349" s="35" t="str">
        <f>INDEX(Table2[Description],MATCH(L349,Table2[Weathersit],0))</f>
        <v>Clear</v>
      </c>
      <c r="N349" s="35">
        <v>0.3</v>
      </c>
      <c r="O349" s="35">
        <v>0.28789999999999999</v>
      </c>
      <c r="P349" s="35">
        <v>0.45</v>
      </c>
      <c r="Q349" s="35">
        <v>0.28360000000000002</v>
      </c>
      <c r="R349" s="35">
        <v>5</v>
      </c>
      <c r="S349" s="35">
        <v>39</v>
      </c>
      <c r="T349" s="35" t="str">
        <f t="shared" si="27"/>
        <v>High Usage</v>
      </c>
      <c r="U349" s="35">
        <v>44</v>
      </c>
      <c r="V349" s="42">
        <f t="shared" si="28"/>
        <v>52.260906767128091</v>
      </c>
      <c r="W349" s="35">
        <f t="shared" si="29"/>
        <v>-0.17378124013456292</v>
      </c>
    </row>
    <row r="350" spans="1:23" x14ac:dyDescent="0.25">
      <c r="A350" s="41">
        <v>349</v>
      </c>
      <c r="B350" s="36">
        <v>40559</v>
      </c>
      <c r="C350" s="35">
        <v>1</v>
      </c>
      <c r="D350" s="35">
        <v>0</v>
      </c>
      <c r="E350" s="35">
        <v>1</v>
      </c>
      <c r="F350" s="35">
        <v>0</v>
      </c>
      <c r="G350" s="35" t="b">
        <v>0</v>
      </c>
      <c r="H350" s="35" t="str">
        <f>IF(OR(Query278[[#This Row],[Weekday]]=1, Query278[[#This Row],[Weekday]]=2, Query278[[#This Row],[Weekday]]=3, Query278[[#This Row],[Weekday]]=4, Query278[[#This Row],[Weekday]]=5), "Weekday", "Weekend")</f>
        <v>Weekend</v>
      </c>
      <c r="I350" s="35">
        <f t="shared" si="25"/>
        <v>441</v>
      </c>
      <c r="J350" s="35">
        <v>0</v>
      </c>
      <c r="K350" s="35">
        <f t="shared" si="26"/>
        <v>370</v>
      </c>
      <c r="L350" s="35">
        <v>1</v>
      </c>
      <c r="M350" s="35" t="str">
        <f>INDEX(Table2[Description],MATCH(L350,Table2[Weathersit],0))</f>
        <v>Clear</v>
      </c>
      <c r="N350" s="35">
        <v>0.26</v>
      </c>
      <c r="O350" s="35">
        <v>0.30299999999999999</v>
      </c>
      <c r="P350" s="35">
        <v>0.56000000000000005</v>
      </c>
      <c r="Q350" s="35">
        <v>0</v>
      </c>
      <c r="R350" s="35">
        <v>6</v>
      </c>
      <c r="S350" s="35">
        <v>33</v>
      </c>
      <c r="T350" s="35" t="str">
        <f t="shared" si="27"/>
        <v>High Usage</v>
      </c>
      <c r="U350" s="35">
        <v>39</v>
      </c>
      <c r="V350" s="42">
        <f t="shared" si="28"/>
        <v>52.297098342732568</v>
      </c>
      <c r="W350" s="35">
        <f t="shared" si="29"/>
        <v>-0.17337531493490993</v>
      </c>
    </row>
    <row r="351" spans="1:23" x14ac:dyDescent="0.25">
      <c r="A351" s="41">
        <v>350</v>
      </c>
      <c r="B351" s="36">
        <v>40559</v>
      </c>
      <c r="C351" s="35">
        <v>1</v>
      </c>
      <c r="D351" s="35">
        <v>0</v>
      </c>
      <c r="E351" s="35">
        <v>1</v>
      </c>
      <c r="F351" s="35">
        <v>1</v>
      </c>
      <c r="G351" s="35" t="b">
        <v>0</v>
      </c>
      <c r="H351" s="35" t="str">
        <f>IF(OR(Query278[[#This Row],[Weekday]]=1, Query278[[#This Row],[Weekday]]=2, Query278[[#This Row],[Weekday]]=3, Query278[[#This Row],[Weekday]]=4, Query278[[#This Row],[Weekday]]=5), "Weekday", "Weekend")</f>
        <v>Weekend</v>
      </c>
      <c r="I351" s="35">
        <f t="shared" si="25"/>
        <v>441</v>
      </c>
      <c r="J351" s="35">
        <v>0</v>
      </c>
      <c r="K351" s="35">
        <f t="shared" si="26"/>
        <v>369</v>
      </c>
      <c r="L351" s="35">
        <v>1</v>
      </c>
      <c r="M351" s="35" t="str">
        <f>INDEX(Table2[Description],MATCH(L351,Table2[Weathersit],0))</f>
        <v>Clear</v>
      </c>
      <c r="N351" s="35">
        <v>0.26</v>
      </c>
      <c r="O351" s="35">
        <v>0.2727</v>
      </c>
      <c r="P351" s="35">
        <v>0.56000000000000005</v>
      </c>
      <c r="Q351" s="35">
        <v>0.1343</v>
      </c>
      <c r="R351" s="35">
        <v>4</v>
      </c>
      <c r="S351" s="35">
        <v>19</v>
      </c>
      <c r="T351" s="35" t="str">
        <f t="shared" si="27"/>
        <v>Normal</v>
      </c>
      <c r="U351" s="35">
        <v>23</v>
      </c>
      <c r="V351" s="42">
        <f t="shared" si="28"/>
        <v>52.330606641583927</v>
      </c>
      <c r="W351" s="35">
        <f t="shared" si="29"/>
        <v>-0.17292595548077438</v>
      </c>
    </row>
    <row r="352" spans="1:23" x14ac:dyDescent="0.25">
      <c r="A352" s="41">
        <v>351</v>
      </c>
      <c r="B352" s="36">
        <v>40559</v>
      </c>
      <c r="C352" s="35">
        <v>1</v>
      </c>
      <c r="D352" s="35">
        <v>0</v>
      </c>
      <c r="E352" s="35">
        <v>1</v>
      </c>
      <c r="F352" s="35">
        <v>2</v>
      </c>
      <c r="G352" s="35" t="b">
        <v>0</v>
      </c>
      <c r="H352" s="35" t="str">
        <f>IF(OR(Query278[[#This Row],[Weekday]]=1, Query278[[#This Row],[Weekday]]=2, Query278[[#This Row],[Weekday]]=3, Query278[[#This Row],[Weekday]]=4, Query278[[#This Row],[Weekday]]=5), "Weekday", "Weekend")</f>
        <v>Weekend</v>
      </c>
      <c r="I352" s="35">
        <f t="shared" si="25"/>
        <v>441</v>
      </c>
      <c r="J352" s="35">
        <v>0</v>
      </c>
      <c r="K352" s="35">
        <f t="shared" si="26"/>
        <v>368</v>
      </c>
      <c r="L352" s="35">
        <v>1</v>
      </c>
      <c r="M352" s="35" t="str">
        <f>INDEX(Table2[Description],MATCH(L352,Table2[Weathersit],0))</f>
        <v>Clear</v>
      </c>
      <c r="N352" s="35">
        <v>0.26</v>
      </c>
      <c r="O352" s="35">
        <v>0.28789999999999999</v>
      </c>
      <c r="P352" s="35">
        <v>0.56000000000000005</v>
      </c>
      <c r="Q352" s="35">
        <v>8.9599999999999999E-2</v>
      </c>
      <c r="R352" s="35">
        <v>3</v>
      </c>
      <c r="S352" s="35">
        <v>13</v>
      </c>
      <c r="T352" s="35" t="str">
        <f t="shared" si="27"/>
        <v>Normal</v>
      </c>
      <c r="U352" s="35">
        <v>16</v>
      </c>
      <c r="V352" s="42">
        <f t="shared" si="28"/>
        <v>52.350383506278519</v>
      </c>
      <c r="W352" s="35">
        <f t="shared" si="29"/>
        <v>-0.17260224686012432</v>
      </c>
    </row>
    <row r="353" spans="1:23" x14ac:dyDescent="0.25">
      <c r="A353" s="41">
        <v>352</v>
      </c>
      <c r="B353" s="36">
        <v>40559</v>
      </c>
      <c r="C353" s="35">
        <v>1</v>
      </c>
      <c r="D353" s="35">
        <v>0</v>
      </c>
      <c r="E353" s="35">
        <v>1</v>
      </c>
      <c r="F353" s="35">
        <v>3</v>
      </c>
      <c r="G353" s="35" t="b">
        <v>0</v>
      </c>
      <c r="H353" s="35" t="str">
        <f>IF(OR(Query278[[#This Row],[Weekday]]=1, Query278[[#This Row],[Weekday]]=2, Query278[[#This Row],[Weekday]]=3, Query278[[#This Row],[Weekday]]=4, Query278[[#This Row],[Weekday]]=5), "Weekday", "Weekend")</f>
        <v>Weekend</v>
      </c>
      <c r="I353" s="35">
        <f t="shared" si="25"/>
        <v>441</v>
      </c>
      <c r="J353" s="35">
        <v>0</v>
      </c>
      <c r="K353" s="35">
        <f t="shared" si="26"/>
        <v>367</v>
      </c>
      <c r="L353" s="35">
        <v>1</v>
      </c>
      <c r="M353" s="35" t="str">
        <f>INDEX(Table2[Description],MATCH(L353,Table2[Weathersit],0))</f>
        <v>Clear</v>
      </c>
      <c r="N353" s="35">
        <v>0.22</v>
      </c>
      <c r="O353" s="35">
        <v>0.2727</v>
      </c>
      <c r="P353" s="35">
        <v>0.69</v>
      </c>
      <c r="Q353" s="35">
        <v>0</v>
      </c>
      <c r="R353" s="35">
        <v>9</v>
      </c>
      <c r="S353" s="35">
        <v>6</v>
      </c>
      <c r="T353" s="35" t="str">
        <f t="shared" si="27"/>
        <v>Normal</v>
      </c>
      <c r="U353" s="35">
        <v>15</v>
      </c>
      <c r="V353" s="42">
        <f t="shared" si="28"/>
        <v>52.361723981311179</v>
      </c>
      <c r="W353" s="35">
        <f t="shared" si="29"/>
        <v>-0.17222118546909324</v>
      </c>
    </row>
    <row r="354" spans="1:23" x14ac:dyDescent="0.25">
      <c r="A354" s="41">
        <v>353</v>
      </c>
      <c r="B354" s="36">
        <v>40559</v>
      </c>
      <c r="C354" s="35">
        <v>1</v>
      </c>
      <c r="D354" s="35">
        <v>0</v>
      </c>
      <c r="E354" s="35">
        <v>1</v>
      </c>
      <c r="F354" s="35">
        <v>4</v>
      </c>
      <c r="G354" s="35" t="b">
        <v>0</v>
      </c>
      <c r="H354" s="35" t="str">
        <f>IF(OR(Query278[[#This Row],[Weekday]]=1, Query278[[#This Row],[Weekday]]=2, Query278[[#This Row],[Weekday]]=3, Query278[[#This Row],[Weekday]]=4, Query278[[#This Row],[Weekday]]=5), "Weekday", "Weekend")</f>
        <v>Weekend</v>
      </c>
      <c r="I354" s="35">
        <f t="shared" si="25"/>
        <v>441</v>
      </c>
      <c r="J354" s="35">
        <v>0</v>
      </c>
      <c r="K354" s="35">
        <f t="shared" si="26"/>
        <v>366</v>
      </c>
      <c r="L354" s="35">
        <v>1</v>
      </c>
      <c r="M354" s="35" t="str">
        <f>INDEX(Table2[Description],MATCH(L354,Table2[Weathersit],0))</f>
        <v>Clear</v>
      </c>
      <c r="N354" s="35">
        <v>0.26</v>
      </c>
      <c r="O354" s="35">
        <v>0.2576</v>
      </c>
      <c r="P354" s="35">
        <v>0.56000000000000005</v>
      </c>
      <c r="Q354" s="35">
        <v>0.16420000000000001</v>
      </c>
      <c r="R354" s="35">
        <v>0</v>
      </c>
      <c r="S354" s="35">
        <v>1</v>
      </c>
      <c r="T354" s="35" t="str">
        <f t="shared" si="27"/>
        <v>Normal</v>
      </c>
      <c r="U354" s="35">
        <v>1</v>
      </c>
      <c r="V354" s="42">
        <f t="shared" si="28"/>
        <v>52.371681827689599</v>
      </c>
      <c r="W354" s="35">
        <f t="shared" si="29"/>
        <v>-0.17190288235406298</v>
      </c>
    </row>
    <row r="355" spans="1:23" x14ac:dyDescent="0.25">
      <c r="A355" s="41">
        <v>354</v>
      </c>
      <c r="B355" s="36">
        <v>40559</v>
      </c>
      <c r="C355" s="35">
        <v>1</v>
      </c>
      <c r="D355" s="35">
        <v>0</v>
      </c>
      <c r="E355" s="35">
        <v>1</v>
      </c>
      <c r="F355" s="35">
        <v>5</v>
      </c>
      <c r="G355" s="35" t="b">
        <v>0</v>
      </c>
      <c r="H355" s="35" t="str">
        <f>IF(OR(Query278[[#This Row],[Weekday]]=1, Query278[[#This Row],[Weekday]]=2, Query278[[#This Row],[Weekday]]=3, Query278[[#This Row],[Weekday]]=4, Query278[[#This Row],[Weekday]]=5), "Weekday", "Weekend")</f>
        <v>Weekend</v>
      </c>
      <c r="I355" s="35">
        <f t="shared" si="25"/>
        <v>441</v>
      </c>
      <c r="J355" s="35">
        <v>0</v>
      </c>
      <c r="K355" s="35">
        <f t="shared" si="26"/>
        <v>365</v>
      </c>
      <c r="L355" s="35">
        <v>2</v>
      </c>
      <c r="M355" s="35" t="str">
        <f>INDEX(Table2[Description],MATCH(L355,Table2[Weathersit],0))</f>
        <v>Mist + Cloudy</v>
      </c>
      <c r="N355" s="35">
        <v>0.26</v>
      </c>
      <c r="O355" s="35">
        <v>0.2576</v>
      </c>
      <c r="P355" s="35">
        <v>0.56000000000000005</v>
      </c>
      <c r="Q355" s="35">
        <v>0.16420000000000001</v>
      </c>
      <c r="R355" s="35">
        <v>1</v>
      </c>
      <c r="S355" s="35">
        <v>1</v>
      </c>
      <c r="T355" s="35" t="str">
        <f t="shared" si="27"/>
        <v>Normal</v>
      </c>
      <c r="U355" s="35">
        <v>2</v>
      </c>
      <c r="V355" s="42">
        <f t="shared" si="28"/>
        <v>52.359854170357849</v>
      </c>
      <c r="W355" s="35">
        <f t="shared" si="29"/>
        <v>-0.17165617245878614</v>
      </c>
    </row>
    <row r="356" spans="1:23" x14ac:dyDescent="0.25">
      <c r="A356" s="41">
        <v>355</v>
      </c>
      <c r="B356" s="36">
        <v>40559</v>
      </c>
      <c r="C356" s="35">
        <v>1</v>
      </c>
      <c r="D356" s="35">
        <v>0</v>
      </c>
      <c r="E356" s="35">
        <v>1</v>
      </c>
      <c r="F356" s="35">
        <v>6</v>
      </c>
      <c r="G356" s="35" t="b">
        <v>0</v>
      </c>
      <c r="H356" s="35" t="str">
        <f>IF(OR(Query278[[#This Row],[Weekday]]=1, Query278[[#This Row],[Weekday]]=2, Query278[[#This Row],[Weekday]]=3, Query278[[#This Row],[Weekday]]=4, Query278[[#This Row],[Weekday]]=5), "Weekday", "Weekend")</f>
        <v>Weekend</v>
      </c>
      <c r="I356" s="35">
        <f t="shared" si="25"/>
        <v>441</v>
      </c>
      <c r="J356" s="35">
        <v>0</v>
      </c>
      <c r="K356" s="35">
        <f t="shared" si="26"/>
        <v>365</v>
      </c>
      <c r="L356" s="35">
        <v>2</v>
      </c>
      <c r="M356" s="35" t="str">
        <f>INDEX(Table2[Description],MATCH(L356,Table2[Weathersit],0))</f>
        <v>Mist + Cloudy</v>
      </c>
      <c r="N356" s="35">
        <v>0.26</v>
      </c>
      <c r="O356" s="35">
        <v>0.2576</v>
      </c>
      <c r="P356" s="35">
        <v>0.56000000000000005</v>
      </c>
      <c r="Q356" s="35">
        <v>0.16420000000000001</v>
      </c>
      <c r="R356" s="35">
        <v>0</v>
      </c>
      <c r="S356" s="35">
        <v>1</v>
      </c>
      <c r="T356" s="35" t="str">
        <f t="shared" si="27"/>
        <v>Normal</v>
      </c>
      <c r="U356" s="35">
        <v>1</v>
      </c>
      <c r="V356" s="42">
        <f t="shared" si="28"/>
        <v>52.34957469865244</v>
      </c>
      <c r="W356" s="35">
        <f t="shared" si="29"/>
        <v>-0.17140624579571631</v>
      </c>
    </row>
    <row r="357" spans="1:23" x14ac:dyDescent="0.25">
      <c r="A357" s="41">
        <v>356</v>
      </c>
      <c r="B357" s="36">
        <v>40559</v>
      </c>
      <c r="C357" s="35">
        <v>1</v>
      </c>
      <c r="D357" s="35">
        <v>0</v>
      </c>
      <c r="E357" s="35">
        <v>1</v>
      </c>
      <c r="F357" s="35">
        <v>7</v>
      </c>
      <c r="G357" s="35" t="b">
        <v>0</v>
      </c>
      <c r="H357" s="35" t="str">
        <f>IF(OR(Query278[[#This Row],[Weekday]]=1, Query278[[#This Row],[Weekday]]=2, Query278[[#This Row],[Weekday]]=3, Query278[[#This Row],[Weekday]]=4, Query278[[#This Row],[Weekday]]=5), "Weekday", "Weekend")</f>
        <v>Weekend</v>
      </c>
      <c r="I357" s="35">
        <f t="shared" si="25"/>
        <v>441</v>
      </c>
      <c r="J357" s="35">
        <v>0</v>
      </c>
      <c r="K357" s="35">
        <f t="shared" si="26"/>
        <v>365</v>
      </c>
      <c r="L357" s="35">
        <v>2</v>
      </c>
      <c r="M357" s="35" t="str">
        <f>INDEX(Table2[Description],MATCH(L357,Table2[Weathersit],0))</f>
        <v>Mist + Cloudy</v>
      </c>
      <c r="N357" s="35">
        <v>0.24</v>
      </c>
      <c r="O357" s="35">
        <v>0.21210000000000001</v>
      </c>
      <c r="P357" s="35">
        <v>0.56000000000000005</v>
      </c>
      <c r="Q357" s="35">
        <v>0.29849999999999999</v>
      </c>
      <c r="R357" s="35">
        <v>0</v>
      </c>
      <c r="S357" s="35">
        <v>3</v>
      </c>
      <c r="T357" s="35" t="str">
        <f t="shared" si="27"/>
        <v>Normal</v>
      </c>
      <c r="U357" s="35">
        <v>3</v>
      </c>
      <c r="V357" s="42">
        <f t="shared" si="28"/>
        <v>52.337347996557696</v>
      </c>
      <c r="W357" s="35">
        <f t="shared" si="29"/>
        <v>-0.17115338419013049</v>
      </c>
    </row>
    <row r="358" spans="1:23" x14ac:dyDescent="0.25">
      <c r="A358" s="41">
        <v>357</v>
      </c>
      <c r="B358" s="36">
        <v>40559</v>
      </c>
      <c r="C358" s="35">
        <v>1</v>
      </c>
      <c r="D358" s="35">
        <v>0</v>
      </c>
      <c r="E358" s="35">
        <v>1</v>
      </c>
      <c r="F358" s="35">
        <v>8</v>
      </c>
      <c r="G358" s="35" t="b">
        <v>0</v>
      </c>
      <c r="H358" s="35" t="str">
        <f>IF(OR(Query278[[#This Row],[Weekday]]=1, Query278[[#This Row],[Weekday]]=2, Query278[[#This Row],[Weekday]]=3, Query278[[#This Row],[Weekday]]=4, Query278[[#This Row],[Weekday]]=5), "Weekday", "Weekend")</f>
        <v>Weekend</v>
      </c>
      <c r="I358" s="35">
        <f t="shared" si="25"/>
        <v>441</v>
      </c>
      <c r="J358" s="35">
        <v>0</v>
      </c>
      <c r="K358" s="35">
        <f t="shared" si="26"/>
        <v>365</v>
      </c>
      <c r="L358" s="35">
        <v>1</v>
      </c>
      <c r="M358" s="35" t="str">
        <f>INDEX(Table2[Description],MATCH(L358,Table2[Weathersit],0))</f>
        <v>Clear</v>
      </c>
      <c r="N358" s="35">
        <v>0.22</v>
      </c>
      <c r="O358" s="35">
        <v>0.21210000000000001</v>
      </c>
      <c r="P358" s="35">
        <v>0.55000000000000004</v>
      </c>
      <c r="Q358" s="35">
        <v>0.28360000000000002</v>
      </c>
      <c r="R358" s="35">
        <v>0</v>
      </c>
      <c r="S358" s="35">
        <v>18</v>
      </c>
      <c r="T358" s="35" t="str">
        <f t="shared" si="27"/>
        <v>Normal</v>
      </c>
      <c r="U358" s="35">
        <v>18</v>
      </c>
      <c r="V358" s="42">
        <f t="shared" si="28"/>
        <v>52.32840911646079</v>
      </c>
      <c r="W358" s="35">
        <f t="shared" si="29"/>
        <v>-0.17118175983599268</v>
      </c>
    </row>
    <row r="359" spans="1:23" x14ac:dyDescent="0.25">
      <c r="A359" s="41">
        <v>358</v>
      </c>
      <c r="B359" s="36">
        <v>40559</v>
      </c>
      <c r="C359" s="35">
        <v>1</v>
      </c>
      <c r="D359" s="35">
        <v>0</v>
      </c>
      <c r="E359" s="35">
        <v>1</v>
      </c>
      <c r="F359" s="35">
        <v>9</v>
      </c>
      <c r="G359" s="35" t="b">
        <v>0</v>
      </c>
      <c r="H359" s="35" t="str">
        <f>IF(OR(Query278[[#This Row],[Weekday]]=1, Query278[[#This Row],[Weekday]]=2, Query278[[#This Row],[Weekday]]=3, Query278[[#This Row],[Weekday]]=4, Query278[[#This Row],[Weekday]]=5), "Weekday", "Weekend")</f>
        <v>Weekend</v>
      </c>
      <c r="I359" s="35">
        <f t="shared" si="25"/>
        <v>441</v>
      </c>
      <c r="J359" s="35">
        <v>0</v>
      </c>
      <c r="K359" s="35">
        <f t="shared" si="26"/>
        <v>364</v>
      </c>
      <c r="L359" s="35">
        <v>1</v>
      </c>
      <c r="M359" s="35" t="str">
        <f>INDEX(Table2[Description],MATCH(L359,Table2[Weathersit],0))</f>
        <v>Clear</v>
      </c>
      <c r="N359" s="35">
        <v>0.22</v>
      </c>
      <c r="O359" s="35">
        <v>0.21210000000000001</v>
      </c>
      <c r="P359" s="35">
        <v>0.51</v>
      </c>
      <c r="Q359" s="35">
        <v>0.25369999999999998</v>
      </c>
      <c r="R359" s="35">
        <v>3</v>
      </c>
      <c r="S359" s="35">
        <v>29</v>
      </c>
      <c r="T359" s="35" t="str">
        <f t="shared" si="27"/>
        <v>High Usage</v>
      </c>
      <c r="U359" s="35">
        <v>32</v>
      </c>
      <c r="V359" s="42">
        <f t="shared" si="28"/>
        <v>52.341767690484765</v>
      </c>
      <c r="W359" s="35">
        <f t="shared" si="29"/>
        <v>-0.17121050543970112</v>
      </c>
    </row>
    <row r="360" spans="1:23" x14ac:dyDescent="0.25">
      <c r="A360" s="41">
        <v>359</v>
      </c>
      <c r="B360" s="36">
        <v>40559</v>
      </c>
      <c r="C360" s="35">
        <v>1</v>
      </c>
      <c r="D360" s="35">
        <v>0</v>
      </c>
      <c r="E360" s="35">
        <v>1</v>
      </c>
      <c r="F360" s="35">
        <v>10</v>
      </c>
      <c r="G360" s="35" t="b">
        <v>0</v>
      </c>
      <c r="H360" s="35" t="str">
        <f>IF(OR(Query278[[#This Row],[Weekday]]=1, Query278[[#This Row],[Weekday]]=2, Query278[[#This Row],[Weekday]]=3, Query278[[#This Row],[Weekday]]=4, Query278[[#This Row],[Weekday]]=5), "Weekday", "Weekend")</f>
        <v>Weekend</v>
      </c>
      <c r="I360" s="35">
        <f t="shared" si="25"/>
        <v>441</v>
      </c>
      <c r="J360" s="35">
        <v>0</v>
      </c>
      <c r="K360" s="35">
        <f t="shared" si="26"/>
        <v>363</v>
      </c>
      <c r="L360" s="35">
        <v>1</v>
      </c>
      <c r="M360" s="35" t="str">
        <f>INDEX(Table2[Description],MATCH(L360,Table2[Weathersit],0))</f>
        <v>Clear</v>
      </c>
      <c r="N360" s="35">
        <v>0.22</v>
      </c>
      <c r="O360" s="35">
        <v>0.21210000000000001</v>
      </c>
      <c r="P360" s="35">
        <v>0.51</v>
      </c>
      <c r="Q360" s="35">
        <v>0.28360000000000002</v>
      </c>
      <c r="R360" s="35">
        <v>8</v>
      </c>
      <c r="S360" s="35">
        <v>71</v>
      </c>
      <c r="T360" s="35" t="str">
        <f t="shared" si="27"/>
        <v>High Usage</v>
      </c>
      <c r="U360" s="35">
        <v>79</v>
      </c>
      <c r="V360" s="42">
        <f t="shared" si="28"/>
        <v>52.370061362597369</v>
      </c>
      <c r="W360" s="35">
        <f t="shared" si="29"/>
        <v>-0.17123893734135434</v>
      </c>
    </row>
    <row r="361" spans="1:23" x14ac:dyDescent="0.25">
      <c r="A361" s="41">
        <v>360</v>
      </c>
      <c r="B361" s="36">
        <v>40559</v>
      </c>
      <c r="C361" s="35">
        <v>1</v>
      </c>
      <c r="D361" s="35">
        <v>0</v>
      </c>
      <c r="E361" s="35">
        <v>1</v>
      </c>
      <c r="F361" s="35">
        <v>11</v>
      </c>
      <c r="G361" s="35" t="b">
        <v>0</v>
      </c>
      <c r="H361" s="35" t="str">
        <f>IF(OR(Query278[[#This Row],[Weekday]]=1, Query278[[#This Row],[Weekday]]=2, Query278[[#This Row],[Weekday]]=3, Query278[[#This Row],[Weekday]]=4, Query278[[#This Row],[Weekday]]=5), "Weekday", "Weekend")</f>
        <v>Weekend</v>
      </c>
      <c r="I361" s="35">
        <f t="shared" si="25"/>
        <v>441</v>
      </c>
      <c r="J361" s="35">
        <v>0</v>
      </c>
      <c r="K361" s="35">
        <f t="shared" si="26"/>
        <v>362</v>
      </c>
      <c r="L361" s="35">
        <v>1</v>
      </c>
      <c r="M361" s="35" t="str">
        <f>INDEX(Table2[Description],MATCH(L361,Table2[Weathersit],0))</f>
        <v>Clear</v>
      </c>
      <c r="N361" s="35">
        <v>0.24</v>
      </c>
      <c r="O361" s="35">
        <v>0.2273</v>
      </c>
      <c r="P361" s="35">
        <v>0.44</v>
      </c>
      <c r="Q361" s="35">
        <v>0.25369999999999998</v>
      </c>
      <c r="R361" s="35">
        <v>23</v>
      </c>
      <c r="S361" s="35">
        <v>70</v>
      </c>
      <c r="T361" s="35" t="str">
        <f t="shared" si="27"/>
        <v>High Usage</v>
      </c>
      <c r="U361" s="35">
        <v>93</v>
      </c>
      <c r="V361" s="42">
        <f t="shared" si="28"/>
        <v>52.406046642574999</v>
      </c>
      <c r="W361" s="35">
        <f t="shared" si="29"/>
        <v>-0.17126660292219378</v>
      </c>
    </row>
    <row r="362" spans="1:23" x14ac:dyDescent="0.25">
      <c r="A362" s="41">
        <v>361</v>
      </c>
      <c r="B362" s="36">
        <v>40559</v>
      </c>
      <c r="C362" s="35">
        <v>1</v>
      </c>
      <c r="D362" s="35">
        <v>0</v>
      </c>
      <c r="E362" s="35">
        <v>1</v>
      </c>
      <c r="F362" s="35">
        <v>12</v>
      </c>
      <c r="G362" s="35" t="b">
        <v>0</v>
      </c>
      <c r="H362" s="35" t="str">
        <f>IF(OR(Query278[[#This Row],[Weekday]]=1, Query278[[#This Row],[Weekday]]=2, Query278[[#This Row],[Weekday]]=3, Query278[[#This Row],[Weekday]]=4, Query278[[#This Row],[Weekday]]=5), "Weekday", "Weekend")</f>
        <v>Weekend</v>
      </c>
      <c r="I362" s="35">
        <f t="shared" si="25"/>
        <v>441</v>
      </c>
      <c r="J362" s="35">
        <v>0</v>
      </c>
      <c r="K362" s="35">
        <f t="shared" si="26"/>
        <v>361</v>
      </c>
      <c r="L362" s="35">
        <v>1</v>
      </c>
      <c r="M362" s="35" t="str">
        <f>INDEX(Table2[Description],MATCH(L362,Table2[Weathersit],0))</f>
        <v>Clear</v>
      </c>
      <c r="N362" s="35">
        <v>0.24</v>
      </c>
      <c r="O362" s="35">
        <v>0.21210000000000001</v>
      </c>
      <c r="P362" s="35">
        <v>0.41</v>
      </c>
      <c r="Q362" s="35">
        <v>0.28360000000000002</v>
      </c>
      <c r="R362" s="35">
        <v>29</v>
      </c>
      <c r="S362" s="35">
        <v>75</v>
      </c>
      <c r="T362" s="35" t="str">
        <f t="shared" si="27"/>
        <v>High Usage</v>
      </c>
      <c r="U362" s="35">
        <v>104</v>
      </c>
      <c r="V362" s="42">
        <f t="shared" si="28"/>
        <v>52.431632172249735</v>
      </c>
      <c r="W362" s="35">
        <f t="shared" si="29"/>
        <v>-0.17119202127306132</v>
      </c>
    </row>
    <row r="363" spans="1:23" x14ac:dyDescent="0.25">
      <c r="A363" s="41">
        <v>362</v>
      </c>
      <c r="B363" s="36">
        <v>40559</v>
      </c>
      <c r="C363" s="35">
        <v>1</v>
      </c>
      <c r="D363" s="35">
        <v>0</v>
      </c>
      <c r="E363" s="35">
        <v>1</v>
      </c>
      <c r="F363" s="35">
        <v>13</v>
      </c>
      <c r="G363" s="35" t="b">
        <v>0</v>
      </c>
      <c r="H363" s="35" t="str">
        <f>IF(OR(Query278[[#This Row],[Weekday]]=1, Query278[[#This Row],[Weekday]]=2, Query278[[#This Row],[Weekday]]=3, Query278[[#This Row],[Weekday]]=4, Query278[[#This Row],[Weekday]]=5), "Weekday", "Weekend")</f>
        <v>Weekend</v>
      </c>
      <c r="I363" s="35">
        <f t="shared" si="25"/>
        <v>441</v>
      </c>
      <c r="J363" s="35">
        <v>0</v>
      </c>
      <c r="K363" s="35">
        <f t="shared" si="26"/>
        <v>360</v>
      </c>
      <c r="L363" s="35">
        <v>1</v>
      </c>
      <c r="M363" s="35" t="str">
        <f>INDEX(Table2[Description],MATCH(L363,Table2[Weathersit],0))</f>
        <v>Clear</v>
      </c>
      <c r="N363" s="35">
        <v>0.26</v>
      </c>
      <c r="O363" s="35">
        <v>0.2273</v>
      </c>
      <c r="P363" s="35">
        <v>0.35</v>
      </c>
      <c r="Q363" s="35">
        <v>0.29849999999999999</v>
      </c>
      <c r="R363" s="35">
        <v>23</v>
      </c>
      <c r="S363" s="35">
        <v>95</v>
      </c>
      <c r="T363" s="35" t="str">
        <f t="shared" si="27"/>
        <v>High Usage</v>
      </c>
      <c r="U363" s="35">
        <v>118</v>
      </c>
      <c r="V363" s="42">
        <f t="shared" si="28"/>
        <v>52.444872944048711</v>
      </c>
      <c r="W363" s="35">
        <f t="shared" si="29"/>
        <v>-0.17121785894697639</v>
      </c>
    </row>
    <row r="364" spans="1:23" x14ac:dyDescent="0.25">
      <c r="A364" s="41">
        <v>363</v>
      </c>
      <c r="B364" s="36">
        <v>40559</v>
      </c>
      <c r="C364" s="35">
        <v>1</v>
      </c>
      <c r="D364" s="35">
        <v>0</v>
      </c>
      <c r="E364" s="35">
        <v>1</v>
      </c>
      <c r="F364" s="35">
        <v>14</v>
      </c>
      <c r="G364" s="35" t="b">
        <v>0</v>
      </c>
      <c r="H364" s="35" t="str">
        <f>IF(OR(Query278[[#This Row],[Weekday]]=1, Query278[[#This Row],[Weekday]]=2, Query278[[#This Row],[Weekday]]=3, Query278[[#This Row],[Weekday]]=4, Query278[[#This Row],[Weekday]]=5), "Weekday", "Weekend")</f>
        <v>Weekend</v>
      </c>
      <c r="I364" s="35">
        <f t="shared" si="25"/>
        <v>441</v>
      </c>
      <c r="J364" s="35">
        <v>0</v>
      </c>
      <c r="K364" s="35">
        <f t="shared" si="26"/>
        <v>359</v>
      </c>
      <c r="L364" s="35">
        <v>1</v>
      </c>
      <c r="M364" s="35" t="str">
        <f>INDEX(Table2[Description],MATCH(L364,Table2[Weathersit],0))</f>
        <v>Clear</v>
      </c>
      <c r="N364" s="35">
        <v>0.28000000000000003</v>
      </c>
      <c r="O364" s="35">
        <v>0.2727</v>
      </c>
      <c r="P364" s="35">
        <v>0.36</v>
      </c>
      <c r="Q364" s="35">
        <v>0.25369999999999998</v>
      </c>
      <c r="R364" s="35">
        <v>22</v>
      </c>
      <c r="S364" s="35">
        <v>69</v>
      </c>
      <c r="T364" s="35" t="str">
        <f t="shared" si="27"/>
        <v>High Usage</v>
      </c>
      <c r="U364" s="35">
        <v>91</v>
      </c>
      <c r="V364" s="42">
        <f t="shared" si="28"/>
        <v>52.437036274591655</v>
      </c>
      <c r="W364" s="35">
        <f t="shared" si="29"/>
        <v>-0.17114470827664674</v>
      </c>
    </row>
    <row r="365" spans="1:23" x14ac:dyDescent="0.25">
      <c r="A365" s="41">
        <v>364</v>
      </c>
      <c r="B365" s="36">
        <v>40559</v>
      </c>
      <c r="C365" s="35">
        <v>1</v>
      </c>
      <c r="D365" s="35">
        <v>0</v>
      </c>
      <c r="E365" s="35">
        <v>1</v>
      </c>
      <c r="F365" s="35">
        <v>15</v>
      </c>
      <c r="G365" s="35" t="b">
        <v>0</v>
      </c>
      <c r="H365" s="35" t="str">
        <f>IF(OR(Query278[[#This Row],[Weekday]]=1, Query278[[#This Row],[Weekday]]=2, Query278[[#This Row],[Weekday]]=3, Query278[[#This Row],[Weekday]]=4, Query278[[#This Row],[Weekday]]=5), "Weekday", "Weekend")</f>
        <v>Weekend</v>
      </c>
      <c r="I365" s="35">
        <f t="shared" si="25"/>
        <v>441</v>
      </c>
      <c r="J365" s="35">
        <v>0</v>
      </c>
      <c r="K365" s="35">
        <f t="shared" si="26"/>
        <v>358</v>
      </c>
      <c r="L365" s="35">
        <v>1</v>
      </c>
      <c r="M365" s="35" t="str">
        <f>INDEX(Table2[Description],MATCH(L365,Table2[Weathersit],0))</f>
        <v>Clear</v>
      </c>
      <c r="N365" s="35">
        <v>0.26</v>
      </c>
      <c r="O365" s="35">
        <v>0.2424</v>
      </c>
      <c r="P365" s="35">
        <v>0.38</v>
      </c>
      <c r="Q365" s="35">
        <v>0.25369999999999998</v>
      </c>
      <c r="R365" s="35">
        <v>35</v>
      </c>
      <c r="S365" s="35">
        <v>78</v>
      </c>
      <c r="T365" s="35" t="str">
        <f t="shared" si="27"/>
        <v>High Usage</v>
      </c>
      <c r="U365" s="35">
        <v>113</v>
      </c>
      <c r="V365" s="42">
        <f t="shared" si="28"/>
        <v>52.464450215442518</v>
      </c>
      <c r="W365" s="35">
        <f t="shared" si="29"/>
        <v>-0.17083733800876227</v>
      </c>
    </row>
    <row r="366" spans="1:23" x14ac:dyDescent="0.25">
      <c r="A366" s="41">
        <v>365</v>
      </c>
      <c r="B366" s="36">
        <v>40559</v>
      </c>
      <c r="C366" s="35">
        <v>1</v>
      </c>
      <c r="D366" s="35">
        <v>0</v>
      </c>
      <c r="E366" s="35">
        <v>1</v>
      </c>
      <c r="F366" s="35">
        <v>16</v>
      </c>
      <c r="G366" s="35" t="b">
        <v>0</v>
      </c>
      <c r="H366" s="35" t="str">
        <f>IF(OR(Query278[[#This Row],[Weekday]]=1, Query278[[#This Row],[Weekday]]=2, Query278[[#This Row],[Weekday]]=3, Query278[[#This Row],[Weekday]]=4, Query278[[#This Row],[Weekday]]=5), "Weekday", "Weekend")</f>
        <v>Weekend</v>
      </c>
      <c r="I366" s="35">
        <f t="shared" si="25"/>
        <v>441</v>
      </c>
      <c r="J366" s="35">
        <v>0</v>
      </c>
      <c r="K366" s="35">
        <f t="shared" si="26"/>
        <v>357</v>
      </c>
      <c r="L366" s="35">
        <v>1</v>
      </c>
      <c r="M366" s="35" t="str">
        <f>INDEX(Table2[Description],MATCH(L366,Table2[Weathersit],0))</f>
        <v>Clear</v>
      </c>
      <c r="N366" s="35">
        <v>0.24</v>
      </c>
      <c r="O366" s="35">
        <v>0.2273</v>
      </c>
      <c r="P366" s="35">
        <v>0.38</v>
      </c>
      <c r="Q366" s="35">
        <v>0.22389999999999999</v>
      </c>
      <c r="R366" s="35">
        <v>22</v>
      </c>
      <c r="S366" s="35">
        <v>77</v>
      </c>
      <c r="T366" s="35" t="str">
        <f t="shared" si="27"/>
        <v>High Usage</v>
      </c>
      <c r="U366" s="35">
        <v>99</v>
      </c>
      <c r="V366" s="42">
        <f t="shared" si="28"/>
        <v>52.464614601400875</v>
      </c>
      <c r="W366" s="35">
        <f t="shared" si="29"/>
        <v>-0.17067774288209869</v>
      </c>
    </row>
    <row r="367" spans="1:23" x14ac:dyDescent="0.25">
      <c r="A367" s="41">
        <v>366</v>
      </c>
      <c r="B367" s="36">
        <v>40559</v>
      </c>
      <c r="C367" s="35">
        <v>1</v>
      </c>
      <c r="D367" s="35">
        <v>0</v>
      </c>
      <c r="E367" s="35">
        <v>1</v>
      </c>
      <c r="F367" s="35">
        <v>17</v>
      </c>
      <c r="G367" s="35" t="b">
        <v>0</v>
      </c>
      <c r="H367" s="35" t="str">
        <f>IF(OR(Query278[[#This Row],[Weekday]]=1, Query278[[#This Row],[Weekday]]=2, Query278[[#This Row],[Weekday]]=3, Query278[[#This Row],[Weekday]]=4, Query278[[#This Row],[Weekday]]=5), "Weekday", "Weekend")</f>
        <v>Weekend</v>
      </c>
      <c r="I367" s="35">
        <f t="shared" si="25"/>
        <v>441</v>
      </c>
      <c r="J367" s="35">
        <v>0</v>
      </c>
      <c r="K367" s="35">
        <f t="shared" si="26"/>
        <v>356</v>
      </c>
      <c r="L367" s="35">
        <v>1</v>
      </c>
      <c r="M367" s="35" t="str">
        <f>INDEX(Table2[Description],MATCH(L367,Table2[Weathersit],0))</f>
        <v>Clear</v>
      </c>
      <c r="N367" s="35">
        <v>0.22</v>
      </c>
      <c r="O367" s="35">
        <v>0.21210000000000001</v>
      </c>
      <c r="P367" s="35">
        <v>0.37</v>
      </c>
      <c r="Q367" s="35">
        <v>0.25369999999999998</v>
      </c>
      <c r="R367" s="35">
        <v>23</v>
      </c>
      <c r="S367" s="35">
        <v>82</v>
      </c>
      <c r="T367" s="35" t="str">
        <f t="shared" si="27"/>
        <v>High Usage</v>
      </c>
      <c r="U367" s="35">
        <v>105</v>
      </c>
      <c r="V367" s="42">
        <f t="shared" si="28"/>
        <v>52.483755337905734</v>
      </c>
      <c r="W367" s="35">
        <f t="shared" si="29"/>
        <v>-0.17060410845127985</v>
      </c>
    </row>
    <row r="368" spans="1:23" x14ac:dyDescent="0.25">
      <c r="A368" s="41">
        <v>367</v>
      </c>
      <c r="B368" s="36">
        <v>40559</v>
      </c>
      <c r="C368" s="35">
        <v>1</v>
      </c>
      <c r="D368" s="35">
        <v>0</v>
      </c>
      <c r="E368" s="35">
        <v>1</v>
      </c>
      <c r="F368" s="35">
        <v>18</v>
      </c>
      <c r="G368" s="35" t="b">
        <v>0</v>
      </c>
      <c r="H368" s="35" t="str">
        <f>IF(OR(Query278[[#This Row],[Weekday]]=1, Query278[[#This Row],[Weekday]]=2, Query278[[#This Row],[Weekday]]=3, Query278[[#This Row],[Weekday]]=4, Query278[[#This Row],[Weekday]]=5), "Weekday", "Weekend")</f>
        <v>Weekend</v>
      </c>
      <c r="I368" s="35">
        <f t="shared" si="25"/>
        <v>441</v>
      </c>
      <c r="J368" s="35">
        <v>0</v>
      </c>
      <c r="K368" s="35">
        <f t="shared" si="26"/>
        <v>355</v>
      </c>
      <c r="L368" s="35">
        <v>1</v>
      </c>
      <c r="M368" s="35" t="str">
        <f>INDEX(Table2[Description],MATCH(L368,Table2[Weathersit],0))</f>
        <v>Clear</v>
      </c>
      <c r="N368" s="35">
        <v>0.2</v>
      </c>
      <c r="O368" s="35">
        <v>0.21210000000000001</v>
      </c>
      <c r="P368" s="35">
        <v>0.4</v>
      </c>
      <c r="Q368" s="35">
        <v>0.16420000000000001</v>
      </c>
      <c r="R368" s="35">
        <v>11</v>
      </c>
      <c r="S368" s="35">
        <v>56</v>
      </c>
      <c r="T368" s="35" t="str">
        <f t="shared" si="27"/>
        <v>High Usage</v>
      </c>
      <c r="U368" s="35">
        <v>67</v>
      </c>
      <c r="V368" s="42">
        <f t="shared" si="28"/>
        <v>52.495393655290684</v>
      </c>
      <c r="W368" s="35">
        <f t="shared" si="29"/>
        <v>-0.17062752961459526</v>
      </c>
    </row>
    <row r="369" spans="1:23" x14ac:dyDescent="0.25">
      <c r="A369" s="41">
        <v>368</v>
      </c>
      <c r="B369" s="36">
        <v>40559</v>
      </c>
      <c r="C369" s="35">
        <v>1</v>
      </c>
      <c r="D369" s="35">
        <v>0</v>
      </c>
      <c r="E369" s="35">
        <v>1</v>
      </c>
      <c r="F369" s="35">
        <v>19</v>
      </c>
      <c r="G369" s="35" t="b">
        <v>0</v>
      </c>
      <c r="H369" s="35" t="str">
        <f>IF(OR(Query278[[#This Row],[Weekday]]=1, Query278[[#This Row],[Weekday]]=2, Query278[[#This Row],[Weekday]]=3, Query278[[#This Row],[Weekday]]=4, Query278[[#This Row],[Weekday]]=5), "Weekday", "Weekend")</f>
        <v>Weekend</v>
      </c>
      <c r="I369" s="35">
        <f t="shared" si="25"/>
        <v>441</v>
      </c>
      <c r="J369" s="35">
        <v>0</v>
      </c>
      <c r="K369" s="35">
        <f t="shared" si="26"/>
        <v>354</v>
      </c>
      <c r="L369" s="35">
        <v>1</v>
      </c>
      <c r="M369" s="35" t="str">
        <f>INDEX(Table2[Description],MATCH(L369,Table2[Weathersit],0))</f>
        <v>Clear</v>
      </c>
      <c r="N369" s="35">
        <v>0.18</v>
      </c>
      <c r="O369" s="35">
        <v>0.19700000000000001</v>
      </c>
      <c r="P369" s="35">
        <v>0.47</v>
      </c>
      <c r="Q369" s="35">
        <v>0.1343</v>
      </c>
      <c r="R369" s="35">
        <v>14</v>
      </c>
      <c r="S369" s="35">
        <v>47</v>
      </c>
      <c r="T369" s="35" t="str">
        <f t="shared" si="27"/>
        <v>High Usage</v>
      </c>
      <c r="U369" s="35">
        <v>61</v>
      </c>
      <c r="V369" s="42">
        <f t="shared" si="28"/>
        <v>52.536200422364239</v>
      </c>
      <c r="W369" s="35">
        <f t="shared" si="29"/>
        <v>-0.17065070753600456</v>
      </c>
    </row>
    <row r="370" spans="1:23" x14ac:dyDescent="0.25">
      <c r="A370" s="41">
        <v>369</v>
      </c>
      <c r="B370" s="36">
        <v>40559</v>
      </c>
      <c r="C370" s="35">
        <v>1</v>
      </c>
      <c r="D370" s="35">
        <v>0</v>
      </c>
      <c r="E370" s="35">
        <v>1</v>
      </c>
      <c r="F370" s="35">
        <v>20</v>
      </c>
      <c r="G370" s="35" t="b">
        <v>0</v>
      </c>
      <c r="H370" s="35" t="str">
        <f>IF(OR(Query278[[#This Row],[Weekday]]=1, Query278[[#This Row],[Weekday]]=2, Query278[[#This Row],[Weekday]]=3, Query278[[#This Row],[Weekday]]=4, Query278[[#This Row],[Weekday]]=5), "Weekday", "Weekend")</f>
        <v>Weekend</v>
      </c>
      <c r="I370" s="35">
        <f t="shared" si="25"/>
        <v>441</v>
      </c>
      <c r="J370" s="35">
        <v>0</v>
      </c>
      <c r="K370" s="35">
        <f t="shared" si="26"/>
        <v>353</v>
      </c>
      <c r="L370" s="35">
        <v>1</v>
      </c>
      <c r="M370" s="35" t="str">
        <f>INDEX(Table2[Description],MATCH(L370,Table2[Weathersit],0))</f>
        <v>Clear</v>
      </c>
      <c r="N370" s="35">
        <v>0.18</v>
      </c>
      <c r="O370" s="35">
        <v>0.19700000000000001</v>
      </c>
      <c r="P370" s="35">
        <v>0.47</v>
      </c>
      <c r="Q370" s="35">
        <v>0.16420000000000001</v>
      </c>
      <c r="R370" s="35">
        <v>7</v>
      </c>
      <c r="S370" s="35">
        <v>50</v>
      </c>
      <c r="T370" s="35" t="str">
        <f t="shared" si="27"/>
        <v>High Usage</v>
      </c>
      <c r="U370" s="35">
        <v>57</v>
      </c>
      <c r="V370" s="42">
        <f t="shared" si="28"/>
        <v>52.577743018769496</v>
      </c>
      <c r="W370" s="35">
        <f t="shared" si="29"/>
        <v>-0.17077558745639196</v>
      </c>
    </row>
    <row r="371" spans="1:23" x14ac:dyDescent="0.25">
      <c r="A371" s="41">
        <v>370</v>
      </c>
      <c r="B371" s="36">
        <v>40559</v>
      </c>
      <c r="C371" s="35">
        <v>1</v>
      </c>
      <c r="D371" s="35">
        <v>0</v>
      </c>
      <c r="E371" s="35">
        <v>1</v>
      </c>
      <c r="F371" s="35">
        <v>21</v>
      </c>
      <c r="G371" s="35" t="b">
        <v>0</v>
      </c>
      <c r="H371" s="35" t="str">
        <f>IF(OR(Query278[[#This Row],[Weekday]]=1, Query278[[#This Row],[Weekday]]=2, Query278[[#This Row],[Weekday]]=3, Query278[[#This Row],[Weekday]]=4, Query278[[#This Row],[Weekday]]=5), "Weekday", "Weekend")</f>
        <v>Weekend</v>
      </c>
      <c r="I371" s="35">
        <f t="shared" si="25"/>
        <v>441</v>
      </c>
      <c r="J371" s="35">
        <v>0</v>
      </c>
      <c r="K371" s="35">
        <f t="shared" si="26"/>
        <v>352</v>
      </c>
      <c r="L371" s="35">
        <v>1</v>
      </c>
      <c r="M371" s="35" t="str">
        <f>INDEX(Table2[Description],MATCH(L371,Table2[Weathersit],0))</f>
        <v>Clear</v>
      </c>
      <c r="N371" s="35">
        <v>0.18</v>
      </c>
      <c r="O371" s="35">
        <v>0.19700000000000001</v>
      </c>
      <c r="P371" s="35">
        <v>0.51</v>
      </c>
      <c r="Q371" s="35">
        <v>0.16420000000000001</v>
      </c>
      <c r="R371" s="35">
        <v>6</v>
      </c>
      <c r="S371" s="35">
        <v>22</v>
      </c>
      <c r="T371" s="35" t="str">
        <f t="shared" si="27"/>
        <v>Normal</v>
      </c>
      <c r="U371" s="35">
        <v>28</v>
      </c>
      <c r="V371" s="42">
        <f t="shared" si="28"/>
        <v>52.619208480481383</v>
      </c>
      <c r="W371" s="35">
        <f t="shared" si="29"/>
        <v>-0.17089667988701196</v>
      </c>
    </row>
    <row r="372" spans="1:23" x14ac:dyDescent="0.25">
      <c r="A372" s="41">
        <v>371</v>
      </c>
      <c r="B372" s="36">
        <v>40559</v>
      </c>
      <c r="C372" s="35">
        <v>1</v>
      </c>
      <c r="D372" s="35">
        <v>0</v>
      </c>
      <c r="E372" s="35">
        <v>1</v>
      </c>
      <c r="F372" s="35">
        <v>22</v>
      </c>
      <c r="G372" s="35" t="b">
        <v>0</v>
      </c>
      <c r="H372" s="35" t="str">
        <f>IF(OR(Query278[[#This Row],[Weekday]]=1, Query278[[#This Row],[Weekday]]=2, Query278[[#This Row],[Weekday]]=3, Query278[[#This Row],[Weekday]]=4, Query278[[#This Row],[Weekday]]=5), "Weekday", "Weekend")</f>
        <v>Weekend</v>
      </c>
      <c r="I372" s="35">
        <f t="shared" si="25"/>
        <v>441</v>
      </c>
      <c r="J372" s="35">
        <v>0</v>
      </c>
      <c r="K372" s="35">
        <f t="shared" si="26"/>
        <v>351</v>
      </c>
      <c r="L372" s="35">
        <v>2</v>
      </c>
      <c r="M372" s="35" t="str">
        <f>INDEX(Table2[Description],MATCH(L372,Table2[Weathersit],0))</f>
        <v>Mist + Cloudy</v>
      </c>
      <c r="N372" s="35">
        <v>0.2</v>
      </c>
      <c r="O372" s="35">
        <v>0.21210000000000001</v>
      </c>
      <c r="P372" s="35">
        <v>0.49</v>
      </c>
      <c r="Q372" s="35">
        <v>0.1343</v>
      </c>
      <c r="R372" s="35">
        <v>2</v>
      </c>
      <c r="S372" s="35">
        <v>19</v>
      </c>
      <c r="T372" s="35" t="str">
        <f t="shared" si="27"/>
        <v>Normal</v>
      </c>
      <c r="U372" s="35">
        <v>21</v>
      </c>
      <c r="V372" s="42">
        <f t="shared" si="28"/>
        <v>52.645043352334334</v>
      </c>
      <c r="W372" s="35">
        <f t="shared" si="29"/>
        <v>-0.17101399811891768</v>
      </c>
    </row>
    <row r="373" spans="1:23" x14ac:dyDescent="0.25">
      <c r="A373" s="41">
        <v>372</v>
      </c>
      <c r="B373" s="36">
        <v>40559</v>
      </c>
      <c r="C373" s="35">
        <v>1</v>
      </c>
      <c r="D373" s="35">
        <v>0</v>
      </c>
      <c r="E373" s="35">
        <v>1</v>
      </c>
      <c r="F373" s="35">
        <v>23</v>
      </c>
      <c r="G373" s="35" t="b">
        <v>0</v>
      </c>
      <c r="H373" s="35" t="str">
        <f>IF(OR(Query278[[#This Row],[Weekday]]=1, Query278[[#This Row],[Weekday]]=2, Query278[[#This Row],[Weekday]]=3, Query278[[#This Row],[Weekday]]=4, Query278[[#This Row],[Weekday]]=5), "Weekday", "Weekend")</f>
        <v>Weekend</v>
      </c>
      <c r="I373" s="35">
        <f t="shared" si="25"/>
        <v>441</v>
      </c>
      <c r="J373" s="35">
        <v>0</v>
      </c>
      <c r="K373" s="35">
        <f t="shared" si="26"/>
        <v>351</v>
      </c>
      <c r="L373" s="35">
        <v>2</v>
      </c>
      <c r="M373" s="35" t="str">
        <f>INDEX(Table2[Description],MATCH(L373,Table2[Weathersit],0))</f>
        <v>Mist + Cloudy</v>
      </c>
      <c r="N373" s="35">
        <v>0.2</v>
      </c>
      <c r="O373" s="35">
        <v>0.2273</v>
      </c>
      <c r="P373" s="35">
        <v>0.4</v>
      </c>
      <c r="Q373" s="35">
        <v>0.1045</v>
      </c>
      <c r="R373" s="35">
        <v>0</v>
      </c>
      <c r="S373" s="35">
        <v>18</v>
      </c>
      <c r="T373" s="35" t="str">
        <f t="shared" si="27"/>
        <v>Normal</v>
      </c>
      <c r="U373" s="35">
        <v>18</v>
      </c>
      <c r="V373" s="42">
        <f t="shared" si="28"/>
        <v>52.663274918799665</v>
      </c>
      <c r="W373" s="35">
        <f t="shared" si="29"/>
        <v>-0.17103394063442418</v>
      </c>
    </row>
    <row r="374" spans="1:23" x14ac:dyDescent="0.25">
      <c r="A374" s="41">
        <v>373</v>
      </c>
      <c r="B374" s="36">
        <v>40560</v>
      </c>
      <c r="C374" s="35">
        <v>1</v>
      </c>
      <c r="D374" s="35">
        <v>0</v>
      </c>
      <c r="E374" s="35">
        <v>1</v>
      </c>
      <c r="F374" s="35">
        <v>0</v>
      </c>
      <c r="G374" s="35" t="b">
        <v>1</v>
      </c>
      <c r="H374" s="35" t="str">
        <f>IF(OR(Query278[[#This Row],[Weekday]]=1, Query278[[#This Row],[Weekday]]=2, Query278[[#This Row],[Weekday]]=3, Query278[[#This Row],[Weekday]]=4, Query278[[#This Row],[Weekday]]=5), "Weekday", "Weekend")</f>
        <v>Weekday</v>
      </c>
      <c r="I374" s="35">
        <f t="shared" si="25"/>
        <v>441</v>
      </c>
      <c r="J374" s="35">
        <v>1</v>
      </c>
      <c r="K374" s="35">
        <f t="shared" si="26"/>
        <v>351</v>
      </c>
      <c r="L374" s="35">
        <v>2</v>
      </c>
      <c r="M374" s="35" t="str">
        <f>INDEX(Table2[Description],MATCH(L374,Table2[Weathersit],0))</f>
        <v>Mist + Cloudy</v>
      </c>
      <c r="N374" s="35">
        <v>0.2</v>
      </c>
      <c r="O374" s="35">
        <v>0.19700000000000001</v>
      </c>
      <c r="P374" s="35">
        <v>0.47</v>
      </c>
      <c r="Q374" s="35">
        <v>0.22389999999999999</v>
      </c>
      <c r="R374" s="35">
        <v>1</v>
      </c>
      <c r="S374" s="35">
        <v>16</v>
      </c>
      <c r="T374" s="35" t="str">
        <f t="shared" si="27"/>
        <v>Normal</v>
      </c>
      <c r="U374" s="35">
        <v>17</v>
      </c>
      <c r="V374" s="42">
        <f t="shared" si="28"/>
        <v>52.677752070560416</v>
      </c>
      <c r="W374" s="35">
        <f t="shared" si="29"/>
        <v>-0.17096953330988116</v>
      </c>
    </row>
    <row r="375" spans="1:23" x14ac:dyDescent="0.25">
      <c r="A375" s="41">
        <v>374</v>
      </c>
      <c r="B375" s="36">
        <v>40560</v>
      </c>
      <c r="C375" s="35">
        <v>1</v>
      </c>
      <c r="D375" s="35">
        <v>0</v>
      </c>
      <c r="E375" s="35">
        <v>1</v>
      </c>
      <c r="F375" s="35">
        <v>1</v>
      </c>
      <c r="G375" s="35" t="b">
        <v>1</v>
      </c>
      <c r="H375" s="35" t="str">
        <f>IF(OR(Query278[[#This Row],[Weekday]]=1, Query278[[#This Row],[Weekday]]=2, Query278[[#This Row],[Weekday]]=3, Query278[[#This Row],[Weekday]]=4, Query278[[#This Row],[Weekday]]=5), "Weekday", "Weekend")</f>
        <v>Weekday</v>
      </c>
      <c r="I375" s="35">
        <f t="shared" si="25"/>
        <v>440</v>
      </c>
      <c r="J375" s="35">
        <v>1</v>
      </c>
      <c r="K375" s="35">
        <f t="shared" si="26"/>
        <v>351</v>
      </c>
      <c r="L375" s="35">
        <v>2</v>
      </c>
      <c r="M375" s="35" t="str">
        <f>INDEX(Table2[Description],MATCH(L375,Table2[Weathersit],0))</f>
        <v>Mist + Cloudy</v>
      </c>
      <c r="N375" s="35">
        <v>0.2</v>
      </c>
      <c r="O375" s="35">
        <v>0.19700000000000001</v>
      </c>
      <c r="P375" s="35">
        <v>0.44</v>
      </c>
      <c r="Q375" s="35">
        <v>0.19400000000000001</v>
      </c>
      <c r="R375" s="35">
        <v>1</v>
      </c>
      <c r="S375" s="35">
        <v>15</v>
      </c>
      <c r="T375" s="35" t="str">
        <f t="shared" si="27"/>
        <v>Normal</v>
      </c>
      <c r="U375" s="35">
        <v>16</v>
      </c>
      <c r="V375" s="42">
        <f t="shared" si="28"/>
        <v>52.690875736202202</v>
      </c>
      <c r="W375" s="35">
        <f t="shared" si="29"/>
        <v>-0.17108163893626263</v>
      </c>
    </row>
    <row r="376" spans="1:23" x14ac:dyDescent="0.25">
      <c r="A376" s="41">
        <v>375</v>
      </c>
      <c r="B376" s="36">
        <v>40560</v>
      </c>
      <c r="C376" s="35">
        <v>1</v>
      </c>
      <c r="D376" s="35">
        <v>0</v>
      </c>
      <c r="E376" s="35">
        <v>1</v>
      </c>
      <c r="F376" s="35">
        <v>2</v>
      </c>
      <c r="G376" s="35" t="b">
        <v>1</v>
      </c>
      <c r="H376" s="35" t="str">
        <f>IF(OR(Query278[[#This Row],[Weekday]]=1, Query278[[#This Row],[Weekday]]=2, Query278[[#This Row],[Weekday]]=3, Query278[[#This Row],[Weekday]]=4, Query278[[#This Row],[Weekday]]=5), "Weekday", "Weekend")</f>
        <v>Weekday</v>
      </c>
      <c r="I376" s="35">
        <f t="shared" si="25"/>
        <v>439</v>
      </c>
      <c r="J376" s="35">
        <v>1</v>
      </c>
      <c r="K376" s="35">
        <f t="shared" si="26"/>
        <v>351</v>
      </c>
      <c r="L376" s="35">
        <v>2</v>
      </c>
      <c r="M376" s="35" t="str">
        <f>INDEX(Table2[Description],MATCH(L376,Table2[Weathersit],0))</f>
        <v>Mist + Cloudy</v>
      </c>
      <c r="N376" s="35">
        <v>0.18</v>
      </c>
      <c r="O376" s="35">
        <v>0.16669999999999999</v>
      </c>
      <c r="P376" s="35">
        <v>0.43</v>
      </c>
      <c r="Q376" s="35">
        <v>0.25369999999999998</v>
      </c>
      <c r="R376" s="35">
        <v>0</v>
      </c>
      <c r="S376" s="35">
        <v>8</v>
      </c>
      <c r="T376" s="35" t="str">
        <f t="shared" si="27"/>
        <v>Normal</v>
      </c>
      <c r="U376" s="35">
        <v>8</v>
      </c>
      <c r="V376" s="42">
        <f t="shared" si="28"/>
        <v>52.702603379960713</v>
      </c>
      <c r="W376" s="35">
        <f t="shared" si="29"/>
        <v>-0.17119281330777456</v>
      </c>
    </row>
    <row r="377" spans="1:23" x14ac:dyDescent="0.25">
      <c r="A377" s="41">
        <v>376</v>
      </c>
      <c r="B377" s="36">
        <v>40560</v>
      </c>
      <c r="C377" s="35">
        <v>1</v>
      </c>
      <c r="D377" s="35">
        <v>0</v>
      </c>
      <c r="E377" s="35">
        <v>1</v>
      </c>
      <c r="F377" s="35">
        <v>3</v>
      </c>
      <c r="G377" s="35" t="b">
        <v>1</v>
      </c>
      <c r="H377" s="35" t="str">
        <f>IF(OR(Query278[[#This Row],[Weekday]]=1, Query278[[#This Row],[Weekday]]=2, Query278[[#This Row],[Weekday]]=3, Query278[[#This Row],[Weekday]]=4, Query278[[#This Row],[Weekday]]=5), "Weekday", "Weekend")</f>
        <v>Weekday</v>
      </c>
      <c r="I377" s="35">
        <f t="shared" si="25"/>
        <v>438</v>
      </c>
      <c r="J377" s="35">
        <v>1</v>
      </c>
      <c r="K377" s="35">
        <f t="shared" si="26"/>
        <v>351</v>
      </c>
      <c r="L377" s="35">
        <v>2</v>
      </c>
      <c r="M377" s="35" t="str">
        <f>INDEX(Table2[Description],MATCH(L377,Table2[Weathersit],0))</f>
        <v>Mist + Cloudy</v>
      </c>
      <c r="N377" s="35">
        <v>0.18</v>
      </c>
      <c r="O377" s="35">
        <v>0.18179999999999999</v>
      </c>
      <c r="P377" s="35">
        <v>0.43</v>
      </c>
      <c r="Q377" s="35">
        <v>0.19400000000000001</v>
      </c>
      <c r="R377" s="35">
        <v>0</v>
      </c>
      <c r="S377" s="35">
        <v>2</v>
      </c>
      <c r="T377" s="35" t="str">
        <f t="shared" si="27"/>
        <v>Normal</v>
      </c>
      <c r="U377" s="35">
        <v>2</v>
      </c>
      <c r="V377" s="42">
        <f t="shared" si="28"/>
        <v>52.702402258720618</v>
      </c>
      <c r="W377" s="35">
        <f t="shared" si="29"/>
        <v>-0.17151870870166436</v>
      </c>
    </row>
    <row r="378" spans="1:23" x14ac:dyDescent="0.25">
      <c r="A378" s="41">
        <v>377</v>
      </c>
      <c r="B378" s="36">
        <v>40560</v>
      </c>
      <c r="C378" s="35">
        <v>1</v>
      </c>
      <c r="D378" s="35">
        <v>0</v>
      </c>
      <c r="E378" s="35">
        <v>1</v>
      </c>
      <c r="F378" s="35">
        <v>4</v>
      </c>
      <c r="G378" s="35" t="b">
        <v>1</v>
      </c>
      <c r="H378" s="35" t="str">
        <f>IF(OR(Query278[[#This Row],[Weekday]]=1, Query278[[#This Row],[Weekday]]=2, Query278[[#This Row],[Weekday]]=3, Query278[[#This Row],[Weekday]]=4, Query278[[#This Row],[Weekday]]=5), "Weekday", "Weekend")</f>
        <v>Weekday</v>
      </c>
      <c r="I378" s="35">
        <f t="shared" si="25"/>
        <v>437</v>
      </c>
      <c r="J378" s="35">
        <v>1</v>
      </c>
      <c r="K378" s="35">
        <f t="shared" si="26"/>
        <v>351</v>
      </c>
      <c r="L378" s="35">
        <v>2</v>
      </c>
      <c r="M378" s="35" t="str">
        <f>INDEX(Table2[Description],MATCH(L378,Table2[Weathersit],0))</f>
        <v>Mist + Cloudy</v>
      </c>
      <c r="N378" s="35">
        <v>0.18</v>
      </c>
      <c r="O378" s="35">
        <v>0.19700000000000001</v>
      </c>
      <c r="P378" s="35">
        <v>0.43</v>
      </c>
      <c r="Q378" s="35">
        <v>0.1343</v>
      </c>
      <c r="R378" s="35">
        <v>1</v>
      </c>
      <c r="S378" s="35">
        <v>2</v>
      </c>
      <c r="T378" s="35" t="str">
        <f t="shared" si="27"/>
        <v>Normal</v>
      </c>
      <c r="U378" s="35">
        <v>3</v>
      </c>
      <c r="V378" s="42">
        <f t="shared" si="28"/>
        <v>52.691853728002663</v>
      </c>
      <c r="W378" s="35">
        <f t="shared" si="29"/>
        <v>-0.17173290513200695</v>
      </c>
    </row>
    <row r="379" spans="1:23" x14ac:dyDescent="0.25">
      <c r="A379" s="41">
        <v>378</v>
      </c>
      <c r="B379" s="36">
        <v>40560</v>
      </c>
      <c r="C379" s="35">
        <v>1</v>
      </c>
      <c r="D379" s="35">
        <v>0</v>
      </c>
      <c r="E379" s="35">
        <v>1</v>
      </c>
      <c r="F379" s="35">
        <v>5</v>
      </c>
      <c r="G379" s="35" t="b">
        <v>1</v>
      </c>
      <c r="H379" s="35" t="str">
        <f>IF(OR(Query278[[#This Row],[Weekday]]=1, Query278[[#This Row],[Weekday]]=2, Query278[[#This Row],[Weekday]]=3, Query278[[#This Row],[Weekday]]=4, Query278[[#This Row],[Weekday]]=5), "Weekday", "Weekend")</f>
        <v>Weekday</v>
      </c>
      <c r="I379" s="35">
        <f t="shared" si="25"/>
        <v>436</v>
      </c>
      <c r="J379" s="35">
        <v>1</v>
      </c>
      <c r="K379" s="35">
        <f t="shared" si="26"/>
        <v>351</v>
      </c>
      <c r="L379" s="35">
        <v>2</v>
      </c>
      <c r="M379" s="35" t="str">
        <f>INDEX(Table2[Description],MATCH(L379,Table2[Weathersit],0))</f>
        <v>Mist + Cloudy</v>
      </c>
      <c r="N379" s="35">
        <v>0.18</v>
      </c>
      <c r="O379" s="35">
        <v>0.19700000000000001</v>
      </c>
      <c r="P379" s="35">
        <v>0.43</v>
      </c>
      <c r="Q379" s="35">
        <v>0.16420000000000001</v>
      </c>
      <c r="R379" s="35">
        <v>0</v>
      </c>
      <c r="S379" s="35">
        <v>1</v>
      </c>
      <c r="T379" s="35" t="str">
        <f t="shared" si="27"/>
        <v>Normal</v>
      </c>
      <c r="U379" s="35">
        <v>1</v>
      </c>
      <c r="V379" s="42">
        <f t="shared" si="28"/>
        <v>52.682883629478177</v>
      </c>
      <c r="W379" s="35">
        <f t="shared" si="29"/>
        <v>-0.17184565922900522</v>
      </c>
    </row>
    <row r="380" spans="1:23" x14ac:dyDescent="0.25">
      <c r="A380" s="41">
        <v>379</v>
      </c>
      <c r="B380" s="36">
        <v>40560</v>
      </c>
      <c r="C380" s="35">
        <v>1</v>
      </c>
      <c r="D380" s="35">
        <v>0</v>
      </c>
      <c r="E380" s="35">
        <v>1</v>
      </c>
      <c r="F380" s="35">
        <v>6</v>
      </c>
      <c r="G380" s="35" t="b">
        <v>1</v>
      </c>
      <c r="H380" s="35" t="str">
        <f>IF(OR(Query278[[#This Row],[Weekday]]=1, Query278[[#This Row],[Weekday]]=2, Query278[[#This Row],[Weekday]]=3, Query278[[#This Row],[Weekday]]=4, Query278[[#This Row],[Weekday]]=5), "Weekday", "Weekend")</f>
        <v>Weekday</v>
      </c>
      <c r="I380" s="35">
        <f t="shared" si="25"/>
        <v>435</v>
      </c>
      <c r="J380" s="35">
        <v>1</v>
      </c>
      <c r="K380" s="35">
        <f t="shared" si="26"/>
        <v>351</v>
      </c>
      <c r="L380" s="35">
        <v>2</v>
      </c>
      <c r="M380" s="35" t="str">
        <f>INDEX(Table2[Description],MATCH(L380,Table2[Weathersit],0))</f>
        <v>Mist + Cloudy</v>
      </c>
      <c r="N380" s="35">
        <v>0.18</v>
      </c>
      <c r="O380" s="35">
        <v>0.18179999999999999</v>
      </c>
      <c r="P380" s="35">
        <v>0.43</v>
      </c>
      <c r="Q380" s="35">
        <v>0.19400000000000001</v>
      </c>
      <c r="R380" s="35">
        <v>0</v>
      </c>
      <c r="S380" s="35">
        <v>5</v>
      </c>
      <c r="T380" s="35" t="str">
        <f t="shared" si="27"/>
        <v>Normal</v>
      </c>
      <c r="U380" s="35">
        <v>5</v>
      </c>
      <c r="V380" s="42">
        <f t="shared" si="28"/>
        <v>52.670106949242118</v>
      </c>
      <c r="W380" s="35">
        <f t="shared" si="29"/>
        <v>-0.17195970470925945</v>
      </c>
    </row>
    <row r="381" spans="1:23" x14ac:dyDescent="0.25">
      <c r="A381" s="41">
        <v>380</v>
      </c>
      <c r="B381" s="36">
        <v>40560</v>
      </c>
      <c r="C381" s="35">
        <v>1</v>
      </c>
      <c r="D381" s="35">
        <v>0</v>
      </c>
      <c r="E381" s="35">
        <v>1</v>
      </c>
      <c r="F381" s="35">
        <v>7</v>
      </c>
      <c r="G381" s="35" t="b">
        <v>1</v>
      </c>
      <c r="H381" s="35" t="str">
        <f>IF(OR(Query278[[#This Row],[Weekday]]=1, Query278[[#This Row],[Weekday]]=2, Query278[[#This Row],[Weekday]]=3, Query278[[#This Row],[Weekday]]=4, Query278[[#This Row],[Weekday]]=5), "Weekday", "Weekend")</f>
        <v>Weekday</v>
      </c>
      <c r="I381" s="35">
        <f t="shared" si="25"/>
        <v>434</v>
      </c>
      <c r="J381" s="35">
        <v>1</v>
      </c>
      <c r="K381" s="35">
        <f t="shared" si="26"/>
        <v>351</v>
      </c>
      <c r="L381" s="35">
        <v>2</v>
      </c>
      <c r="M381" s="35" t="str">
        <f>INDEX(Table2[Description],MATCH(L381,Table2[Weathersit],0))</f>
        <v>Mist + Cloudy</v>
      </c>
      <c r="N381" s="35">
        <v>0.16</v>
      </c>
      <c r="O381" s="35">
        <v>0.18179999999999999</v>
      </c>
      <c r="P381" s="35">
        <v>0.5</v>
      </c>
      <c r="Q381" s="35">
        <v>0.1343</v>
      </c>
      <c r="R381" s="35">
        <v>4</v>
      </c>
      <c r="S381" s="35">
        <v>9</v>
      </c>
      <c r="T381" s="35" t="str">
        <f t="shared" si="27"/>
        <v>Normal</v>
      </c>
      <c r="U381" s="35">
        <v>13</v>
      </c>
      <c r="V381" s="42">
        <f t="shared" si="28"/>
        <v>52.664232737300978</v>
      </c>
      <c r="W381" s="35">
        <f t="shared" si="29"/>
        <v>-0.1721815018153573</v>
      </c>
    </row>
    <row r="382" spans="1:23" x14ac:dyDescent="0.25">
      <c r="A382" s="41">
        <v>381</v>
      </c>
      <c r="B382" s="36">
        <v>40560</v>
      </c>
      <c r="C382" s="35">
        <v>1</v>
      </c>
      <c r="D382" s="35">
        <v>0</v>
      </c>
      <c r="E382" s="35">
        <v>1</v>
      </c>
      <c r="F382" s="35">
        <v>8</v>
      </c>
      <c r="G382" s="35" t="b">
        <v>1</v>
      </c>
      <c r="H382" s="35" t="str">
        <f>IF(OR(Query278[[#This Row],[Weekday]]=1, Query278[[#This Row],[Weekday]]=2, Query278[[#This Row],[Weekday]]=3, Query278[[#This Row],[Weekday]]=4, Query278[[#This Row],[Weekday]]=5), "Weekday", "Weekend")</f>
        <v>Weekday</v>
      </c>
      <c r="I382" s="35">
        <f t="shared" si="25"/>
        <v>433</v>
      </c>
      <c r="J382" s="35">
        <v>1</v>
      </c>
      <c r="K382" s="35">
        <f t="shared" si="26"/>
        <v>351</v>
      </c>
      <c r="L382" s="35">
        <v>2</v>
      </c>
      <c r="M382" s="35" t="str">
        <f>INDEX(Table2[Description],MATCH(L382,Table2[Weathersit],0))</f>
        <v>Mist + Cloudy</v>
      </c>
      <c r="N382" s="35">
        <v>0.16</v>
      </c>
      <c r="O382" s="35">
        <v>0.1515</v>
      </c>
      <c r="P382" s="35">
        <v>0.47</v>
      </c>
      <c r="Q382" s="35">
        <v>0.22389999999999999</v>
      </c>
      <c r="R382" s="35">
        <v>3</v>
      </c>
      <c r="S382" s="35">
        <v>30</v>
      </c>
      <c r="T382" s="35" t="str">
        <f t="shared" si="27"/>
        <v>High Usage</v>
      </c>
      <c r="U382" s="35">
        <v>33</v>
      </c>
      <c r="V382" s="42">
        <f t="shared" si="28"/>
        <v>52.671003895927278</v>
      </c>
      <c r="W382" s="35">
        <f t="shared" si="29"/>
        <v>-0.17240514516945882</v>
      </c>
    </row>
    <row r="383" spans="1:23" x14ac:dyDescent="0.25">
      <c r="A383" s="41">
        <v>382</v>
      </c>
      <c r="B383" s="36">
        <v>40560</v>
      </c>
      <c r="C383" s="35">
        <v>1</v>
      </c>
      <c r="D383" s="35">
        <v>0</v>
      </c>
      <c r="E383" s="35">
        <v>1</v>
      </c>
      <c r="F383" s="35">
        <v>9</v>
      </c>
      <c r="G383" s="35" t="b">
        <v>1</v>
      </c>
      <c r="H383" s="35" t="str">
        <f>IF(OR(Query278[[#This Row],[Weekday]]=1, Query278[[#This Row],[Weekday]]=2, Query278[[#This Row],[Weekday]]=3, Query278[[#This Row],[Weekday]]=4, Query278[[#This Row],[Weekday]]=5), "Weekday", "Weekend")</f>
        <v>Weekday</v>
      </c>
      <c r="I383" s="35">
        <f t="shared" si="25"/>
        <v>432</v>
      </c>
      <c r="J383" s="35">
        <v>1</v>
      </c>
      <c r="K383" s="35">
        <f t="shared" si="26"/>
        <v>351</v>
      </c>
      <c r="L383" s="35">
        <v>2</v>
      </c>
      <c r="M383" s="35" t="str">
        <f>INDEX(Table2[Description],MATCH(L383,Table2[Weathersit],0))</f>
        <v>Mist + Cloudy</v>
      </c>
      <c r="N383" s="35">
        <v>0.16</v>
      </c>
      <c r="O383" s="35">
        <v>0.1515</v>
      </c>
      <c r="P383" s="35">
        <v>0.47</v>
      </c>
      <c r="Q383" s="35">
        <v>0.22389999999999999</v>
      </c>
      <c r="R383" s="35">
        <v>8</v>
      </c>
      <c r="S383" s="35">
        <v>39</v>
      </c>
      <c r="T383" s="35" t="str">
        <f t="shared" si="27"/>
        <v>High Usage</v>
      </c>
      <c r="U383" s="35">
        <v>47</v>
      </c>
      <c r="V383" s="42">
        <f t="shared" si="28"/>
        <v>52.701218658772206</v>
      </c>
      <c r="W383" s="35">
        <f t="shared" si="29"/>
        <v>-0.1728729421997777</v>
      </c>
    </row>
    <row r="384" spans="1:23" x14ac:dyDescent="0.25">
      <c r="A384" s="41">
        <v>383</v>
      </c>
      <c r="B384" s="36">
        <v>40560</v>
      </c>
      <c r="C384" s="35">
        <v>1</v>
      </c>
      <c r="D384" s="35">
        <v>0</v>
      </c>
      <c r="E384" s="35">
        <v>1</v>
      </c>
      <c r="F384" s="35">
        <v>10</v>
      </c>
      <c r="G384" s="35" t="b">
        <v>1</v>
      </c>
      <c r="H384" s="35" t="str">
        <f>IF(OR(Query278[[#This Row],[Weekday]]=1, Query278[[#This Row],[Weekday]]=2, Query278[[#This Row],[Weekday]]=3, Query278[[#This Row],[Weekday]]=4, Query278[[#This Row],[Weekday]]=5), "Weekday", "Weekend")</f>
        <v>Weekday</v>
      </c>
      <c r="I384" s="35">
        <f t="shared" si="25"/>
        <v>431</v>
      </c>
      <c r="J384" s="35">
        <v>1</v>
      </c>
      <c r="K384" s="35">
        <f t="shared" si="26"/>
        <v>351</v>
      </c>
      <c r="L384" s="35">
        <v>2</v>
      </c>
      <c r="M384" s="35" t="str">
        <f>INDEX(Table2[Description],MATCH(L384,Table2[Weathersit],0))</f>
        <v>Mist + Cloudy</v>
      </c>
      <c r="N384" s="35">
        <v>0.16</v>
      </c>
      <c r="O384" s="35">
        <v>0.1515</v>
      </c>
      <c r="P384" s="35">
        <v>0.5</v>
      </c>
      <c r="Q384" s="35">
        <v>0.25369999999999998</v>
      </c>
      <c r="R384" s="35">
        <v>7</v>
      </c>
      <c r="S384" s="35">
        <v>50</v>
      </c>
      <c r="T384" s="35" t="str">
        <f t="shared" si="27"/>
        <v>High Usage</v>
      </c>
      <c r="U384" s="35">
        <v>57</v>
      </c>
      <c r="V384" s="42">
        <f t="shared" si="28"/>
        <v>52.740667915546162</v>
      </c>
      <c r="W384" s="35">
        <f t="shared" si="29"/>
        <v>-0.17333294463743387</v>
      </c>
    </row>
    <row r="385" spans="1:23" x14ac:dyDescent="0.25">
      <c r="A385" s="41">
        <v>384</v>
      </c>
      <c r="B385" s="36">
        <v>40560</v>
      </c>
      <c r="C385" s="35">
        <v>1</v>
      </c>
      <c r="D385" s="35">
        <v>0</v>
      </c>
      <c r="E385" s="35">
        <v>1</v>
      </c>
      <c r="F385" s="35">
        <v>11</v>
      </c>
      <c r="G385" s="35" t="b">
        <v>1</v>
      </c>
      <c r="H385" s="35" t="str">
        <f>IF(OR(Query278[[#This Row],[Weekday]]=1, Query278[[#This Row],[Weekday]]=2, Query278[[#This Row],[Weekday]]=3, Query278[[#This Row],[Weekday]]=4, Query278[[#This Row],[Weekday]]=5), "Weekday", "Weekend")</f>
        <v>Weekday</v>
      </c>
      <c r="I385" s="35">
        <f t="shared" si="25"/>
        <v>430</v>
      </c>
      <c r="J385" s="35">
        <v>1</v>
      </c>
      <c r="K385" s="35">
        <f t="shared" si="26"/>
        <v>351</v>
      </c>
      <c r="L385" s="35">
        <v>2</v>
      </c>
      <c r="M385" s="35" t="str">
        <f>INDEX(Table2[Description],MATCH(L385,Table2[Weathersit],0))</f>
        <v>Mist + Cloudy</v>
      </c>
      <c r="N385" s="35">
        <v>0.16</v>
      </c>
      <c r="O385" s="35">
        <v>0.1515</v>
      </c>
      <c r="P385" s="35">
        <v>0.55000000000000004</v>
      </c>
      <c r="Q385" s="35">
        <v>0.19400000000000001</v>
      </c>
      <c r="R385" s="35">
        <v>9</v>
      </c>
      <c r="S385" s="35">
        <v>55</v>
      </c>
      <c r="T385" s="35" t="str">
        <f t="shared" si="27"/>
        <v>High Usage</v>
      </c>
      <c r="U385" s="35">
        <v>64</v>
      </c>
      <c r="V385" s="42">
        <f t="shared" si="28"/>
        <v>52.78309363809263</v>
      </c>
      <c r="W385" s="35">
        <f t="shared" si="29"/>
        <v>-0.17378208572559617</v>
      </c>
    </row>
    <row r="386" spans="1:23" x14ac:dyDescent="0.25">
      <c r="A386" s="41">
        <v>385</v>
      </c>
      <c r="B386" s="36">
        <v>40560</v>
      </c>
      <c r="C386" s="35">
        <v>1</v>
      </c>
      <c r="D386" s="35">
        <v>0</v>
      </c>
      <c r="E386" s="35">
        <v>1</v>
      </c>
      <c r="F386" s="35">
        <v>12</v>
      </c>
      <c r="G386" s="35" t="b">
        <v>1</v>
      </c>
      <c r="H386" s="35" t="str">
        <f>IF(OR(Query278[[#This Row],[Weekday]]=1, Query278[[#This Row],[Weekday]]=2, Query278[[#This Row],[Weekday]]=3, Query278[[#This Row],[Weekday]]=4, Query278[[#This Row],[Weekday]]=5), "Weekday", "Weekend")</f>
        <v>Weekday</v>
      </c>
      <c r="I386" s="35">
        <f t="shared" ref="I386:I449" si="30">COUNTIF(J386:J1384,"&gt;=1") - COUNTIF(J386:J1384,"&gt;5")</f>
        <v>429</v>
      </c>
      <c r="J386" s="35">
        <v>1</v>
      </c>
      <c r="K386" s="35">
        <f t="shared" ref="K386:K449" si="31">SUMIF(L386:L1384,1,L386:L1384)</f>
        <v>351</v>
      </c>
      <c r="L386" s="35">
        <v>2</v>
      </c>
      <c r="M386" s="35" t="str">
        <f>INDEX(Table2[Description],MATCH(L386,Table2[Weathersit],0))</f>
        <v>Mist + Cloudy</v>
      </c>
      <c r="N386" s="35">
        <v>0.18</v>
      </c>
      <c r="O386" s="35">
        <v>0.19700000000000001</v>
      </c>
      <c r="P386" s="35">
        <v>0.47</v>
      </c>
      <c r="Q386" s="35">
        <v>0.1343</v>
      </c>
      <c r="R386" s="35">
        <v>10</v>
      </c>
      <c r="S386" s="35">
        <v>70</v>
      </c>
      <c r="T386" s="35" t="str">
        <f t="shared" ref="T386:T449" si="32">IF(U386&gt;30, "High Usage", "Normal")</f>
        <v>High Usage</v>
      </c>
      <c r="U386" s="35">
        <v>80</v>
      </c>
      <c r="V386" s="42">
        <f t="shared" ref="V386:V449" si="33">_xlfn.STDEV.P(U386:U1385)</f>
        <v>52.825815542376183</v>
      </c>
      <c r="W386" s="35">
        <f t="shared" ref="W386:W449" si="34">CORREL(V386:V1385,O386:O1385)</f>
        <v>-0.17421933832238226</v>
      </c>
    </row>
    <row r="387" spans="1:23" x14ac:dyDescent="0.25">
      <c r="A387" s="41">
        <v>386</v>
      </c>
      <c r="B387" s="36">
        <v>40560</v>
      </c>
      <c r="C387" s="35">
        <v>1</v>
      </c>
      <c r="D387" s="35">
        <v>0</v>
      </c>
      <c r="E387" s="35">
        <v>1</v>
      </c>
      <c r="F387" s="35">
        <v>13</v>
      </c>
      <c r="G387" s="35" t="b">
        <v>1</v>
      </c>
      <c r="H387" s="35" t="str">
        <f>IF(OR(Query278[[#This Row],[Weekday]]=1, Query278[[#This Row],[Weekday]]=2, Query278[[#This Row],[Weekday]]=3, Query278[[#This Row],[Weekday]]=4, Query278[[#This Row],[Weekday]]=5), "Weekday", "Weekend")</f>
        <v>Weekday</v>
      </c>
      <c r="I387" s="35">
        <f t="shared" si="30"/>
        <v>428</v>
      </c>
      <c r="J387" s="35">
        <v>1</v>
      </c>
      <c r="K387" s="35">
        <f t="shared" si="31"/>
        <v>351</v>
      </c>
      <c r="L387" s="35">
        <v>2</v>
      </c>
      <c r="M387" s="35" t="str">
        <f>INDEX(Table2[Description],MATCH(L387,Table2[Weathersit],0))</f>
        <v>Mist + Cloudy</v>
      </c>
      <c r="N387" s="35">
        <v>0.18</v>
      </c>
      <c r="O387" s="35">
        <v>0.19700000000000001</v>
      </c>
      <c r="P387" s="35">
        <v>0.47</v>
      </c>
      <c r="Q387" s="35">
        <v>0.1343</v>
      </c>
      <c r="R387" s="35">
        <v>13</v>
      </c>
      <c r="S387" s="35">
        <v>80</v>
      </c>
      <c r="T387" s="35" t="str">
        <f t="shared" si="32"/>
        <v>High Usage</v>
      </c>
      <c r="U387" s="35">
        <v>93</v>
      </c>
      <c r="V387" s="42">
        <f t="shared" si="33"/>
        <v>52.863413708881012</v>
      </c>
      <c r="W387" s="35">
        <f t="shared" si="34"/>
        <v>-0.17432406294715355</v>
      </c>
    </row>
    <row r="388" spans="1:23" x14ac:dyDescent="0.25">
      <c r="A388" s="41">
        <v>387</v>
      </c>
      <c r="B388" s="36">
        <v>40560</v>
      </c>
      <c r="C388" s="35">
        <v>1</v>
      </c>
      <c r="D388" s="35">
        <v>0</v>
      </c>
      <c r="E388" s="35">
        <v>1</v>
      </c>
      <c r="F388" s="35">
        <v>14</v>
      </c>
      <c r="G388" s="35" t="b">
        <v>1</v>
      </c>
      <c r="H388" s="35" t="str">
        <f>IF(OR(Query278[[#This Row],[Weekday]]=1, Query278[[#This Row],[Weekday]]=2, Query278[[#This Row],[Weekday]]=3, Query278[[#This Row],[Weekday]]=4, Query278[[#This Row],[Weekday]]=5), "Weekday", "Weekend")</f>
        <v>Weekday</v>
      </c>
      <c r="I388" s="35">
        <f t="shared" si="30"/>
        <v>427</v>
      </c>
      <c r="J388" s="35">
        <v>1</v>
      </c>
      <c r="K388" s="35">
        <f t="shared" si="31"/>
        <v>351</v>
      </c>
      <c r="L388" s="35">
        <v>2</v>
      </c>
      <c r="M388" s="35" t="str">
        <f>INDEX(Table2[Description],MATCH(L388,Table2[Weathersit],0))</f>
        <v>Mist + Cloudy</v>
      </c>
      <c r="N388" s="35">
        <v>0.18</v>
      </c>
      <c r="O388" s="35">
        <v>0.21210000000000001</v>
      </c>
      <c r="P388" s="35">
        <v>0.43</v>
      </c>
      <c r="Q388" s="35">
        <v>0.1045</v>
      </c>
      <c r="R388" s="35">
        <v>12</v>
      </c>
      <c r="S388" s="35">
        <v>74</v>
      </c>
      <c r="T388" s="35" t="str">
        <f t="shared" si="32"/>
        <v>High Usage</v>
      </c>
      <c r="U388" s="35">
        <v>86</v>
      </c>
      <c r="V388" s="42">
        <f t="shared" si="33"/>
        <v>52.891012655520875</v>
      </c>
      <c r="W388" s="35">
        <f t="shared" si="34"/>
        <v>-0.174425307900168</v>
      </c>
    </row>
    <row r="389" spans="1:23" x14ac:dyDescent="0.25">
      <c r="A389" s="41">
        <v>388</v>
      </c>
      <c r="B389" s="36">
        <v>40560</v>
      </c>
      <c r="C389" s="35">
        <v>1</v>
      </c>
      <c r="D389" s="35">
        <v>0</v>
      </c>
      <c r="E389" s="35">
        <v>1</v>
      </c>
      <c r="F389" s="35">
        <v>15</v>
      </c>
      <c r="G389" s="35" t="b">
        <v>1</v>
      </c>
      <c r="H389" s="35" t="str">
        <f>IF(OR(Query278[[#This Row],[Weekday]]=1, Query278[[#This Row],[Weekday]]=2, Query278[[#This Row],[Weekday]]=3, Query278[[#This Row],[Weekday]]=4, Query278[[#This Row],[Weekday]]=5), "Weekday", "Weekend")</f>
        <v>Weekday</v>
      </c>
      <c r="I389" s="35">
        <f t="shared" si="30"/>
        <v>426</v>
      </c>
      <c r="J389" s="35">
        <v>1</v>
      </c>
      <c r="K389" s="35">
        <f t="shared" si="31"/>
        <v>351</v>
      </c>
      <c r="L389" s="35">
        <v>2</v>
      </c>
      <c r="M389" s="35" t="str">
        <f>INDEX(Table2[Description],MATCH(L389,Table2[Weathersit],0))</f>
        <v>Mist + Cloudy</v>
      </c>
      <c r="N389" s="35">
        <v>0.2</v>
      </c>
      <c r="O389" s="35">
        <v>0.21210000000000001</v>
      </c>
      <c r="P389" s="35">
        <v>0.47</v>
      </c>
      <c r="Q389" s="35">
        <v>0.16420000000000001</v>
      </c>
      <c r="R389" s="35">
        <v>21</v>
      </c>
      <c r="S389" s="35">
        <v>72</v>
      </c>
      <c r="T389" s="35" t="str">
        <f t="shared" si="32"/>
        <v>High Usage</v>
      </c>
      <c r="U389" s="35">
        <v>93</v>
      </c>
      <c r="V389" s="42">
        <f t="shared" si="33"/>
        <v>52.924728846311851</v>
      </c>
      <c r="W389" s="35">
        <f t="shared" si="34"/>
        <v>-0.17444403697237168</v>
      </c>
    </row>
    <row r="390" spans="1:23" x14ac:dyDescent="0.25">
      <c r="A390" s="41">
        <v>389</v>
      </c>
      <c r="B390" s="36">
        <v>40560</v>
      </c>
      <c r="C390" s="35">
        <v>1</v>
      </c>
      <c r="D390" s="35">
        <v>0</v>
      </c>
      <c r="E390" s="35">
        <v>1</v>
      </c>
      <c r="F390" s="35">
        <v>16</v>
      </c>
      <c r="G390" s="35" t="b">
        <v>1</v>
      </c>
      <c r="H390" s="35" t="str">
        <f>IF(OR(Query278[[#This Row],[Weekday]]=1, Query278[[#This Row],[Weekday]]=2, Query278[[#This Row],[Weekday]]=3, Query278[[#This Row],[Weekday]]=4, Query278[[#This Row],[Weekday]]=5), "Weekday", "Weekend")</f>
        <v>Weekday</v>
      </c>
      <c r="I390" s="35">
        <f t="shared" si="30"/>
        <v>425</v>
      </c>
      <c r="J390" s="35">
        <v>1</v>
      </c>
      <c r="K390" s="35">
        <f t="shared" si="31"/>
        <v>351</v>
      </c>
      <c r="L390" s="35">
        <v>2</v>
      </c>
      <c r="M390" s="35" t="str">
        <f>INDEX(Table2[Description],MATCH(L390,Table2[Weathersit],0))</f>
        <v>Mist + Cloudy</v>
      </c>
      <c r="N390" s="35">
        <v>0.2</v>
      </c>
      <c r="O390" s="35">
        <v>0.21210000000000001</v>
      </c>
      <c r="P390" s="35">
        <v>0.47</v>
      </c>
      <c r="Q390" s="35">
        <v>0.16420000000000001</v>
      </c>
      <c r="R390" s="35">
        <v>6</v>
      </c>
      <c r="S390" s="35">
        <v>76</v>
      </c>
      <c r="T390" s="35" t="str">
        <f t="shared" si="32"/>
        <v>High Usage</v>
      </c>
      <c r="U390" s="35">
        <v>82</v>
      </c>
      <c r="V390" s="42">
        <f t="shared" si="33"/>
        <v>52.952396006141534</v>
      </c>
      <c r="W390" s="35">
        <f t="shared" si="34"/>
        <v>-0.17446193457073247</v>
      </c>
    </row>
    <row r="391" spans="1:23" x14ac:dyDescent="0.25">
      <c r="A391" s="41">
        <v>390</v>
      </c>
      <c r="B391" s="36">
        <v>40560</v>
      </c>
      <c r="C391" s="35">
        <v>1</v>
      </c>
      <c r="D391" s="35">
        <v>0</v>
      </c>
      <c r="E391" s="35">
        <v>1</v>
      </c>
      <c r="F391" s="35">
        <v>17</v>
      </c>
      <c r="G391" s="35" t="b">
        <v>1</v>
      </c>
      <c r="H391" s="35" t="str">
        <f>IF(OR(Query278[[#This Row],[Weekday]]=1, Query278[[#This Row],[Weekday]]=2, Query278[[#This Row],[Weekday]]=3, Query278[[#This Row],[Weekday]]=4, Query278[[#This Row],[Weekday]]=5), "Weekday", "Weekend")</f>
        <v>Weekday</v>
      </c>
      <c r="I391" s="35">
        <f t="shared" si="30"/>
        <v>424</v>
      </c>
      <c r="J391" s="35">
        <v>1</v>
      </c>
      <c r="K391" s="35">
        <f t="shared" si="31"/>
        <v>351</v>
      </c>
      <c r="L391" s="35">
        <v>1</v>
      </c>
      <c r="M391" s="35" t="str">
        <f>INDEX(Table2[Description],MATCH(L391,Table2[Weathersit],0))</f>
        <v>Clear</v>
      </c>
      <c r="N391" s="35">
        <v>0.2</v>
      </c>
      <c r="O391" s="35">
        <v>0.19700000000000001</v>
      </c>
      <c r="P391" s="35">
        <v>0.51</v>
      </c>
      <c r="Q391" s="35">
        <v>0.19400000000000001</v>
      </c>
      <c r="R391" s="35">
        <v>4</v>
      </c>
      <c r="S391" s="35">
        <v>67</v>
      </c>
      <c r="T391" s="35" t="str">
        <f t="shared" si="32"/>
        <v>High Usage</v>
      </c>
      <c r="U391" s="35">
        <v>71</v>
      </c>
      <c r="V391" s="42">
        <f t="shared" si="33"/>
        <v>52.989032153467491</v>
      </c>
      <c r="W391" s="35">
        <f t="shared" si="34"/>
        <v>-0.17447917047649253</v>
      </c>
    </row>
    <row r="392" spans="1:23" x14ac:dyDescent="0.25">
      <c r="A392" s="41">
        <v>391</v>
      </c>
      <c r="B392" s="36">
        <v>40560</v>
      </c>
      <c r="C392" s="35">
        <v>1</v>
      </c>
      <c r="D392" s="35">
        <v>0</v>
      </c>
      <c r="E392" s="35">
        <v>1</v>
      </c>
      <c r="F392" s="35">
        <v>18</v>
      </c>
      <c r="G392" s="35" t="b">
        <v>1</v>
      </c>
      <c r="H392" s="35" t="str">
        <f>IF(OR(Query278[[#This Row],[Weekday]]=1, Query278[[#This Row],[Weekday]]=2, Query278[[#This Row],[Weekday]]=3, Query278[[#This Row],[Weekday]]=4, Query278[[#This Row],[Weekday]]=5), "Weekday", "Weekend")</f>
        <v>Weekday</v>
      </c>
      <c r="I392" s="35">
        <f t="shared" si="30"/>
        <v>423</v>
      </c>
      <c r="J392" s="35">
        <v>1</v>
      </c>
      <c r="K392" s="35">
        <f t="shared" si="31"/>
        <v>350</v>
      </c>
      <c r="L392" s="35">
        <v>2</v>
      </c>
      <c r="M392" s="35" t="str">
        <f>INDEX(Table2[Description],MATCH(L392,Table2[Weathersit],0))</f>
        <v>Mist + Cloudy</v>
      </c>
      <c r="N392" s="35">
        <v>0.18</v>
      </c>
      <c r="O392" s="35">
        <v>0.16669999999999999</v>
      </c>
      <c r="P392" s="35">
        <v>0.55000000000000004</v>
      </c>
      <c r="Q392" s="35">
        <v>0.25369999999999998</v>
      </c>
      <c r="R392" s="35">
        <v>7</v>
      </c>
      <c r="S392" s="35">
        <v>85</v>
      </c>
      <c r="T392" s="35" t="str">
        <f t="shared" si="32"/>
        <v>High Usage</v>
      </c>
      <c r="U392" s="35">
        <v>92</v>
      </c>
      <c r="V392" s="42">
        <f t="shared" si="33"/>
        <v>53.030957071835417</v>
      </c>
      <c r="W392" s="35">
        <f t="shared" si="34"/>
        <v>-0.17456861160710807</v>
      </c>
    </row>
    <row r="393" spans="1:23" x14ac:dyDescent="0.25">
      <c r="A393" s="41">
        <v>392</v>
      </c>
      <c r="B393" s="36">
        <v>40560</v>
      </c>
      <c r="C393" s="35">
        <v>1</v>
      </c>
      <c r="D393" s="35">
        <v>0</v>
      </c>
      <c r="E393" s="35">
        <v>1</v>
      </c>
      <c r="F393" s="35">
        <v>19</v>
      </c>
      <c r="G393" s="35" t="b">
        <v>1</v>
      </c>
      <c r="H393" s="35" t="str">
        <f>IF(OR(Query278[[#This Row],[Weekday]]=1, Query278[[#This Row],[Weekday]]=2, Query278[[#This Row],[Weekday]]=3, Query278[[#This Row],[Weekday]]=4, Query278[[#This Row],[Weekday]]=5), "Weekday", "Weekend")</f>
        <v>Weekday</v>
      </c>
      <c r="I393" s="35">
        <f t="shared" si="30"/>
        <v>422</v>
      </c>
      <c r="J393" s="35">
        <v>1</v>
      </c>
      <c r="K393" s="35">
        <f t="shared" si="31"/>
        <v>350</v>
      </c>
      <c r="L393" s="35">
        <v>3</v>
      </c>
      <c r="M393" s="35" t="str">
        <f>INDEX(Table2[Description],MATCH(L393,Table2[Weathersit],0))</f>
        <v>Light Snow/Rain</v>
      </c>
      <c r="N393" s="35">
        <v>0.18</v>
      </c>
      <c r="O393" s="35">
        <v>0.18179999999999999</v>
      </c>
      <c r="P393" s="35">
        <v>0.59</v>
      </c>
      <c r="Q393" s="35">
        <v>0.19400000000000001</v>
      </c>
      <c r="R393" s="35">
        <v>2</v>
      </c>
      <c r="S393" s="35">
        <v>58</v>
      </c>
      <c r="T393" s="35" t="str">
        <f t="shared" si="32"/>
        <v>High Usage</v>
      </c>
      <c r="U393" s="35">
        <v>60</v>
      </c>
      <c r="V393" s="42">
        <f t="shared" si="33"/>
        <v>53.059749596474198</v>
      </c>
      <c r="W393" s="35">
        <f t="shared" si="34"/>
        <v>-0.17482751980562941</v>
      </c>
    </row>
    <row r="394" spans="1:23" x14ac:dyDescent="0.25">
      <c r="A394" s="41">
        <v>393</v>
      </c>
      <c r="B394" s="36">
        <v>40560</v>
      </c>
      <c r="C394" s="35">
        <v>1</v>
      </c>
      <c r="D394" s="35">
        <v>0</v>
      </c>
      <c r="E394" s="35">
        <v>1</v>
      </c>
      <c r="F394" s="35">
        <v>20</v>
      </c>
      <c r="G394" s="35" t="b">
        <v>1</v>
      </c>
      <c r="H394" s="35" t="str">
        <f>IF(OR(Query278[[#This Row],[Weekday]]=1, Query278[[#This Row],[Weekday]]=2, Query278[[#This Row],[Weekday]]=3, Query278[[#This Row],[Weekday]]=4, Query278[[#This Row],[Weekday]]=5), "Weekday", "Weekend")</f>
        <v>Weekday</v>
      </c>
      <c r="I394" s="35">
        <f t="shared" si="30"/>
        <v>421</v>
      </c>
      <c r="J394" s="35">
        <v>1</v>
      </c>
      <c r="K394" s="35">
        <f t="shared" si="31"/>
        <v>350</v>
      </c>
      <c r="L394" s="35">
        <v>3</v>
      </c>
      <c r="M394" s="35" t="str">
        <f>INDEX(Table2[Description],MATCH(L394,Table2[Weathersit],0))</f>
        <v>Light Snow/Rain</v>
      </c>
      <c r="N394" s="35">
        <v>0.16</v>
      </c>
      <c r="O394" s="35">
        <v>0.1515</v>
      </c>
      <c r="P394" s="35">
        <v>0.8</v>
      </c>
      <c r="Q394" s="35">
        <v>0.19400000000000001</v>
      </c>
      <c r="R394" s="35">
        <v>4</v>
      </c>
      <c r="S394" s="35">
        <v>29</v>
      </c>
      <c r="T394" s="35" t="str">
        <f t="shared" si="32"/>
        <v>High Usage</v>
      </c>
      <c r="U394" s="35">
        <v>33</v>
      </c>
      <c r="V394" s="42">
        <f t="shared" si="33"/>
        <v>53.103346878569511</v>
      </c>
      <c r="W394" s="35">
        <f t="shared" si="34"/>
        <v>-0.17499032501935319</v>
      </c>
    </row>
    <row r="395" spans="1:23" x14ac:dyDescent="0.25">
      <c r="A395" s="41">
        <v>394</v>
      </c>
      <c r="B395" s="36">
        <v>40560</v>
      </c>
      <c r="C395" s="35">
        <v>1</v>
      </c>
      <c r="D395" s="35">
        <v>0</v>
      </c>
      <c r="E395" s="35">
        <v>1</v>
      </c>
      <c r="F395" s="35">
        <v>21</v>
      </c>
      <c r="G395" s="35" t="b">
        <v>1</v>
      </c>
      <c r="H395" s="35" t="str">
        <f>IF(OR(Query278[[#This Row],[Weekday]]=1, Query278[[#This Row],[Weekday]]=2, Query278[[#This Row],[Weekday]]=3, Query278[[#This Row],[Weekday]]=4, Query278[[#This Row],[Weekday]]=5), "Weekday", "Weekend")</f>
        <v>Weekday</v>
      </c>
      <c r="I395" s="35">
        <f t="shared" si="30"/>
        <v>420</v>
      </c>
      <c r="J395" s="35">
        <v>1</v>
      </c>
      <c r="K395" s="35">
        <f t="shared" si="31"/>
        <v>350</v>
      </c>
      <c r="L395" s="35">
        <v>3</v>
      </c>
      <c r="M395" s="35" t="str">
        <f>INDEX(Table2[Description],MATCH(L395,Table2[Weathersit],0))</f>
        <v>Light Snow/Rain</v>
      </c>
      <c r="N395" s="35">
        <v>0.16</v>
      </c>
      <c r="O395" s="35">
        <v>0.1515</v>
      </c>
      <c r="P395" s="35">
        <v>0.8</v>
      </c>
      <c r="Q395" s="35">
        <v>0.19400000000000001</v>
      </c>
      <c r="R395" s="35">
        <v>3</v>
      </c>
      <c r="S395" s="35">
        <v>24</v>
      </c>
      <c r="T395" s="35" t="str">
        <f t="shared" si="32"/>
        <v>Normal</v>
      </c>
      <c r="U395" s="35">
        <v>27</v>
      </c>
      <c r="V395" s="42">
        <f t="shared" si="33"/>
        <v>53.134792691271514</v>
      </c>
      <c r="W395" s="35">
        <f t="shared" si="34"/>
        <v>-0.17533142185313313</v>
      </c>
    </row>
    <row r="396" spans="1:23" x14ac:dyDescent="0.25">
      <c r="A396" s="41">
        <v>395</v>
      </c>
      <c r="B396" s="36">
        <v>40560</v>
      </c>
      <c r="C396" s="35">
        <v>1</v>
      </c>
      <c r="D396" s="35">
        <v>0</v>
      </c>
      <c r="E396" s="35">
        <v>1</v>
      </c>
      <c r="F396" s="35">
        <v>22</v>
      </c>
      <c r="G396" s="35" t="b">
        <v>1</v>
      </c>
      <c r="H396" s="35" t="str">
        <f>IF(OR(Query278[[#This Row],[Weekday]]=1, Query278[[#This Row],[Weekday]]=2, Query278[[#This Row],[Weekday]]=3, Query278[[#This Row],[Weekday]]=4, Query278[[#This Row],[Weekday]]=5), "Weekday", "Weekend")</f>
        <v>Weekday</v>
      </c>
      <c r="I396" s="35">
        <f t="shared" si="30"/>
        <v>419</v>
      </c>
      <c r="J396" s="35">
        <v>1</v>
      </c>
      <c r="K396" s="35">
        <f t="shared" si="31"/>
        <v>350</v>
      </c>
      <c r="L396" s="35">
        <v>3</v>
      </c>
      <c r="M396" s="35" t="str">
        <f>INDEX(Table2[Description],MATCH(L396,Table2[Weathersit],0))</f>
        <v>Light Snow/Rain</v>
      </c>
      <c r="N396" s="35">
        <v>0.14000000000000001</v>
      </c>
      <c r="O396" s="35">
        <v>0.1212</v>
      </c>
      <c r="P396" s="35">
        <v>0.93</v>
      </c>
      <c r="Q396" s="35">
        <v>0.25369999999999998</v>
      </c>
      <c r="R396" s="35">
        <v>0</v>
      </c>
      <c r="S396" s="35">
        <v>13</v>
      </c>
      <c r="T396" s="35" t="str">
        <f t="shared" si="32"/>
        <v>Normal</v>
      </c>
      <c r="U396" s="35">
        <v>13</v>
      </c>
      <c r="V396" s="42">
        <f t="shared" si="33"/>
        <v>53.16046880105813</v>
      </c>
      <c r="W396" s="35">
        <f t="shared" si="34"/>
        <v>-0.17566384286478792</v>
      </c>
    </row>
    <row r="397" spans="1:23" x14ac:dyDescent="0.25">
      <c r="A397" s="41">
        <v>396</v>
      </c>
      <c r="B397" s="36">
        <v>40560</v>
      </c>
      <c r="C397" s="35">
        <v>1</v>
      </c>
      <c r="D397" s="35">
        <v>0</v>
      </c>
      <c r="E397" s="35">
        <v>1</v>
      </c>
      <c r="F397" s="35">
        <v>23</v>
      </c>
      <c r="G397" s="35" t="b">
        <v>1</v>
      </c>
      <c r="H397" s="35" t="str">
        <f>IF(OR(Query278[[#This Row],[Weekday]]=1, Query278[[#This Row],[Weekday]]=2, Query278[[#This Row],[Weekday]]=3, Query278[[#This Row],[Weekday]]=4, Query278[[#This Row],[Weekday]]=5), "Weekday", "Weekend")</f>
        <v>Weekday</v>
      </c>
      <c r="I397" s="35">
        <f t="shared" si="30"/>
        <v>418</v>
      </c>
      <c r="J397" s="35">
        <v>1</v>
      </c>
      <c r="K397" s="35">
        <f t="shared" si="31"/>
        <v>350</v>
      </c>
      <c r="L397" s="35">
        <v>3</v>
      </c>
      <c r="M397" s="35" t="str">
        <f>INDEX(Table2[Description],MATCH(L397,Table2[Weathersit],0))</f>
        <v>Light Snow/Rain</v>
      </c>
      <c r="N397" s="35">
        <v>0.16</v>
      </c>
      <c r="O397" s="35">
        <v>0.13639999999999999</v>
      </c>
      <c r="P397" s="35">
        <v>0.86</v>
      </c>
      <c r="Q397" s="35">
        <v>0.28360000000000002</v>
      </c>
      <c r="R397" s="35">
        <v>1</v>
      </c>
      <c r="S397" s="35">
        <v>3</v>
      </c>
      <c r="T397" s="35" t="str">
        <f t="shared" si="32"/>
        <v>Normal</v>
      </c>
      <c r="U397" s="35">
        <v>4</v>
      </c>
      <c r="V397" s="42">
        <f t="shared" si="33"/>
        <v>53.168188458103394</v>
      </c>
      <c r="W397" s="35">
        <f t="shared" si="34"/>
        <v>-0.17621175094362446</v>
      </c>
    </row>
    <row r="398" spans="1:23" x14ac:dyDescent="0.25">
      <c r="A398" s="41">
        <v>397</v>
      </c>
      <c r="B398" s="36">
        <v>40561</v>
      </c>
      <c r="C398" s="35">
        <v>1</v>
      </c>
      <c r="D398" s="35">
        <v>0</v>
      </c>
      <c r="E398" s="35">
        <v>1</v>
      </c>
      <c r="F398" s="35">
        <v>12</v>
      </c>
      <c r="G398" s="35" t="b">
        <v>0</v>
      </c>
      <c r="H398" s="35" t="str">
        <f>IF(OR(Query278[[#This Row],[Weekday]]=1, Query278[[#This Row],[Weekday]]=2, Query278[[#This Row],[Weekday]]=3, Query278[[#This Row],[Weekday]]=4, Query278[[#This Row],[Weekday]]=5), "Weekday", "Weekend")</f>
        <v>Weekday</v>
      </c>
      <c r="I398" s="35">
        <f t="shared" si="30"/>
        <v>417</v>
      </c>
      <c r="J398" s="35">
        <v>2</v>
      </c>
      <c r="K398" s="35">
        <f t="shared" si="31"/>
        <v>350</v>
      </c>
      <c r="L398" s="35">
        <v>2</v>
      </c>
      <c r="M398" s="35" t="str">
        <f>INDEX(Table2[Description],MATCH(L398,Table2[Weathersit],0))</f>
        <v>Mist + Cloudy</v>
      </c>
      <c r="N398" s="35">
        <v>0.2</v>
      </c>
      <c r="O398" s="35">
        <v>0.18179999999999999</v>
      </c>
      <c r="P398" s="35">
        <v>0.86</v>
      </c>
      <c r="Q398" s="35">
        <v>0.32840000000000003</v>
      </c>
      <c r="R398" s="35">
        <v>0</v>
      </c>
      <c r="S398" s="35">
        <v>3</v>
      </c>
      <c r="T398" s="35" t="str">
        <f t="shared" si="32"/>
        <v>Normal</v>
      </c>
      <c r="U398" s="35">
        <v>3</v>
      </c>
      <c r="V398" s="42">
        <f t="shared" si="33"/>
        <v>53.160989397444325</v>
      </c>
      <c r="W398" s="35">
        <f t="shared" si="34"/>
        <v>-0.17664224484649166</v>
      </c>
    </row>
    <row r="399" spans="1:23" x14ac:dyDescent="0.25">
      <c r="A399" s="41">
        <v>398</v>
      </c>
      <c r="B399" s="36">
        <v>40561</v>
      </c>
      <c r="C399" s="35">
        <v>1</v>
      </c>
      <c r="D399" s="35">
        <v>0</v>
      </c>
      <c r="E399" s="35">
        <v>1</v>
      </c>
      <c r="F399" s="35">
        <v>13</v>
      </c>
      <c r="G399" s="35" t="b">
        <v>0</v>
      </c>
      <c r="H399" s="35" t="str">
        <f>IF(OR(Query278[[#This Row],[Weekday]]=1, Query278[[#This Row],[Weekday]]=2, Query278[[#This Row],[Weekday]]=3, Query278[[#This Row],[Weekday]]=4, Query278[[#This Row],[Weekday]]=5), "Weekday", "Weekend")</f>
        <v>Weekday</v>
      </c>
      <c r="I399" s="35">
        <f t="shared" si="30"/>
        <v>416</v>
      </c>
      <c r="J399" s="35">
        <v>2</v>
      </c>
      <c r="K399" s="35">
        <f t="shared" si="31"/>
        <v>350</v>
      </c>
      <c r="L399" s="35">
        <v>2</v>
      </c>
      <c r="M399" s="35" t="str">
        <f>INDEX(Table2[Description],MATCH(L399,Table2[Weathersit],0))</f>
        <v>Mist + Cloudy</v>
      </c>
      <c r="N399" s="35">
        <v>0.2</v>
      </c>
      <c r="O399" s="35">
        <v>0.19700000000000001</v>
      </c>
      <c r="P399" s="35">
        <v>0.86</v>
      </c>
      <c r="Q399" s="35">
        <v>0.22389999999999999</v>
      </c>
      <c r="R399" s="35">
        <v>0</v>
      </c>
      <c r="S399" s="35">
        <v>22</v>
      </c>
      <c r="T399" s="35" t="str">
        <f t="shared" si="32"/>
        <v>Normal</v>
      </c>
      <c r="U399" s="35">
        <v>22</v>
      </c>
      <c r="V399" s="42">
        <f t="shared" si="33"/>
        <v>53.151785837386612</v>
      </c>
      <c r="W399" s="35">
        <f t="shared" si="34"/>
        <v>-0.17679218807474403</v>
      </c>
    </row>
    <row r="400" spans="1:23" x14ac:dyDescent="0.25">
      <c r="A400" s="41">
        <v>399</v>
      </c>
      <c r="B400" s="36">
        <v>40561</v>
      </c>
      <c r="C400" s="35">
        <v>1</v>
      </c>
      <c r="D400" s="35">
        <v>0</v>
      </c>
      <c r="E400" s="35">
        <v>1</v>
      </c>
      <c r="F400" s="35">
        <v>14</v>
      </c>
      <c r="G400" s="35" t="b">
        <v>0</v>
      </c>
      <c r="H400" s="35" t="str">
        <f>IF(OR(Query278[[#This Row],[Weekday]]=1, Query278[[#This Row],[Weekday]]=2, Query278[[#This Row],[Weekday]]=3, Query278[[#This Row],[Weekday]]=4, Query278[[#This Row],[Weekday]]=5), "Weekday", "Weekend")</f>
        <v>Weekday</v>
      </c>
      <c r="I400" s="35">
        <f t="shared" si="30"/>
        <v>415</v>
      </c>
      <c r="J400" s="35">
        <v>2</v>
      </c>
      <c r="K400" s="35">
        <f t="shared" si="31"/>
        <v>350</v>
      </c>
      <c r="L400" s="35">
        <v>2</v>
      </c>
      <c r="M400" s="35" t="str">
        <f>INDEX(Table2[Description],MATCH(L400,Table2[Weathersit],0))</f>
        <v>Mist + Cloudy</v>
      </c>
      <c r="N400" s="35">
        <v>0.22</v>
      </c>
      <c r="O400" s="35">
        <v>0.2273</v>
      </c>
      <c r="P400" s="35">
        <v>0.8</v>
      </c>
      <c r="Q400" s="35">
        <v>0.16420000000000001</v>
      </c>
      <c r="R400" s="35">
        <v>2</v>
      </c>
      <c r="S400" s="35">
        <v>26</v>
      </c>
      <c r="T400" s="35" t="str">
        <f t="shared" si="32"/>
        <v>Normal</v>
      </c>
      <c r="U400" s="35">
        <v>28</v>
      </c>
      <c r="V400" s="42">
        <f t="shared" si="33"/>
        <v>53.171511898735559</v>
      </c>
      <c r="W400" s="35">
        <f t="shared" si="34"/>
        <v>-0.17687017746472317</v>
      </c>
    </row>
    <row r="401" spans="1:23" x14ac:dyDescent="0.25">
      <c r="A401" s="41">
        <v>400</v>
      </c>
      <c r="B401" s="36">
        <v>40561</v>
      </c>
      <c r="C401" s="35">
        <v>1</v>
      </c>
      <c r="D401" s="35">
        <v>0</v>
      </c>
      <c r="E401" s="35">
        <v>1</v>
      </c>
      <c r="F401" s="35">
        <v>15</v>
      </c>
      <c r="G401" s="35" t="b">
        <v>0</v>
      </c>
      <c r="H401" s="35" t="str">
        <f>IF(OR(Query278[[#This Row],[Weekday]]=1, Query278[[#This Row],[Weekday]]=2, Query278[[#This Row],[Weekday]]=3, Query278[[#This Row],[Weekday]]=4, Query278[[#This Row],[Weekday]]=5), "Weekday", "Weekend")</f>
        <v>Weekday</v>
      </c>
      <c r="I401" s="35">
        <f t="shared" si="30"/>
        <v>414</v>
      </c>
      <c r="J401" s="35">
        <v>2</v>
      </c>
      <c r="K401" s="35">
        <f t="shared" si="31"/>
        <v>350</v>
      </c>
      <c r="L401" s="35">
        <v>2</v>
      </c>
      <c r="M401" s="35" t="str">
        <f>INDEX(Table2[Description],MATCH(L401,Table2[Weathersit],0))</f>
        <v>Mist + Cloudy</v>
      </c>
      <c r="N401" s="35">
        <v>0.22</v>
      </c>
      <c r="O401" s="35">
        <v>0.2273</v>
      </c>
      <c r="P401" s="35">
        <v>0.87</v>
      </c>
      <c r="Q401" s="35">
        <v>0.16420000000000001</v>
      </c>
      <c r="R401" s="35">
        <v>3</v>
      </c>
      <c r="S401" s="35">
        <v>32</v>
      </c>
      <c r="T401" s="35" t="str">
        <f t="shared" si="32"/>
        <v>High Usage</v>
      </c>
      <c r="U401" s="35">
        <v>35</v>
      </c>
      <c r="V401" s="42">
        <f t="shared" si="33"/>
        <v>53.198088052436042</v>
      </c>
      <c r="W401" s="35">
        <f t="shared" si="34"/>
        <v>-0.17683478628930938</v>
      </c>
    </row>
    <row r="402" spans="1:23" x14ac:dyDescent="0.25">
      <c r="A402" s="41">
        <v>401</v>
      </c>
      <c r="B402" s="36">
        <v>40561</v>
      </c>
      <c r="C402" s="35">
        <v>1</v>
      </c>
      <c r="D402" s="35">
        <v>0</v>
      </c>
      <c r="E402" s="35">
        <v>1</v>
      </c>
      <c r="F402" s="35">
        <v>16</v>
      </c>
      <c r="G402" s="35" t="b">
        <v>0</v>
      </c>
      <c r="H402" s="35" t="str">
        <f>IF(OR(Query278[[#This Row],[Weekday]]=1, Query278[[#This Row],[Weekday]]=2, Query278[[#This Row],[Weekday]]=3, Query278[[#This Row],[Weekday]]=4, Query278[[#This Row],[Weekday]]=5), "Weekday", "Weekend")</f>
        <v>Weekday</v>
      </c>
      <c r="I402" s="35">
        <f t="shared" si="30"/>
        <v>413</v>
      </c>
      <c r="J402" s="35">
        <v>2</v>
      </c>
      <c r="K402" s="35">
        <f t="shared" si="31"/>
        <v>350</v>
      </c>
      <c r="L402" s="35">
        <v>2</v>
      </c>
      <c r="M402" s="35" t="str">
        <f>INDEX(Table2[Description],MATCH(L402,Table2[Weathersit],0))</f>
        <v>Mist + Cloudy</v>
      </c>
      <c r="N402" s="35">
        <v>0.22</v>
      </c>
      <c r="O402" s="35">
        <v>0.2273</v>
      </c>
      <c r="P402" s="35">
        <v>0.87</v>
      </c>
      <c r="Q402" s="35">
        <v>0.19400000000000001</v>
      </c>
      <c r="R402" s="35">
        <v>0</v>
      </c>
      <c r="S402" s="35">
        <v>61</v>
      </c>
      <c r="T402" s="35" t="str">
        <f t="shared" si="32"/>
        <v>High Usage</v>
      </c>
      <c r="U402" s="35">
        <v>61</v>
      </c>
      <c r="V402" s="42">
        <f t="shared" si="33"/>
        <v>53.231292775542805</v>
      </c>
      <c r="W402" s="35">
        <f t="shared" si="34"/>
        <v>-0.17680058680289551</v>
      </c>
    </row>
    <row r="403" spans="1:23" x14ac:dyDescent="0.25">
      <c r="A403" s="41">
        <v>402</v>
      </c>
      <c r="B403" s="36">
        <v>40561</v>
      </c>
      <c r="C403" s="35">
        <v>1</v>
      </c>
      <c r="D403" s="35">
        <v>0</v>
      </c>
      <c r="E403" s="35">
        <v>1</v>
      </c>
      <c r="F403" s="35">
        <v>17</v>
      </c>
      <c r="G403" s="35" t="b">
        <v>0</v>
      </c>
      <c r="H403" s="35" t="str">
        <f>IF(OR(Query278[[#This Row],[Weekday]]=1, Query278[[#This Row],[Weekday]]=2, Query278[[#This Row],[Weekday]]=3, Query278[[#This Row],[Weekday]]=4, Query278[[#This Row],[Weekday]]=5), "Weekday", "Weekend")</f>
        <v>Weekday</v>
      </c>
      <c r="I403" s="35">
        <f t="shared" si="30"/>
        <v>412</v>
      </c>
      <c r="J403" s="35">
        <v>2</v>
      </c>
      <c r="K403" s="35">
        <f t="shared" si="31"/>
        <v>350</v>
      </c>
      <c r="L403" s="35">
        <v>2</v>
      </c>
      <c r="M403" s="35" t="str">
        <f>INDEX(Table2[Description],MATCH(L403,Table2[Weathersit],0))</f>
        <v>Mist + Cloudy</v>
      </c>
      <c r="N403" s="35">
        <v>0.22</v>
      </c>
      <c r="O403" s="35">
        <v>0.2273</v>
      </c>
      <c r="P403" s="35">
        <v>0.82</v>
      </c>
      <c r="Q403" s="35">
        <v>0.19400000000000001</v>
      </c>
      <c r="R403" s="35">
        <v>1</v>
      </c>
      <c r="S403" s="35">
        <v>124</v>
      </c>
      <c r="T403" s="35" t="str">
        <f t="shared" si="32"/>
        <v>High Usage</v>
      </c>
      <c r="U403" s="35">
        <v>125</v>
      </c>
      <c r="V403" s="42">
        <f t="shared" si="33"/>
        <v>53.275700841625607</v>
      </c>
      <c r="W403" s="35">
        <f t="shared" si="34"/>
        <v>-0.17676792915399644</v>
      </c>
    </row>
    <row r="404" spans="1:23" x14ac:dyDescent="0.25">
      <c r="A404" s="41">
        <v>403</v>
      </c>
      <c r="B404" s="36">
        <v>40561</v>
      </c>
      <c r="C404" s="35">
        <v>1</v>
      </c>
      <c r="D404" s="35">
        <v>0</v>
      </c>
      <c r="E404" s="35">
        <v>1</v>
      </c>
      <c r="F404" s="35">
        <v>18</v>
      </c>
      <c r="G404" s="35" t="b">
        <v>0</v>
      </c>
      <c r="H404" s="35" t="str">
        <f>IF(OR(Query278[[#This Row],[Weekday]]=1, Query278[[#This Row],[Weekday]]=2, Query278[[#This Row],[Weekday]]=3, Query278[[#This Row],[Weekday]]=4, Query278[[#This Row],[Weekday]]=5), "Weekday", "Weekend")</f>
        <v>Weekday</v>
      </c>
      <c r="I404" s="35">
        <f t="shared" si="30"/>
        <v>411</v>
      </c>
      <c r="J404" s="35">
        <v>2</v>
      </c>
      <c r="K404" s="35">
        <f t="shared" si="31"/>
        <v>350</v>
      </c>
      <c r="L404" s="35">
        <v>2</v>
      </c>
      <c r="M404" s="35" t="str">
        <f>INDEX(Table2[Description],MATCH(L404,Table2[Weathersit],0))</f>
        <v>Mist + Cloudy</v>
      </c>
      <c r="N404" s="35">
        <v>0.22</v>
      </c>
      <c r="O404" s="35">
        <v>0.2273</v>
      </c>
      <c r="P404" s="35">
        <v>0.8</v>
      </c>
      <c r="Q404" s="35">
        <v>0.16420000000000001</v>
      </c>
      <c r="R404" s="35">
        <v>1</v>
      </c>
      <c r="S404" s="35">
        <v>132</v>
      </c>
      <c r="T404" s="35" t="str">
        <f t="shared" si="32"/>
        <v>High Usage</v>
      </c>
      <c r="U404" s="35">
        <v>133</v>
      </c>
      <c r="V404" s="42">
        <f t="shared" si="33"/>
        <v>53.257178247936636</v>
      </c>
      <c r="W404" s="35">
        <f t="shared" si="34"/>
        <v>-0.17673740969816409</v>
      </c>
    </row>
    <row r="405" spans="1:23" x14ac:dyDescent="0.25">
      <c r="A405" s="41">
        <v>404</v>
      </c>
      <c r="B405" s="36">
        <v>40561</v>
      </c>
      <c r="C405" s="35">
        <v>1</v>
      </c>
      <c r="D405" s="35">
        <v>0</v>
      </c>
      <c r="E405" s="35">
        <v>1</v>
      </c>
      <c r="F405" s="35">
        <v>19</v>
      </c>
      <c r="G405" s="35" t="b">
        <v>0</v>
      </c>
      <c r="H405" s="35" t="str">
        <f>IF(OR(Query278[[#This Row],[Weekday]]=1, Query278[[#This Row],[Weekday]]=2, Query278[[#This Row],[Weekday]]=3, Query278[[#This Row],[Weekday]]=4, Query278[[#This Row],[Weekday]]=5), "Weekday", "Weekend")</f>
        <v>Weekday</v>
      </c>
      <c r="I405" s="35">
        <f t="shared" si="30"/>
        <v>410</v>
      </c>
      <c r="J405" s="35">
        <v>2</v>
      </c>
      <c r="K405" s="35">
        <f t="shared" si="31"/>
        <v>350</v>
      </c>
      <c r="L405" s="35">
        <v>2</v>
      </c>
      <c r="M405" s="35" t="str">
        <f>INDEX(Table2[Description],MATCH(L405,Table2[Weathersit],0))</f>
        <v>Mist + Cloudy</v>
      </c>
      <c r="N405" s="35">
        <v>0.22</v>
      </c>
      <c r="O405" s="35">
        <v>0.2273</v>
      </c>
      <c r="P405" s="35">
        <v>0.8</v>
      </c>
      <c r="Q405" s="35">
        <v>0.1343</v>
      </c>
      <c r="R405" s="35">
        <v>1</v>
      </c>
      <c r="S405" s="35">
        <v>98</v>
      </c>
      <c r="T405" s="35" t="str">
        <f t="shared" si="32"/>
        <v>High Usage</v>
      </c>
      <c r="U405" s="35">
        <v>99</v>
      </c>
      <c r="V405" s="42">
        <f t="shared" si="33"/>
        <v>53.221368463172134</v>
      </c>
      <c r="W405" s="35">
        <f t="shared" si="34"/>
        <v>-0.17670584175213364</v>
      </c>
    </row>
    <row r="406" spans="1:23" x14ac:dyDescent="0.25">
      <c r="A406" s="41">
        <v>405</v>
      </c>
      <c r="B406" s="36">
        <v>40561</v>
      </c>
      <c r="C406" s="35">
        <v>1</v>
      </c>
      <c r="D406" s="35">
        <v>0</v>
      </c>
      <c r="E406" s="35">
        <v>1</v>
      </c>
      <c r="F406" s="35">
        <v>20</v>
      </c>
      <c r="G406" s="35" t="b">
        <v>0</v>
      </c>
      <c r="H406" s="35" t="str">
        <f>IF(OR(Query278[[#This Row],[Weekday]]=1, Query278[[#This Row],[Weekday]]=2, Query278[[#This Row],[Weekday]]=3, Query278[[#This Row],[Weekday]]=4, Query278[[#This Row],[Weekday]]=5), "Weekday", "Weekend")</f>
        <v>Weekday</v>
      </c>
      <c r="I406" s="35">
        <f t="shared" si="30"/>
        <v>409</v>
      </c>
      <c r="J406" s="35">
        <v>2</v>
      </c>
      <c r="K406" s="35">
        <f t="shared" si="31"/>
        <v>350</v>
      </c>
      <c r="L406" s="35">
        <v>2</v>
      </c>
      <c r="M406" s="35" t="str">
        <f>INDEX(Table2[Description],MATCH(L406,Table2[Weathersit],0))</f>
        <v>Mist + Cloudy</v>
      </c>
      <c r="N406" s="35">
        <v>0.22</v>
      </c>
      <c r="O406" s="35">
        <v>0.2727</v>
      </c>
      <c r="P406" s="35">
        <v>0.87</v>
      </c>
      <c r="Q406" s="35">
        <v>0</v>
      </c>
      <c r="R406" s="35">
        <v>0</v>
      </c>
      <c r="S406" s="35">
        <v>83</v>
      </c>
      <c r="T406" s="35" t="str">
        <f t="shared" si="32"/>
        <v>High Usage</v>
      </c>
      <c r="U406" s="35">
        <v>83</v>
      </c>
      <c r="V406" s="42">
        <f t="shared" si="33"/>
        <v>53.24373426413819</v>
      </c>
      <c r="W406" s="35">
        <f t="shared" si="34"/>
        <v>-0.17667235281204921</v>
      </c>
    </row>
    <row r="407" spans="1:23" x14ac:dyDescent="0.25">
      <c r="A407" s="41">
        <v>406</v>
      </c>
      <c r="B407" s="36">
        <v>40561</v>
      </c>
      <c r="C407" s="35">
        <v>1</v>
      </c>
      <c r="D407" s="35">
        <v>0</v>
      </c>
      <c r="E407" s="35">
        <v>1</v>
      </c>
      <c r="F407" s="35">
        <v>21</v>
      </c>
      <c r="G407" s="35" t="b">
        <v>0</v>
      </c>
      <c r="H407" s="35" t="str">
        <f>IF(OR(Query278[[#This Row],[Weekday]]=1, Query278[[#This Row],[Weekday]]=2, Query278[[#This Row],[Weekday]]=3, Query278[[#This Row],[Weekday]]=4, Query278[[#This Row],[Weekday]]=5), "Weekday", "Weekend")</f>
        <v>Weekday</v>
      </c>
      <c r="I407" s="35">
        <f t="shared" si="30"/>
        <v>408</v>
      </c>
      <c r="J407" s="35">
        <v>2</v>
      </c>
      <c r="K407" s="35">
        <f t="shared" si="31"/>
        <v>350</v>
      </c>
      <c r="L407" s="35">
        <v>2</v>
      </c>
      <c r="M407" s="35" t="str">
        <f>INDEX(Table2[Description],MATCH(L407,Table2[Weathersit],0))</f>
        <v>Mist + Cloudy</v>
      </c>
      <c r="N407" s="35">
        <v>0.22</v>
      </c>
      <c r="O407" s="35">
        <v>0.2424</v>
      </c>
      <c r="P407" s="35">
        <v>0.93</v>
      </c>
      <c r="Q407" s="35">
        <v>0.1045</v>
      </c>
      <c r="R407" s="35">
        <v>0</v>
      </c>
      <c r="S407" s="35">
        <v>41</v>
      </c>
      <c r="T407" s="35" t="str">
        <f t="shared" si="32"/>
        <v>High Usage</v>
      </c>
      <c r="U407" s="35">
        <v>41</v>
      </c>
      <c r="V407" s="42">
        <f t="shared" si="33"/>
        <v>53.281070142804566</v>
      </c>
      <c r="W407" s="35">
        <f t="shared" si="34"/>
        <v>-0.17657080844639275</v>
      </c>
    </row>
    <row r="408" spans="1:23" x14ac:dyDescent="0.25">
      <c r="A408" s="41">
        <v>407</v>
      </c>
      <c r="B408" s="36">
        <v>40561</v>
      </c>
      <c r="C408" s="35">
        <v>1</v>
      </c>
      <c r="D408" s="35">
        <v>0</v>
      </c>
      <c r="E408" s="35">
        <v>1</v>
      </c>
      <c r="F408" s="35">
        <v>22</v>
      </c>
      <c r="G408" s="35" t="b">
        <v>0</v>
      </c>
      <c r="H408" s="35" t="str">
        <f>IF(OR(Query278[[#This Row],[Weekday]]=1, Query278[[#This Row],[Weekday]]=2, Query278[[#This Row],[Weekday]]=3, Query278[[#This Row],[Weekday]]=4, Query278[[#This Row],[Weekday]]=5), "Weekday", "Weekend")</f>
        <v>Weekday</v>
      </c>
      <c r="I408" s="35">
        <f t="shared" si="30"/>
        <v>407</v>
      </c>
      <c r="J408" s="35">
        <v>2</v>
      </c>
      <c r="K408" s="35">
        <f t="shared" si="31"/>
        <v>350</v>
      </c>
      <c r="L408" s="35">
        <v>2</v>
      </c>
      <c r="M408" s="35" t="str">
        <f>INDEX(Table2[Description],MATCH(L408,Table2[Weathersit],0))</f>
        <v>Mist + Cloudy</v>
      </c>
      <c r="N408" s="35">
        <v>0.22</v>
      </c>
      <c r="O408" s="35">
        <v>0.2576</v>
      </c>
      <c r="P408" s="35">
        <v>0.93</v>
      </c>
      <c r="Q408" s="35">
        <v>8.9599999999999999E-2</v>
      </c>
      <c r="R408" s="35">
        <v>0</v>
      </c>
      <c r="S408" s="35">
        <v>33</v>
      </c>
      <c r="T408" s="35" t="str">
        <f t="shared" si="32"/>
        <v>High Usage</v>
      </c>
      <c r="U408" s="35">
        <v>33</v>
      </c>
      <c r="V408" s="42">
        <f t="shared" si="33"/>
        <v>53.31936016597426</v>
      </c>
      <c r="W408" s="35">
        <f t="shared" si="34"/>
        <v>-0.17650866925304279</v>
      </c>
    </row>
    <row r="409" spans="1:23" x14ac:dyDescent="0.25">
      <c r="A409" s="41">
        <v>408</v>
      </c>
      <c r="B409" s="36">
        <v>40561</v>
      </c>
      <c r="C409" s="35">
        <v>1</v>
      </c>
      <c r="D409" s="35">
        <v>0</v>
      </c>
      <c r="E409" s="35">
        <v>1</v>
      </c>
      <c r="F409" s="35">
        <v>23</v>
      </c>
      <c r="G409" s="35" t="b">
        <v>0</v>
      </c>
      <c r="H409" s="35" t="str">
        <f>IF(OR(Query278[[#This Row],[Weekday]]=1, Query278[[#This Row],[Weekday]]=2, Query278[[#This Row],[Weekday]]=3, Query278[[#This Row],[Weekday]]=4, Query278[[#This Row],[Weekday]]=5), "Weekday", "Weekend")</f>
        <v>Weekday</v>
      </c>
      <c r="I409" s="35">
        <f t="shared" si="30"/>
        <v>406</v>
      </c>
      <c r="J409" s="35">
        <v>2</v>
      </c>
      <c r="K409" s="35">
        <f t="shared" si="31"/>
        <v>350</v>
      </c>
      <c r="L409" s="35">
        <v>2</v>
      </c>
      <c r="M409" s="35" t="str">
        <f>INDEX(Table2[Description],MATCH(L409,Table2[Weathersit],0))</f>
        <v>Mist + Cloudy</v>
      </c>
      <c r="N409" s="35">
        <v>0.22</v>
      </c>
      <c r="O409" s="35">
        <v>0.2727</v>
      </c>
      <c r="P409" s="35">
        <v>0.93</v>
      </c>
      <c r="Q409" s="35">
        <v>0</v>
      </c>
      <c r="R409" s="35">
        <v>1</v>
      </c>
      <c r="S409" s="35">
        <v>19</v>
      </c>
      <c r="T409" s="35" t="str">
        <f t="shared" si="32"/>
        <v>Normal</v>
      </c>
      <c r="U409" s="35">
        <v>20</v>
      </c>
      <c r="V409" s="42">
        <f t="shared" si="33"/>
        <v>53.351556763565974</v>
      </c>
      <c r="W409" s="35">
        <f t="shared" si="34"/>
        <v>-0.1764337139280536</v>
      </c>
    </row>
    <row r="410" spans="1:23" x14ac:dyDescent="0.25">
      <c r="A410" s="41">
        <v>409</v>
      </c>
      <c r="B410" s="36">
        <v>40562</v>
      </c>
      <c r="C410" s="35">
        <v>1</v>
      </c>
      <c r="D410" s="35">
        <v>0</v>
      </c>
      <c r="E410" s="35">
        <v>1</v>
      </c>
      <c r="F410" s="35">
        <v>0</v>
      </c>
      <c r="G410" s="35" t="b">
        <v>0</v>
      </c>
      <c r="H410" s="35" t="str">
        <f>IF(OR(Query278[[#This Row],[Weekday]]=1, Query278[[#This Row],[Weekday]]=2, Query278[[#This Row],[Weekday]]=3, Query278[[#This Row],[Weekday]]=4, Query278[[#This Row],[Weekday]]=5), "Weekday", "Weekend")</f>
        <v>Weekday</v>
      </c>
      <c r="I410" s="35">
        <f t="shared" si="30"/>
        <v>405</v>
      </c>
      <c r="J410" s="35">
        <v>3</v>
      </c>
      <c r="K410" s="35">
        <f t="shared" si="31"/>
        <v>350</v>
      </c>
      <c r="L410" s="35">
        <v>2</v>
      </c>
      <c r="M410" s="35" t="str">
        <f>INDEX(Table2[Description],MATCH(L410,Table2[Weathersit],0))</f>
        <v>Mist + Cloudy</v>
      </c>
      <c r="N410" s="35">
        <v>0.22</v>
      </c>
      <c r="O410" s="35">
        <v>0.2727</v>
      </c>
      <c r="P410" s="35">
        <v>0.93</v>
      </c>
      <c r="Q410" s="35">
        <v>0</v>
      </c>
      <c r="R410" s="35">
        <v>0</v>
      </c>
      <c r="S410" s="35">
        <v>3</v>
      </c>
      <c r="T410" s="35" t="str">
        <f t="shared" si="32"/>
        <v>Normal</v>
      </c>
      <c r="U410" s="35">
        <v>3</v>
      </c>
      <c r="V410" s="42">
        <f t="shared" si="33"/>
        <v>53.369408992398959</v>
      </c>
      <c r="W410" s="35">
        <f t="shared" si="34"/>
        <v>-0.17636116187118114</v>
      </c>
    </row>
    <row r="411" spans="1:23" x14ac:dyDescent="0.25">
      <c r="A411" s="41">
        <v>410</v>
      </c>
      <c r="B411" s="36">
        <v>40562</v>
      </c>
      <c r="C411" s="35">
        <v>1</v>
      </c>
      <c r="D411" s="35">
        <v>0</v>
      </c>
      <c r="E411" s="35">
        <v>1</v>
      </c>
      <c r="F411" s="35">
        <v>1</v>
      </c>
      <c r="G411" s="35" t="b">
        <v>0</v>
      </c>
      <c r="H411" s="35" t="str">
        <f>IF(OR(Query278[[#This Row],[Weekday]]=1, Query278[[#This Row],[Weekday]]=2, Query278[[#This Row],[Weekday]]=3, Query278[[#This Row],[Weekday]]=4, Query278[[#This Row],[Weekday]]=5), "Weekday", "Weekend")</f>
        <v>Weekday</v>
      </c>
      <c r="I411" s="35">
        <f t="shared" si="30"/>
        <v>404</v>
      </c>
      <c r="J411" s="35">
        <v>3</v>
      </c>
      <c r="K411" s="35">
        <f t="shared" si="31"/>
        <v>350</v>
      </c>
      <c r="L411" s="35">
        <v>3</v>
      </c>
      <c r="M411" s="35" t="str">
        <f>INDEX(Table2[Description],MATCH(L411,Table2[Weathersit],0))</f>
        <v>Light Snow/Rain</v>
      </c>
      <c r="N411" s="35">
        <v>0.22</v>
      </c>
      <c r="O411" s="35">
        <v>0.2273</v>
      </c>
      <c r="P411" s="35">
        <v>0.93</v>
      </c>
      <c r="Q411" s="35">
        <v>0.1343</v>
      </c>
      <c r="R411" s="35">
        <v>1</v>
      </c>
      <c r="S411" s="35">
        <v>6</v>
      </c>
      <c r="T411" s="35" t="str">
        <f t="shared" si="32"/>
        <v>Normal</v>
      </c>
      <c r="U411" s="35">
        <v>7</v>
      </c>
      <c r="V411" s="42">
        <f t="shared" si="33"/>
        <v>53.360236757593412</v>
      </c>
      <c r="W411" s="35">
        <f t="shared" si="34"/>
        <v>-0.17629334005075761</v>
      </c>
    </row>
    <row r="412" spans="1:23" x14ac:dyDescent="0.25">
      <c r="A412" s="41">
        <v>411</v>
      </c>
      <c r="B412" s="36">
        <v>40562</v>
      </c>
      <c r="C412" s="35">
        <v>1</v>
      </c>
      <c r="D412" s="35">
        <v>0</v>
      </c>
      <c r="E412" s="35">
        <v>1</v>
      </c>
      <c r="F412" s="35">
        <v>2</v>
      </c>
      <c r="G412" s="35" t="b">
        <v>0</v>
      </c>
      <c r="H412" s="35" t="str">
        <f>IF(OR(Query278[[#This Row],[Weekday]]=1, Query278[[#This Row],[Weekday]]=2, Query278[[#This Row],[Weekday]]=3, Query278[[#This Row],[Weekday]]=4, Query278[[#This Row],[Weekday]]=5), "Weekday", "Weekend")</f>
        <v>Weekday</v>
      </c>
      <c r="I412" s="35">
        <f t="shared" si="30"/>
        <v>403</v>
      </c>
      <c r="J412" s="35">
        <v>3</v>
      </c>
      <c r="K412" s="35">
        <f t="shared" si="31"/>
        <v>350</v>
      </c>
      <c r="L412" s="35">
        <v>3</v>
      </c>
      <c r="M412" s="35" t="str">
        <f>INDEX(Table2[Description],MATCH(L412,Table2[Weathersit],0))</f>
        <v>Light Snow/Rain</v>
      </c>
      <c r="N412" s="35">
        <v>0.22</v>
      </c>
      <c r="O412" s="35">
        <v>0.2273</v>
      </c>
      <c r="P412" s="35">
        <v>0.93</v>
      </c>
      <c r="Q412" s="35">
        <v>0.1343</v>
      </c>
      <c r="R412" s="35">
        <v>0</v>
      </c>
      <c r="S412" s="35">
        <v>3</v>
      </c>
      <c r="T412" s="35" t="str">
        <f t="shared" si="32"/>
        <v>Normal</v>
      </c>
      <c r="U412" s="35">
        <v>3</v>
      </c>
      <c r="V412" s="42">
        <f t="shared" si="33"/>
        <v>53.35805015932943</v>
      </c>
      <c r="W412" s="35">
        <f t="shared" si="34"/>
        <v>-0.17626572971195231</v>
      </c>
    </row>
    <row r="413" spans="1:23" x14ac:dyDescent="0.25">
      <c r="A413" s="41">
        <v>412</v>
      </c>
      <c r="B413" s="36">
        <v>40562</v>
      </c>
      <c r="C413" s="35">
        <v>1</v>
      </c>
      <c r="D413" s="35">
        <v>0</v>
      </c>
      <c r="E413" s="35">
        <v>1</v>
      </c>
      <c r="F413" s="35">
        <v>4</v>
      </c>
      <c r="G413" s="35" t="b">
        <v>0</v>
      </c>
      <c r="H413" s="35" t="str">
        <f>IF(OR(Query278[[#This Row],[Weekday]]=1, Query278[[#This Row],[Weekday]]=2, Query278[[#This Row],[Weekday]]=3, Query278[[#This Row],[Weekday]]=4, Query278[[#This Row],[Weekday]]=5), "Weekday", "Weekend")</f>
        <v>Weekday</v>
      </c>
      <c r="I413" s="35">
        <f t="shared" si="30"/>
        <v>402</v>
      </c>
      <c r="J413" s="35">
        <v>3</v>
      </c>
      <c r="K413" s="35">
        <f t="shared" si="31"/>
        <v>350</v>
      </c>
      <c r="L413" s="35">
        <v>3</v>
      </c>
      <c r="M413" s="35" t="str">
        <f>INDEX(Table2[Description],MATCH(L413,Table2[Weathersit],0))</f>
        <v>Light Snow/Rain</v>
      </c>
      <c r="N413" s="35">
        <v>0.22</v>
      </c>
      <c r="O413" s="35">
        <v>0.2273</v>
      </c>
      <c r="P413" s="35">
        <v>0.93</v>
      </c>
      <c r="Q413" s="35">
        <v>0.1343</v>
      </c>
      <c r="R413" s="35">
        <v>1</v>
      </c>
      <c r="S413" s="35">
        <v>1</v>
      </c>
      <c r="T413" s="35" t="str">
        <f t="shared" si="32"/>
        <v>Normal</v>
      </c>
      <c r="U413" s="35">
        <v>2</v>
      </c>
      <c r="V413" s="42">
        <f t="shared" si="33"/>
        <v>53.348467581157671</v>
      </c>
      <c r="W413" s="35">
        <f t="shared" si="34"/>
        <v>-0.17623790382863194</v>
      </c>
    </row>
    <row r="414" spans="1:23" x14ac:dyDescent="0.25">
      <c r="A414" s="41">
        <v>413</v>
      </c>
      <c r="B414" s="36">
        <v>40562</v>
      </c>
      <c r="C414" s="35">
        <v>1</v>
      </c>
      <c r="D414" s="35">
        <v>0</v>
      </c>
      <c r="E414" s="35">
        <v>1</v>
      </c>
      <c r="F414" s="35">
        <v>5</v>
      </c>
      <c r="G414" s="35" t="b">
        <v>0</v>
      </c>
      <c r="H414" s="35" t="str">
        <f>IF(OR(Query278[[#This Row],[Weekday]]=1, Query278[[#This Row],[Weekday]]=2, Query278[[#This Row],[Weekday]]=3, Query278[[#This Row],[Weekday]]=4, Query278[[#This Row],[Weekday]]=5), "Weekday", "Weekend")</f>
        <v>Weekday</v>
      </c>
      <c r="I414" s="35">
        <f t="shared" si="30"/>
        <v>401</v>
      </c>
      <c r="J414" s="35">
        <v>3</v>
      </c>
      <c r="K414" s="35">
        <f t="shared" si="31"/>
        <v>350</v>
      </c>
      <c r="L414" s="35">
        <v>2</v>
      </c>
      <c r="M414" s="35" t="str">
        <f>INDEX(Table2[Description],MATCH(L414,Table2[Weathersit],0))</f>
        <v>Mist + Cloudy</v>
      </c>
      <c r="N414" s="35">
        <v>0.22</v>
      </c>
      <c r="O414" s="35">
        <v>0.2576</v>
      </c>
      <c r="P414" s="35">
        <v>0.93</v>
      </c>
      <c r="Q414" s="35">
        <v>8.9599999999999999E-2</v>
      </c>
      <c r="R414" s="35">
        <v>0</v>
      </c>
      <c r="S414" s="35">
        <v>7</v>
      </c>
      <c r="T414" s="35" t="str">
        <f t="shared" si="32"/>
        <v>Normal</v>
      </c>
      <c r="U414" s="35">
        <v>7</v>
      </c>
      <c r="V414" s="42">
        <f t="shared" si="33"/>
        <v>53.33677023993797</v>
      </c>
      <c r="W414" s="35">
        <f t="shared" si="34"/>
        <v>-0.17620945602837396</v>
      </c>
    </row>
    <row r="415" spans="1:23" x14ac:dyDescent="0.25">
      <c r="A415" s="41">
        <v>414</v>
      </c>
      <c r="B415" s="36">
        <v>40562</v>
      </c>
      <c r="C415" s="35">
        <v>1</v>
      </c>
      <c r="D415" s="35">
        <v>0</v>
      </c>
      <c r="E415" s="35">
        <v>1</v>
      </c>
      <c r="F415" s="35">
        <v>6</v>
      </c>
      <c r="G415" s="35" t="b">
        <v>0</v>
      </c>
      <c r="H415" s="35" t="str">
        <f>IF(OR(Query278[[#This Row],[Weekday]]=1, Query278[[#This Row],[Weekday]]=2, Query278[[#This Row],[Weekday]]=3, Query278[[#This Row],[Weekday]]=4, Query278[[#This Row],[Weekday]]=5), "Weekday", "Weekend")</f>
        <v>Weekday</v>
      </c>
      <c r="I415" s="35">
        <f t="shared" si="30"/>
        <v>400</v>
      </c>
      <c r="J415" s="35">
        <v>3</v>
      </c>
      <c r="K415" s="35">
        <f t="shared" si="31"/>
        <v>350</v>
      </c>
      <c r="L415" s="35">
        <v>2</v>
      </c>
      <c r="M415" s="35" t="str">
        <f>INDEX(Table2[Description],MATCH(L415,Table2[Weathersit],0))</f>
        <v>Mist + Cloudy</v>
      </c>
      <c r="N415" s="35">
        <v>0.22</v>
      </c>
      <c r="O415" s="35">
        <v>0.2576</v>
      </c>
      <c r="P415" s="35">
        <v>0.93</v>
      </c>
      <c r="Q415" s="35">
        <v>8.9599999999999999E-2</v>
      </c>
      <c r="R415" s="35">
        <v>0</v>
      </c>
      <c r="S415" s="35">
        <v>32</v>
      </c>
      <c r="T415" s="35" t="str">
        <f t="shared" si="32"/>
        <v>High Usage</v>
      </c>
      <c r="U415" s="35">
        <v>32</v>
      </c>
      <c r="V415" s="42">
        <f t="shared" si="33"/>
        <v>53.334016525453258</v>
      </c>
      <c r="W415" s="35">
        <f t="shared" si="34"/>
        <v>-0.17613655785180479</v>
      </c>
    </row>
    <row r="416" spans="1:23" x14ac:dyDescent="0.25">
      <c r="A416" s="41">
        <v>415</v>
      </c>
      <c r="B416" s="36">
        <v>40562</v>
      </c>
      <c r="C416" s="35">
        <v>1</v>
      </c>
      <c r="D416" s="35">
        <v>0</v>
      </c>
      <c r="E416" s="35">
        <v>1</v>
      </c>
      <c r="F416" s="35">
        <v>7</v>
      </c>
      <c r="G416" s="35" t="b">
        <v>0</v>
      </c>
      <c r="H416" s="35" t="str">
        <f>IF(OR(Query278[[#This Row],[Weekday]]=1, Query278[[#This Row],[Weekday]]=2, Query278[[#This Row],[Weekday]]=3, Query278[[#This Row],[Weekday]]=4, Query278[[#This Row],[Weekday]]=5), "Weekday", "Weekend")</f>
        <v>Weekday</v>
      </c>
      <c r="I416" s="35">
        <f t="shared" si="30"/>
        <v>399</v>
      </c>
      <c r="J416" s="35">
        <v>3</v>
      </c>
      <c r="K416" s="35">
        <f t="shared" si="31"/>
        <v>350</v>
      </c>
      <c r="L416" s="35">
        <v>2</v>
      </c>
      <c r="M416" s="35" t="str">
        <f>INDEX(Table2[Description],MATCH(L416,Table2[Weathersit],0))</f>
        <v>Mist + Cloudy</v>
      </c>
      <c r="N416" s="35">
        <v>0.24</v>
      </c>
      <c r="O416" s="35">
        <v>0.2576</v>
      </c>
      <c r="P416" s="35">
        <v>0.92</v>
      </c>
      <c r="Q416" s="35">
        <v>0.1045</v>
      </c>
      <c r="R416" s="35">
        <v>1</v>
      </c>
      <c r="S416" s="35">
        <v>89</v>
      </c>
      <c r="T416" s="35" t="str">
        <f t="shared" si="32"/>
        <v>High Usage</v>
      </c>
      <c r="U416" s="35">
        <v>90</v>
      </c>
      <c r="V416" s="42">
        <f t="shared" si="33"/>
        <v>53.365114372400683</v>
      </c>
      <c r="W416" s="35">
        <f t="shared" si="34"/>
        <v>-0.17606281392883208</v>
      </c>
    </row>
    <row r="417" spans="1:23" x14ac:dyDescent="0.25">
      <c r="A417" s="41">
        <v>416</v>
      </c>
      <c r="B417" s="36">
        <v>40562</v>
      </c>
      <c r="C417" s="35">
        <v>1</v>
      </c>
      <c r="D417" s="35">
        <v>0</v>
      </c>
      <c r="E417" s="35">
        <v>1</v>
      </c>
      <c r="F417" s="35">
        <v>8</v>
      </c>
      <c r="G417" s="35" t="b">
        <v>0</v>
      </c>
      <c r="H417" s="35" t="str">
        <f>IF(OR(Query278[[#This Row],[Weekday]]=1, Query278[[#This Row],[Weekday]]=2, Query278[[#This Row],[Weekday]]=3, Query278[[#This Row],[Weekday]]=4, Query278[[#This Row],[Weekday]]=5), "Weekday", "Weekend")</f>
        <v>Weekday</v>
      </c>
      <c r="I417" s="35">
        <f t="shared" si="30"/>
        <v>398</v>
      </c>
      <c r="J417" s="35">
        <v>3</v>
      </c>
      <c r="K417" s="35">
        <f t="shared" si="31"/>
        <v>350</v>
      </c>
      <c r="L417" s="35">
        <v>2</v>
      </c>
      <c r="M417" s="35" t="str">
        <f>INDEX(Table2[Description],MATCH(L417,Table2[Weathersit],0))</f>
        <v>Mist + Cloudy</v>
      </c>
      <c r="N417" s="35">
        <v>0.24</v>
      </c>
      <c r="O417" s="35">
        <v>0.2576</v>
      </c>
      <c r="P417" s="35">
        <v>0.93</v>
      </c>
      <c r="Q417" s="35">
        <v>0.1045</v>
      </c>
      <c r="R417" s="35">
        <v>1</v>
      </c>
      <c r="S417" s="35">
        <v>196</v>
      </c>
      <c r="T417" s="35" t="str">
        <f t="shared" si="32"/>
        <v>High Usage</v>
      </c>
      <c r="U417" s="35">
        <v>197</v>
      </c>
      <c r="V417" s="42">
        <f t="shared" si="33"/>
        <v>53.398161782858189</v>
      </c>
      <c r="W417" s="35">
        <f t="shared" si="34"/>
        <v>-0.17599521977712193</v>
      </c>
    </row>
    <row r="418" spans="1:23" x14ac:dyDescent="0.25">
      <c r="A418" s="41">
        <v>417</v>
      </c>
      <c r="B418" s="36">
        <v>40562</v>
      </c>
      <c r="C418" s="35">
        <v>1</v>
      </c>
      <c r="D418" s="35">
        <v>0</v>
      </c>
      <c r="E418" s="35">
        <v>1</v>
      </c>
      <c r="F418" s="35">
        <v>9</v>
      </c>
      <c r="G418" s="35" t="b">
        <v>0</v>
      </c>
      <c r="H418" s="35" t="str">
        <f>IF(OR(Query278[[#This Row],[Weekday]]=1, Query278[[#This Row],[Weekday]]=2, Query278[[#This Row],[Weekday]]=3, Query278[[#This Row],[Weekday]]=4, Query278[[#This Row],[Weekday]]=5), "Weekday", "Weekend")</f>
        <v>Weekday</v>
      </c>
      <c r="I418" s="35">
        <f t="shared" si="30"/>
        <v>397</v>
      </c>
      <c r="J418" s="35">
        <v>3</v>
      </c>
      <c r="K418" s="35">
        <f t="shared" si="31"/>
        <v>350</v>
      </c>
      <c r="L418" s="35">
        <v>2</v>
      </c>
      <c r="M418" s="35" t="str">
        <f>INDEX(Table2[Description],MATCH(L418,Table2[Weathersit],0))</f>
        <v>Mist + Cloudy</v>
      </c>
      <c r="N418" s="35">
        <v>0.24</v>
      </c>
      <c r="O418" s="35">
        <v>0.2576</v>
      </c>
      <c r="P418" s="35">
        <v>0.93</v>
      </c>
      <c r="Q418" s="35">
        <v>0.1045</v>
      </c>
      <c r="R418" s="35">
        <v>2</v>
      </c>
      <c r="S418" s="35">
        <v>107</v>
      </c>
      <c r="T418" s="35" t="str">
        <f t="shared" si="32"/>
        <v>High Usage</v>
      </c>
      <c r="U418" s="35">
        <v>109</v>
      </c>
      <c r="V418" s="42">
        <f t="shared" si="33"/>
        <v>53.150503520335448</v>
      </c>
      <c r="W418" s="35">
        <f t="shared" si="34"/>
        <v>-0.17593423344954592</v>
      </c>
    </row>
    <row r="419" spans="1:23" x14ac:dyDescent="0.25">
      <c r="A419" s="41">
        <v>418</v>
      </c>
      <c r="B419" s="36">
        <v>40562</v>
      </c>
      <c r="C419" s="35">
        <v>1</v>
      </c>
      <c r="D419" s="35">
        <v>0</v>
      </c>
      <c r="E419" s="35">
        <v>1</v>
      </c>
      <c r="F419" s="35">
        <v>10</v>
      </c>
      <c r="G419" s="35" t="b">
        <v>0</v>
      </c>
      <c r="H419" s="35" t="str">
        <f>IF(OR(Query278[[#This Row],[Weekday]]=1, Query278[[#This Row],[Weekday]]=2, Query278[[#This Row],[Weekday]]=3, Query278[[#This Row],[Weekday]]=4, Query278[[#This Row],[Weekday]]=5), "Weekday", "Weekend")</f>
        <v>Weekday</v>
      </c>
      <c r="I419" s="35">
        <f t="shared" si="30"/>
        <v>396</v>
      </c>
      <c r="J419" s="35">
        <v>3</v>
      </c>
      <c r="K419" s="35">
        <f t="shared" si="31"/>
        <v>350</v>
      </c>
      <c r="L419" s="35">
        <v>2</v>
      </c>
      <c r="M419" s="35" t="str">
        <f>INDEX(Table2[Description],MATCH(L419,Table2[Weathersit],0))</f>
        <v>Mist + Cloudy</v>
      </c>
      <c r="N419" s="35">
        <v>0.26</v>
      </c>
      <c r="O419" s="35">
        <v>0.2727</v>
      </c>
      <c r="P419" s="35">
        <v>0.93</v>
      </c>
      <c r="Q419" s="35">
        <v>0.1343</v>
      </c>
      <c r="R419" s="35">
        <v>1</v>
      </c>
      <c r="S419" s="35">
        <v>46</v>
      </c>
      <c r="T419" s="35" t="str">
        <f t="shared" si="32"/>
        <v>High Usage</v>
      </c>
      <c r="U419" s="35">
        <v>47</v>
      </c>
      <c r="V419" s="42">
        <f t="shared" si="33"/>
        <v>53.159997409901038</v>
      </c>
      <c r="W419" s="35">
        <f t="shared" si="34"/>
        <v>-0.17582188429605489</v>
      </c>
    </row>
    <row r="420" spans="1:23" x14ac:dyDescent="0.25">
      <c r="A420" s="41">
        <v>419</v>
      </c>
      <c r="B420" s="36">
        <v>40562</v>
      </c>
      <c r="C420" s="35">
        <v>1</v>
      </c>
      <c r="D420" s="35">
        <v>0</v>
      </c>
      <c r="E420" s="35">
        <v>1</v>
      </c>
      <c r="F420" s="35">
        <v>11</v>
      </c>
      <c r="G420" s="35" t="b">
        <v>0</v>
      </c>
      <c r="H420" s="35" t="str">
        <f>IF(OR(Query278[[#This Row],[Weekday]]=1, Query278[[#This Row],[Weekday]]=2, Query278[[#This Row],[Weekday]]=3, Query278[[#This Row],[Weekday]]=4, Query278[[#This Row],[Weekday]]=5), "Weekday", "Weekend")</f>
        <v>Weekday</v>
      </c>
      <c r="I420" s="35">
        <f t="shared" si="30"/>
        <v>395</v>
      </c>
      <c r="J420" s="35">
        <v>3</v>
      </c>
      <c r="K420" s="35">
        <f t="shared" si="31"/>
        <v>350</v>
      </c>
      <c r="L420" s="35">
        <v>2</v>
      </c>
      <c r="M420" s="35" t="str">
        <f>INDEX(Table2[Description],MATCH(L420,Table2[Weathersit],0))</f>
        <v>Mist + Cloudy</v>
      </c>
      <c r="N420" s="35">
        <v>0.28000000000000003</v>
      </c>
      <c r="O420" s="35">
        <v>0.30299999999999999</v>
      </c>
      <c r="P420" s="35">
        <v>0.87</v>
      </c>
      <c r="Q420" s="35">
        <v>8.9599999999999999E-2</v>
      </c>
      <c r="R420" s="35">
        <v>5</v>
      </c>
      <c r="S420" s="35">
        <v>47</v>
      </c>
      <c r="T420" s="35" t="str">
        <f t="shared" si="32"/>
        <v>High Usage</v>
      </c>
      <c r="U420" s="35">
        <v>52</v>
      </c>
      <c r="V420" s="42">
        <f t="shared" si="33"/>
        <v>53.202168178167959</v>
      </c>
      <c r="W420" s="35">
        <f t="shared" si="34"/>
        <v>-0.17569237429978854</v>
      </c>
    </row>
    <row r="421" spans="1:23" x14ac:dyDescent="0.25">
      <c r="A421" s="41">
        <v>420</v>
      </c>
      <c r="B421" s="36">
        <v>40562</v>
      </c>
      <c r="C421" s="35">
        <v>1</v>
      </c>
      <c r="D421" s="35">
        <v>0</v>
      </c>
      <c r="E421" s="35">
        <v>1</v>
      </c>
      <c r="F421" s="35">
        <v>12</v>
      </c>
      <c r="G421" s="35" t="b">
        <v>0</v>
      </c>
      <c r="H421" s="35" t="str">
        <f>IF(OR(Query278[[#This Row],[Weekday]]=1, Query278[[#This Row],[Weekday]]=2, Query278[[#This Row],[Weekday]]=3, Query278[[#This Row],[Weekday]]=4, Query278[[#This Row],[Weekday]]=5), "Weekday", "Weekend")</f>
        <v>Weekday</v>
      </c>
      <c r="I421" s="35">
        <f t="shared" si="30"/>
        <v>394</v>
      </c>
      <c r="J421" s="35">
        <v>3</v>
      </c>
      <c r="K421" s="35">
        <f t="shared" si="31"/>
        <v>350</v>
      </c>
      <c r="L421" s="35">
        <v>2</v>
      </c>
      <c r="M421" s="35" t="str">
        <f>INDEX(Table2[Description],MATCH(L421,Table2[Weathersit],0))</f>
        <v>Mist + Cloudy</v>
      </c>
      <c r="N421" s="35">
        <v>0.3</v>
      </c>
      <c r="O421" s="35">
        <v>0.31819999999999998</v>
      </c>
      <c r="P421" s="35">
        <v>0.81</v>
      </c>
      <c r="Q421" s="35">
        <v>8.9599999999999999E-2</v>
      </c>
      <c r="R421" s="35">
        <v>5</v>
      </c>
      <c r="S421" s="35">
        <v>65</v>
      </c>
      <c r="T421" s="35" t="str">
        <f t="shared" si="32"/>
        <v>High Usage</v>
      </c>
      <c r="U421" s="35">
        <v>70</v>
      </c>
      <c r="V421" s="42">
        <f t="shared" si="33"/>
        <v>53.246412558483541</v>
      </c>
      <c r="W421" s="35">
        <f t="shared" si="34"/>
        <v>-0.17557643294410444</v>
      </c>
    </row>
    <row r="422" spans="1:23" x14ac:dyDescent="0.25">
      <c r="A422" s="41">
        <v>421</v>
      </c>
      <c r="B422" s="36">
        <v>40562</v>
      </c>
      <c r="C422" s="35">
        <v>1</v>
      </c>
      <c r="D422" s="35">
        <v>0</v>
      </c>
      <c r="E422" s="35">
        <v>1</v>
      </c>
      <c r="F422" s="35">
        <v>13</v>
      </c>
      <c r="G422" s="35" t="b">
        <v>0</v>
      </c>
      <c r="H422" s="35" t="str">
        <f>IF(OR(Query278[[#This Row],[Weekday]]=1, Query278[[#This Row],[Weekday]]=2, Query278[[#This Row],[Weekday]]=3, Query278[[#This Row],[Weekday]]=4, Query278[[#This Row],[Weekday]]=5), "Weekday", "Weekend")</f>
        <v>Weekday</v>
      </c>
      <c r="I422" s="35">
        <f t="shared" si="30"/>
        <v>393</v>
      </c>
      <c r="J422" s="35">
        <v>3</v>
      </c>
      <c r="K422" s="35">
        <f t="shared" si="31"/>
        <v>350</v>
      </c>
      <c r="L422" s="35">
        <v>1</v>
      </c>
      <c r="M422" s="35" t="str">
        <f>INDEX(Table2[Description],MATCH(L422,Table2[Weathersit],0))</f>
        <v>Clear</v>
      </c>
      <c r="N422" s="35">
        <v>0.4</v>
      </c>
      <c r="O422" s="35">
        <v>0.40910000000000002</v>
      </c>
      <c r="P422" s="35">
        <v>0.62</v>
      </c>
      <c r="Q422" s="35">
        <v>0.28360000000000002</v>
      </c>
      <c r="R422" s="35">
        <v>11</v>
      </c>
      <c r="S422" s="35">
        <v>67</v>
      </c>
      <c r="T422" s="35" t="str">
        <f t="shared" si="32"/>
        <v>High Usage</v>
      </c>
      <c r="U422" s="35">
        <v>78</v>
      </c>
      <c r="V422" s="42">
        <f t="shared" si="33"/>
        <v>53.291181008175599</v>
      </c>
      <c r="W422" s="35">
        <f t="shared" si="34"/>
        <v>-0.17550068569200863</v>
      </c>
    </row>
    <row r="423" spans="1:23" x14ac:dyDescent="0.25">
      <c r="A423" s="41">
        <v>422</v>
      </c>
      <c r="B423" s="36">
        <v>40562</v>
      </c>
      <c r="C423" s="35">
        <v>1</v>
      </c>
      <c r="D423" s="35">
        <v>0</v>
      </c>
      <c r="E423" s="35">
        <v>1</v>
      </c>
      <c r="F423" s="35">
        <v>14</v>
      </c>
      <c r="G423" s="35" t="b">
        <v>0</v>
      </c>
      <c r="H423" s="35" t="str">
        <f>IF(OR(Query278[[#This Row],[Weekday]]=1, Query278[[#This Row],[Weekday]]=2, Query278[[#This Row],[Weekday]]=3, Query278[[#This Row],[Weekday]]=4, Query278[[#This Row],[Weekday]]=5), "Weekday", "Weekend")</f>
        <v>Weekday</v>
      </c>
      <c r="I423" s="35">
        <f t="shared" si="30"/>
        <v>392</v>
      </c>
      <c r="J423" s="35">
        <v>3</v>
      </c>
      <c r="K423" s="35">
        <f t="shared" si="31"/>
        <v>349</v>
      </c>
      <c r="L423" s="35">
        <v>1</v>
      </c>
      <c r="M423" s="35" t="str">
        <f>INDEX(Table2[Description],MATCH(L423,Table2[Weathersit],0))</f>
        <v>Clear</v>
      </c>
      <c r="N423" s="35">
        <v>0.4</v>
      </c>
      <c r="O423" s="35">
        <v>0.40910000000000002</v>
      </c>
      <c r="P423" s="35">
        <v>0.57999999999999996</v>
      </c>
      <c r="Q423" s="35">
        <v>0.25369999999999998</v>
      </c>
      <c r="R423" s="35">
        <v>7</v>
      </c>
      <c r="S423" s="35">
        <v>68</v>
      </c>
      <c r="T423" s="35" t="str">
        <f t="shared" si="32"/>
        <v>High Usage</v>
      </c>
      <c r="U423" s="35">
        <v>75</v>
      </c>
      <c r="V423" s="42">
        <f t="shared" si="33"/>
        <v>53.332869168964628</v>
      </c>
      <c r="W423" s="35">
        <f t="shared" si="34"/>
        <v>-0.17583546352819696</v>
      </c>
    </row>
    <row r="424" spans="1:23" x14ac:dyDescent="0.25">
      <c r="A424" s="41">
        <v>423</v>
      </c>
      <c r="B424" s="36">
        <v>40562</v>
      </c>
      <c r="C424" s="35">
        <v>1</v>
      </c>
      <c r="D424" s="35">
        <v>0</v>
      </c>
      <c r="E424" s="35">
        <v>1</v>
      </c>
      <c r="F424" s="35">
        <v>15</v>
      </c>
      <c r="G424" s="35" t="b">
        <v>0</v>
      </c>
      <c r="H424" s="35" t="str">
        <f>IF(OR(Query278[[#This Row],[Weekday]]=1, Query278[[#This Row],[Weekday]]=2, Query278[[#This Row],[Weekday]]=3, Query278[[#This Row],[Weekday]]=4, Query278[[#This Row],[Weekday]]=5), "Weekday", "Weekend")</f>
        <v>Weekday</v>
      </c>
      <c r="I424" s="35">
        <f t="shared" si="30"/>
        <v>391</v>
      </c>
      <c r="J424" s="35">
        <v>3</v>
      </c>
      <c r="K424" s="35">
        <f t="shared" si="31"/>
        <v>348</v>
      </c>
      <c r="L424" s="35">
        <v>1</v>
      </c>
      <c r="M424" s="35" t="str">
        <f>INDEX(Table2[Description],MATCH(L424,Table2[Weathersit],0))</f>
        <v>Clear</v>
      </c>
      <c r="N424" s="35">
        <v>0.4</v>
      </c>
      <c r="O424" s="35">
        <v>0.40910000000000002</v>
      </c>
      <c r="P424" s="35">
        <v>0.54</v>
      </c>
      <c r="Q424" s="35">
        <v>0.28360000000000002</v>
      </c>
      <c r="R424" s="35">
        <v>4</v>
      </c>
      <c r="S424" s="35">
        <v>78</v>
      </c>
      <c r="T424" s="35" t="str">
        <f t="shared" si="32"/>
        <v>High Usage</v>
      </c>
      <c r="U424" s="35">
        <v>82</v>
      </c>
      <c r="V424" s="42">
        <f t="shared" si="33"/>
        <v>53.37609882850478</v>
      </c>
      <c r="W424" s="35">
        <f t="shared" si="34"/>
        <v>-0.17622099109155842</v>
      </c>
    </row>
    <row r="425" spans="1:23" x14ac:dyDescent="0.25">
      <c r="A425" s="41">
        <v>424</v>
      </c>
      <c r="B425" s="36">
        <v>40562</v>
      </c>
      <c r="C425" s="35">
        <v>1</v>
      </c>
      <c r="D425" s="35">
        <v>0</v>
      </c>
      <c r="E425" s="35">
        <v>1</v>
      </c>
      <c r="F425" s="35">
        <v>16</v>
      </c>
      <c r="G425" s="35" t="b">
        <v>0</v>
      </c>
      <c r="H425" s="35" t="str">
        <f>IF(OR(Query278[[#This Row],[Weekday]]=1, Query278[[#This Row],[Weekday]]=2, Query278[[#This Row],[Weekday]]=3, Query278[[#This Row],[Weekday]]=4, Query278[[#This Row],[Weekday]]=5), "Weekday", "Weekend")</f>
        <v>Weekday</v>
      </c>
      <c r="I425" s="35">
        <f t="shared" si="30"/>
        <v>390</v>
      </c>
      <c r="J425" s="35">
        <v>3</v>
      </c>
      <c r="K425" s="35">
        <f t="shared" si="31"/>
        <v>347</v>
      </c>
      <c r="L425" s="35">
        <v>1</v>
      </c>
      <c r="M425" s="35" t="str">
        <f>INDEX(Table2[Description],MATCH(L425,Table2[Weathersit],0))</f>
        <v>Clear</v>
      </c>
      <c r="N425" s="35">
        <v>0.38</v>
      </c>
      <c r="O425" s="35">
        <v>0.39389999999999997</v>
      </c>
      <c r="P425" s="35">
        <v>0.57999999999999996</v>
      </c>
      <c r="Q425" s="35">
        <v>0.3881</v>
      </c>
      <c r="R425" s="35">
        <v>10</v>
      </c>
      <c r="S425" s="35">
        <v>94</v>
      </c>
      <c r="T425" s="35" t="str">
        <f t="shared" si="32"/>
        <v>High Usage</v>
      </c>
      <c r="U425" s="35">
        <v>104</v>
      </c>
      <c r="V425" s="42">
        <f t="shared" si="33"/>
        <v>53.415598239672661</v>
      </c>
      <c r="W425" s="35">
        <f t="shared" si="34"/>
        <v>-0.17666006837186246</v>
      </c>
    </row>
    <row r="426" spans="1:23" x14ac:dyDescent="0.25">
      <c r="A426" s="41">
        <v>425</v>
      </c>
      <c r="B426" s="36">
        <v>40562</v>
      </c>
      <c r="C426" s="35">
        <v>1</v>
      </c>
      <c r="D426" s="35">
        <v>0</v>
      </c>
      <c r="E426" s="35">
        <v>1</v>
      </c>
      <c r="F426" s="35">
        <v>17</v>
      </c>
      <c r="G426" s="35" t="b">
        <v>0</v>
      </c>
      <c r="H426" s="35" t="str">
        <f>IF(OR(Query278[[#This Row],[Weekday]]=1, Query278[[#This Row],[Weekday]]=2, Query278[[#This Row],[Weekday]]=3, Query278[[#This Row],[Weekday]]=4, Query278[[#This Row],[Weekday]]=5), "Weekday", "Weekend")</f>
        <v>Weekday</v>
      </c>
      <c r="I426" s="35">
        <f t="shared" si="30"/>
        <v>389</v>
      </c>
      <c r="J426" s="35">
        <v>3</v>
      </c>
      <c r="K426" s="35">
        <f t="shared" si="31"/>
        <v>346</v>
      </c>
      <c r="L426" s="35">
        <v>1</v>
      </c>
      <c r="M426" s="35" t="str">
        <f>INDEX(Table2[Description],MATCH(L426,Table2[Weathersit],0))</f>
        <v>Clear</v>
      </c>
      <c r="N426" s="35">
        <v>0.36</v>
      </c>
      <c r="O426" s="35">
        <v>0.33329999999999999</v>
      </c>
      <c r="P426" s="35">
        <v>0.56999999999999995</v>
      </c>
      <c r="Q426" s="35">
        <v>0.32840000000000003</v>
      </c>
      <c r="R426" s="35">
        <v>7</v>
      </c>
      <c r="S426" s="35">
        <v>190</v>
      </c>
      <c r="T426" s="35" t="str">
        <f t="shared" si="32"/>
        <v>High Usage</v>
      </c>
      <c r="U426" s="35">
        <v>197</v>
      </c>
      <c r="V426" s="42">
        <f t="shared" si="33"/>
        <v>53.432708614881577</v>
      </c>
      <c r="W426" s="35">
        <f t="shared" si="34"/>
        <v>-0.1770416038230106</v>
      </c>
    </row>
    <row r="427" spans="1:23" x14ac:dyDescent="0.25">
      <c r="A427" s="41">
        <v>426</v>
      </c>
      <c r="B427" s="36">
        <v>40562</v>
      </c>
      <c r="C427" s="35">
        <v>1</v>
      </c>
      <c r="D427" s="35">
        <v>0</v>
      </c>
      <c r="E427" s="35">
        <v>1</v>
      </c>
      <c r="F427" s="35">
        <v>18</v>
      </c>
      <c r="G427" s="35" t="b">
        <v>0</v>
      </c>
      <c r="H427" s="35" t="str">
        <f>IF(OR(Query278[[#This Row],[Weekday]]=1, Query278[[#This Row],[Weekday]]=2, Query278[[#This Row],[Weekday]]=3, Query278[[#This Row],[Weekday]]=4, Query278[[#This Row],[Weekday]]=5), "Weekday", "Weekend")</f>
        <v>Weekday</v>
      </c>
      <c r="I427" s="35">
        <f t="shared" si="30"/>
        <v>388</v>
      </c>
      <c r="J427" s="35">
        <v>3</v>
      </c>
      <c r="K427" s="35">
        <f t="shared" si="31"/>
        <v>345</v>
      </c>
      <c r="L427" s="35">
        <v>1</v>
      </c>
      <c r="M427" s="35" t="str">
        <f>INDEX(Table2[Description],MATCH(L427,Table2[Weathersit],0))</f>
        <v>Clear</v>
      </c>
      <c r="N427" s="35">
        <v>0.34</v>
      </c>
      <c r="O427" s="35">
        <v>0.31819999999999998</v>
      </c>
      <c r="P427" s="35">
        <v>0.61</v>
      </c>
      <c r="Q427" s="35">
        <v>0.28360000000000002</v>
      </c>
      <c r="R427" s="35">
        <v>5</v>
      </c>
      <c r="S427" s="35">
        <v>156</v>
      </c>
      <c r="T427" s="35" t="str">
        <f t="shared" si="32"/>
        <v>High Usage</v>
      </c>
      <c r="U427" s="35">
        <v>161</v>
      </c>
      <c r="V427" s="42">
        <f t="shared" si="33"/>
        <v>53.1794100326223</v>
      </c>
      <c r="W427" s="35">
        <f t="shared" si="34"/>
        <v>-0.17712327251784193</v>
      </c>
    </row>
    <row r="428" spans="1:23" x14ac:dyDescent="0.25">
      <c r="A428" s="41">
        <v>427</v>
      </c>
      <c r="B428" s="36">
        <v>40562</v>
      </c>
      <c r="C428" s="35">
        <v>1</v>
      </c>
      <c r="D428" s="35">
        <v>0</v>
      </c>
      <c r="E428" s="35">
        <v>1</v>
      </c>
      <c r="F428" s="35">
        <v>19</v>
      </c>
      <c r="G428" s="35" t="b">
        <v>0</v>
      </c>
      <c r="H428" s="35" t="str">
        <f>IF(OR(Query278[[#This Row],[Weekday]]=1, Query278[[#This Row],[Weekday]]=2, Query278[[#This Row],[Weekday]]=3, Query278[[#This Row],[Weekday]]=4, Query278[[#This Row],[Weekday]]=5), "Weekday", "Weekend")</f>
        <v>Weekday</v>
      </c>
      <c r="I428" s="35">
        <f t="shared" si="30"/>
        <v>387</v>
      </c>
      <c r="J428" s="35">
        <v>3</v>
      </c>
      <c r="K428" s="35">
        <f t="shared" si="31"/>
        <v>344</v>
      </c>
      <c r="L428" s="35">
        <v>1</v>
      </c>
      <c r="M428" s="35" t="str">
        <f>INDEX(Table2[Description],MATCH(L428,Table2[Weathersit],0))</f>
        <v>Clear</v>
      </c>
      <c r="N428" s="35">
        <v>0.32</v>
      </c>
      <c r="O428" s="35">
        <v>0.28789999999999999</v>
      </c>
      <c r="P428" s="35">
        <v>0.56999999999999995</v>
      </c>
      <c r="Q428" s="35">
        <v>0.41789999999999999</v>
      </c>
      <c r="R428" s="35">
        <v>4</v>
      </c>
      <c r="S428" s="35">
        <v>108</v>
      </c>
      <c r="T428" s="35" t="str">
        <f t="shared" si="32"/>
        <v>High Usage</v>
      </c>
      <c r="U428" s="35">
        <v>112</v>
      </c>
      <c r="V428" s="42">
        <f t="shared" si="33"/>
        <v>53.062499613459821</v>
      </c>
      <c r="W428" s="35">
        <f t="shared" si="34"/>
        <v>-0.177019456504834</v>
      </c>
    </row>
    <row r="429" spans="1:23" x14ac:dyDescent="0.25">
      <c r="A429" s="41">
        <v>428</v>
      </c>
      <c r="B429" s="36">
        <v>40562</v>
      </c>
      <c r="C429" s="35">
        <v>1</v>
      </c>
      <c r="D429" s="35">
        <v>0</v>
      </c>
      <c r="E429" s="35">
        <v>1</v>
      </c>
      <c r="F429" s="35">
        <v>20</v>
      </c>
      <c r="G429" s="35" t="b">
        <v>0</v>
      </c>
      <c r="H429" s="35" t="str">
        <f>IF(OR(Query278[[#This Row],[Weekday]]=1, Query278[[#This Row],[Weekday]]=2, Query278[[#This Row],[Weekday]]=3, Query278[[#This Row],[Weekday]]=4, Query278[[#This Row],[Weekday]]=5), "Weekday", "Weekend")</f>
        <v>Weekday</v>
      </c>
      <c r="I429" s="35">
        <f t="shared" si="30"/>
        <v>386</v>
      </c>
      <c r="J429" s="35">
        <v>3</v>
      </c>
      <c r="K429" s="35">
        <f t="shared" si="31"/>
        <v>343</v>
      </c>
      <c r="L429" s="35">
        <v>1</v>
      </c>
      <c r="M429" s="35" t="str">
        <f>INDEX(Table2[Description],MATCH(L429,Table2[Weathersit],0))</f>
        <v>Clear</v>
      </c>
      <c r="N429" s="35">
        <v>0.32</v>
      </c>
      <c r="O429" s="35">
        <v>0.30299999999999999</v>
      </c>
      <c r="P429" s="35">
        <v>0.49</v>
      </c>
      <c r="Q429" s="35">
        <v>0.29849999999999999</v>
      </c>
      <c r="R429" s="35">
        <v>2</v>
      </c>
      <c r="S429" s="35">
        <v>74</v>
      </c>
      <c r="T429" s="35" t="str">
        <f t="shared" si="32"/>
        <v>High Usage</v>
      </c>
      <c r="U429" s="35">
        <v>76</v>
      </c>
      <c r="V429" s="42">
        <f t="shared" si="33"/>
        <v>53.066164870308306</v>
      </c>
      <c r="W429" s="35">
        <f t="shared" si="34"/>
        <v>-0.17684281323094297</v>
      </c>
    </row>
    <row r="430" spans="1:23" x14ac:dyDescent="0.25">
      <c r="A430" s="41">
        <v>429</v>
      </c>
      <c r="B430" s="36">
        <v>40562</v>
      </c>
      <c r="C430" s="35">
        <v>1</v>
      </c>
      <c r="D430" s="35">
        <v>0</v>
      </c>
      <c r="E430" s="35">
        <v>1</v>
      </c>
      <c r="F430" s="35">
        <v>21</v>
      </c>
      <c r="G430" s="35" t="b">
        <v>0</v>
      </c>
      <c r="H430" s="35" t="str">
        <f>IF(OR(Query278[[#This Row],[Weekday]]=1, Query278[[#This Row],[Weekday]]=2, Query278[[#This Row],[Weekday]]=3, Query278[[#This Row],[Weekday]]=4, Query278[[#This Row],[Weekday]]=5), "Weekday", "Weekend")</f>
        <v>Weekday</v>
      </c>
      <c r="I430" s="35">
        <f t="shared" si="30"/>
        <v>385</v>
      </c>
      <c r="J430" s="35">
        <v>3</v>
      </c>
      <c r="K430" s="35">
        <f t="shared" si="31"/>
        <v>342</v>
      </c>
      <c r="L430" s="35">
        <v>1</v>
      </c>
      <c r="M430" s="35" t="str">
        <f>INDEX(Table2[Description],MATCH(L430,Table2[Weathersit],0))</f>
        <v>Clear</v>
      </c>
      <c r="N430" s="35">
        <v>0.32</v>
      </c>
      <c r="O430" s="35">
        <v>0.28789999999999999</v>
      </c>
      <c r="P430" s="35">
        <v>0.49</v>
      </c>
      <c r="Q430" s="35">
        <v>0.41789999999999999</v>
      </c>
      <c r="R430" s="35">
        <v>4</v>
      </c>
      <c r="S430" s="35">
        <v>55</v>
      </c>
      <c r="T430" s="35" t="str">
        <f t="shared" si="32"/>
        <v>High Usage</v>
      </c>
      <c r="U430" s="35">
        <v>59</v>
      </c>
      <c r="V430" s="42">
        <f t="shared" si="33"/>
        <v>53.108839575150959</v>
      </c>
      <c r="W430" s="35">
        <f t="shared" si="34"/>
        <v>-0.17666614971503275</v>
      </c>
    </row>
    <row r="431" spans="1:23" x14ac:dyDescent="0.25">
      <c r="A431" s="41">
        <v>430</v>
      </c>
      <c r="B431" s="36">
        <v>40562</v>
      </c>
      <c r="C431" s="35">
        <v>1</v>
      </c>
      <c r="D431" s="35">
        <v>0</v>
      </c>
      <c r="E431" s="35">
        <v>1</v>
      </c>
      <c r="F431" s="35">
        <v>22</v>
      </c>
      <c r="G431" s="35" t="b">
        <v>0</v>
      </c>
      <c r="H431" s="35" t="str">
        <f>IF(OR(Query278[[#This Row],[Weekday]]=1, Query278[[#This Row],[Weekday]]=2, Query278[[#This Row],[Weekday]]=3, Query278[[#This Row],[Weekday]]=4, Query278[[#This Row],[Weekday]]=5), "Weekday", "Weekend")</f>
        <v>Weekday</v>
      </c>
      <c r="I431" s="35">
        <f t="shared" si="30"/>
        <v>384</v>
      </c>
      <c r="J431" s="35">
        <v>3</v>
      </c>
      <c r="K431" s="35">
        <f t="shared" si="31"/>
        <v>341</v>
      </c>
      <c r="L431" s="35">
        <v>1</v>
      </c>
      <c r="M431" s="35" t="str">
        <f>INDEX(Table2[Description],MATCH(L431,Table2[Weathersit],0))</f>
        <v>Clear</v>
      </c>
      <c r="N431" s="35">
        <v>0.3</v>
      </c>
      <c r="O431" s="35">
        <v>0.30299999999999999</v>
      </c>
      <c r="P431" s="35">
        <v>0.52</v>
      </c>
      <c r="Q431" s="35">
        <v>0.16420000000000001</v>
      </c>
      <c r="R431" s="35">
        <v>6</v>
      </c>
      <c r="S431" s="35">
        <v>53</v>
      </c>
      <c r="T431" s="35" t="str">
        <f t="shared" si="32"/>
        <v>High Usage</v>
      </c>
      <c r="U431" s="35">
        <v>59</v>
      </c>
      <c r="V431" s="42">
        <f t="shared" si="33"/>
        <v>53.155257641310286</v>
      </c>
      <c r="W431" s="35">
        <f t="shared" si="34"/>
        <v>-0.17650541948546206</v>
      </c>
    </row>
    <row r="432" spans="1:23" x14ac:dyDescent="0.25">
      <c r="A432" s="41">
        <v>431</v>
      </c>
      <c r="B432" s="36">
        <v>40562</v>
      </c>
      <c r="C432" s="35">
        <v>1</v>
      </c>
      <c r="D432" s="35">
        <v>0</v>
      </c>
      <c r="E432" s="35">
        <v>1</v>
      </c>
      <c r="F432" s="35">
        <v>23</v>
      </c>
      <c r="G432" s="35" t="b">
        <v>0</v>
      </c>
      <c r="H432" s="35" t="str">
        <f>IF(OR(Query278[[#This Row],[Weekday]]=1, Query278[[#This Row],[Weekday]]=2, Query278[[#This Row],[Weekday]]=3, Query278[[#This Row],[Weekday]]=4, Query278[[#This Row],[Weekday]]=5), "Weekday", "Weekend")</f>
        <v>Weekday</v>
      </c>
      <c r="I432" s="35">
        <f t="shared" si="30"/>
        <v>383</v>
      </c>
      <c r="J432" s="35">
        <v>3</v>
      </c>
      <c r="K432" s="35">
        <f t="shared" si="31"/>
        <v>340</v>
      </c>
      <c r="L432" s="35">
        <v>1</v>
      </c>
      <c r="M432" s="35" t="str">
        <f>INDEX(Table2[Description],MATCH(L432,Table2[Weathersit],0))</f>
        <v>Clear</v>
      </c>
      <c r="N432" s="35">
        <v>0.3</v>
      </c>
      <c r="O432" s="35">
        <v>0.2727</v>
      </c>
      <c r="P432" s="35">
        <v>0.52</v>
      </c>
      <c r="Q432" s="35">
        <v>0.4627</v>
      </c>
      <c r="R432" s="35">
        <v>1</v>
      </c>
      <c r="S432" s="35">
        <v>27</v>
      </c>
      <c r="T432" s="35" t="str">
        <f t="shared" si="32"/>
        <v>Normal</v>
      </c>
      <c r="U432" s="35">
        <v>28</v>
      </c>
      <c r="V432" s="42">
        <f t="shared" si="33"/>
        <v>53.201797630910526</v>
      </c>
      <c r="W432" s="35">
        <f t="shared" si="34"/>
        <v>-0.17636800224022406</v>
      </c>
    </row>
    <row r="433" spans="1:23" x14ac:dyDescent="0.25">
      <c r="A433" s="41">
        <v>432</v>
      </c>
      <c r="B433" s="36">
        <v>40563</v>
      </c>
      <c r="C433" s="35">
        <v>1</v>
      </c>
      <c r="D433" s="35">
        <v>0</v>
      </c>
      <c r="E433" s="35">
        <v>1</v>
      </c>
      <c r="F433" s="35">
        <v>0</v>
      </c>
      <c r="G433" s="35" t="b">
        <v>0</v>
      </c>
      <c r="H433" s="35" t="str">
        <f>IF(OR(Query278[[#This Row],[Weekday]]=1, Query278[[#This Row],[Weekday]]=2, Query278[[#This Row],[Weekday]]=3, Query278[[#This Row],[Weekday]]=4, Query278[[#This Row],[Weekday]]=5), "Weekday", "Weekend")</f>
        <v>Weekday</v>
      </c>
      <c r="I433" s="35">
        <f t="shared" si="30"/>
        <v>382</v>
      </c>
      <c r="J433" s="35">
        <v>4</v>
      </c>
      <c r="K433" s="35">
        <f t="shared" si="31"/>
        <v>339</v>
      </c>
      <c r="L433" s="35">
        <v>1</v>
      </c>
      <c r="M433" s="35" t="str">
        <f>INDEX(Table2[Description],MATCH(L433,Table2[Weathersit],0))</f>
        <v>Clear</v>
      </c>
      <c r="N433" s="35">
        <v>0.26</v>
      </c>
      <c r="O433" s="35">
        <v>0.2273</v>
      </c>
      <c r="P433" s="35">
        <v>0.56000000000000005</v>
      </c>
      <c r="Q433" s="35">
        <v>0.3881</v>
      </c>
      <c r="R433" s="35">
        <v>5</v>
      </c>
      <c r="S433" s="35">
        <v>8</v>
      </c>
      <c r="T433" s="35" t="str">
        <f t="shared" si="32"/>
        <v>Normal</v>
      </c>
      <c r="U433" s="35">
        <v>13</v>
      </c>
      <c r="V433" s="42">
        <f t="shared" si="33"/>
        <v>53.230502349550783</v>
      </c>
      <c r="W433" s="35">
        <f t="shared" si="34"/>
        <v>-0.17624324778555567</v>
      </c>
    </row>
    <row r="434" spans="1:23" x14ac:dyDescent="0.25">
      <c r="A434" s="41">
        <v>433</v>
      </c>
      <c r="B434" s="36">
        <v>40563</v>
      </c>
      <c r="C434" s="35">
        <v>1</v>
      </c>
      <c r="D434" s="35">
        <v>0</v>
      </c>
      <c r="E434" s="35">
        <v>1</v>
      </c>
      <c r="F434" s="35">
        <v>1</v>
      </c>
      <c r="G434" s="35" t="b">
        <v>0</v>
      </c>
      <c r="H434" s="35" t="str">
        <f>IF(OR(Query278[[#This Row],[Weekday]]=1, Query278[[#This Row],[Weekday]]=2, Query278[[#This Row],[Weekday]]=3, Query278[[#This Row],[Weekday]]=4, Query278[[#This Row],[Weekday]]=5), "Weekday", "Weekend")</f>
        <v>Weekday</v>
      </c>
      <c r="I434" s="35">
        <f t="shared" si="30"/>
        <v>381</v>
      </c>
      <c r="J434" s="35">
        <v>4</v>
      </c>
      <c r="K434" s="35">
        <f t="shared" si="31"/>
        <v>338</v>
      </c>
      <c r="L434" s="35">
        <v>1</v>
      </c>
      <c r="M434" s="35" t="str">
        <f>INDEX(Table2[Description],MATCH(L434,Table2[Weathersit],0))</f>
        <v>Clear</v>
      </c>
      <c r="N434" s="35">
        <v>0.26</v>
      </c>
      <c r="O434" s="35">
        <v>0.2727</v>
      </c>
      <c r="P434" s="35">
        <v>0.56000000000000005</v>
      </c>
      <c r="Q434" s="35">
        <v>0</v>
      </c>
      <c r="R434" s="35">
        <v>2</v>
      </c>
      <c r="S434" s="35">
        <v>3</v>
      </c>
      <c r="T434" s="35" t="str">
        <f t="shared" si="32"/>
        <v>Normal</v>
      </c>
      <c r="U434" s="35">
        <v>5</v>
      </c>
      <c r="V434" s="42">
        <f t="shared" si="33"/>
        <v>53.239070503948319</v>
      </c>
      <c r="W434" s="35">
        <f t="shared" si="34"/>
        <v>-0.1761969305182339</v>
      </c>
    </row>
    <row r="435" spans="1:23" x14ac:dyDescent="0.25">
      <c r="A435" s="41">
        <v>434</v>
      </c>
      <c r="B435" s="36">
        <v>40563</v>
      </c>
      <c r="C435" s="35">
        <v>1</v>
      </c>
      <c r="D435" s="35">
        <v>0</v>
      </c>
      <c r="E435" s="35">
        <v>1</v>
      </c>
      <c r="F435" s="35">
        <v>2</v>
      </c>
      <c r="G435" s="35" t="b">
        <v>0</v>
      </c>
      <c r="H435" s="35" t="str">
        <f>IF(OR(Query278[[#This Row],[Weekday]]=1, Query278[[#This Row],[Weekday]]=2, Query278[[#This Row],[Weekday]]=3, Query278[[#This Row],[Weekday]]=4, Query278[[#This Row],[Weekday]]=5), "Weekday", "Weekend")</f>
        <v>Weekday</v>
      </c>
      <c r="I435" s="35">
        <f t="shared" si="30"/>
        <v>380</v>
      </c>
      <c r="J435" s="35">
        <v>4</v>
      </c>
      <c r="K435" s="35">
        <f t="shared" si="31"/>
        <v>337</v>
      </c>
      <c r="L435" s="35">
        <v>1</v>
      </c>
      <c r="M435" s="35" t="str">
        <f>INDEX(Table2[Description],MATCH(L435,Table2[Weathersit],0))</f>
        <v>Clear</v>
      </c>
      <c r="N435" s="35">
        <v>0.26</v>
      </c>
      <c r="O435" s="35">
        <v>0.2727</v>
      </c>
      <c r="P435" s="35">
        <v>0.56000000000000005</v>
      </c>
      <c r="Q435" s="35">
        <v>0</v>
      </c>
      <c r="R435" s="35">
        <v>0</v>
      </c>
      <c r="S435" s="35">
        <v>2</v>
      </c>
      <c r="T435" s="35" t="str">
        <f t="shared" si="32"/>
        <v>Normal</v>
      </c>
      <c r="U435" s="35">
        <v>2</v>
      </c>
      <c r="V435" s="42">
        <f t="shared" si="33"/>
        <v>53.233684832653076</v>
      </c>
      <c r="W435" s="35">
        <f t="shared" si="34"/>
        <v>-0.17608262357961213</v>
      </c>
    </row>
    <row r="436" spans="1:23" x14ac:dyDescent="0.25">
      <c r="A436" s="41">
        <v>435</v>
      </c>
      <c r="B436" s="36">
        <v>40563</v>
      </c>
      <c r="C436" s="35">
        <v>1</v>
      </c>
      <c r="D436" s="35">
        <v>0</v>
      </c>
      <c r="E436" s="35">
        <v>1</v>
      </c>
      <c r="F436" s="35">
        <v>3</v>
      </c>
      <c r="G436" s="35" t="b">
        <v>0</v>
      </c>
      <c r="H436" s="35" t="str">
        <f>IF(OR(Query278[[#This Row],[Weekday]]=1, Query278[[#This Row],[Weekday]]=2, Query278[[#This Row],[Weekday]]=3, Query278[[#This Row],[Weekday]]=4, Query278[[#This Row],[Weekday]]=5), "Weekday", "Weekend")</f>
        <v>Weekday</v>
      </c>
      <c r="I436" s="35">
        <f t="shared" si="30"/>
        <v>379</v>
      </c>
      <c r="J436" s="35">
        <v>4</v>
      </c>
      <c r="K436" s="35">
        <f t="shared" si="31"/>
        <v>336</v>
      </c>
      <c r="L436" s="35">
        <v>1</v>
      </c>
      <c r="M436" s="35" t="str">
        <f>INDEX(Table2[Description],MATCH(L436,Table2[Weathersit],0))</f>
        <v>Clear</v>
      </c>
      <c r="N436" s="35">
        <v>0.26</v>
      </c>
      <c r="O436" s="35">
        <v>0.2576</v>
      </c>
      <c r="P436" s="35">
        <v>0.56000000000000005</v>
      </c>
      <c r="Q436" s="35">
        <v>0.16420000000000001</v>
      </c>
      <c r="R436" s="35">
        <v>0</v>
      </c>
      <c r="S436" s="35">
        <v>1</v>
      </c>
      <c r="T436" s="35" t="str">
        <f t="shared" si="32"/>
        <v>Normal</v>
      </c>
      <c r="U436" s="35">
        <v>1</v>
      </c>
      <c r="V436" s="42">
        <f t="shared" si="33"/>
        <v>53.222332262643604</v>
      </c>
      <c r="W436" s="35">
        <f t="shared" si="34"/>
        <v>-0.17596617836256251</v>
      </c>
    </row>
    <row r="437" spans="1:23" x14ac:dyDescent="0.25">
      <c r="A437" s="41">
        <v>436</v>
      </c>
      <c r="B437" s="36">
        <v>40563</v>
      </c>
      <c r="C437" s="35">
        <v>1</v>
      </c>
      <c r="D437" s="35">
        <v>0</v>
      </c>
      <c r="E437" s="35">
        <v>1</v>
      </c>
      <c r="F437" s="35">
        <v>4</v>
      </c>
      <c r="G437" s="35" t="b">
        <v>0</v>
      </c>
      <c r="H437" s="35" t="str">
        <f>IF(OR(Query278[[#This Row],[Weekday]]=1, Query278[[#This Row],[Weekday]]=2, Query278[[#This Row],[Weekday]]=3, Query278[[#This Row],[Weekday]]=4, Query278[[#This Row],[Weekday]]=5), "Weekday", "Weekend")</f>
        <v>Weekday</v>
      </c>
      <c r="I437" s="35">
        <f t="shared" si="30"/>
        <v>378</v>
      </c>
      <c r="J437" s="35">
        <v>4</v>
      </c>
      <c r="K437" s="35">
        <f t="shared" si="31"/>
        <v>335</v>
      </c>
      <c r="L437" s="35">
        <v>1</v>
      </c>
      <c r="M437" s="35" t="str">
        <f>INDEX(Table2[Description],MATCH(L437,Table2[Weathersit],0))</f>
        <v>Clear</v>
      </c>
      <c r="N437" s="35">
        <v>0.26</v>
      </c>
      <c r="O437" s="35">
        <v>0.2576</v>
      </c>
      <c r="P437" s="35">
        <v>0.56000000000000005</v>
      </c>
      <c r="Q437" s="35">
        <v>0.16420000000000001</v>
      </c>
      <c r="R437" s="35">
        <v>0</v>
      </c>
      <c r="S437" s="35">
        <v>1</v>
      </c>
      <c r="T437" s="35" t="str">
        <f t="shared" si="32"/>
        <v>Normal</v>
      </c>
      <c r="U437" s="35">
        <v>1</v>
      </c>
      <c r="V437" s="42">
        <f t="shared" si="33"/>
        <v>53.208735195788698</v>
      </c>
      <c r="W437" s="35">
        <f t="shared" si="34"/>
        <v>-0.17585800008854777</v>
      </c>
    </row>
    <row r="438" spans="1:23" x14ac:dyDescent="0.25">
      <c r="A438" s="41">
        <v>437</v>
      </c>
      <c r="B438" s="36">
        <v>40563</v>
      </c>
      <c r="C438" s="35">
        <v>1</v>
      </c>
      <c r="D438" s="35">
        <v>0</v>
      </c>
      <c r="E438" s="35">
        <v>1</v>
      </c>
      <c r="F438" s="35">
        <v>5</v>
      </c>
      <c r="G438" s="35" t="b">
        <v>0</v>
      </c>
      <c r="H438" s="35" t="str">
        <f>IF(OR(Query278[[#This Row],[Weekday]]=1, Query278[[#This Row],[Weekday]]=2, Query278[[#This Row],[Weekday]]=3, Query278[[#This Row],[Weekday]]=4, Query278[[#This Row],[Weekday]]=5), "Weekday", "Weekend")</f>
        <v>Weekday</v>
      </c>
      <c r="I438" s="35">
        <f t="shared" si="30"/>
        <v>377</v>
      </c>
      <c r="J438" s="35">
        <v>4</v>
      </c>
      <c r="K438" s="35">
        <f t="shared" si="31"/>
        <v>334</v>
      </c>
      <c r="L438" s="35">
        <v>1</v>
      </c>
      <c r="M438" s="35" t="str">
        <f>INDEX(Table2[Description],MATCH(L438,Table2[Weathersit],0))</f>
        <v>Clear</v>
      </c>
      <c r="N438" s="35">
        <v>0.24</v>
      </c>
      <c r="O438" s="35">
        <v>0.2273</v>
      </c>
      <c r="P438" s="35">
        <v>0.6</v>
      </c>
      <c r="Q438" s="35">
        <v>0.22389999999999999</v>
      </c>
      <c r="R438" s="35">
        <v>0</v>
      </c>
      <c r="S438" s="35">
        <v>6</v>
      </c>
      <c r="T438" s="35" t="str">
        <f t="shared" si="32"/>
        <v>Normal</v>
      </c>
      <c r="U438" s="35">
        <v>6</v>
      </c>
      <c r="V438" s="42">
        <f t="shared" si="33"/>
        <v>53.194870696308321</v>
      </c>
      <c r="W438" s="35">
        <f t="shared" si="34"/>
        <v>-0.17574625745051892</v>
      </c>
    </row>
    <row r="439" spans="1:23" x14ac:dyDescent="0.25">
      <c r="A439" s="41">
        <v>438</v>
      </c>
      <c r="B439" s="36">
        <v>40563</v>
      </c>
      <c r="C439" s="35">
        <v>1</v>
      </c>
      <c r="D439" s="35">
        <v>0</v>
      </c>
      <c r="E439" s="35">
        <v>1</v>
      </c>
      <c r="F439" s="35">
        <v>6</v>
      </c>
      <c r="G439" s="35" t="b">
        <v>0</v>
      </c>
      <c r="H439" s="35" t="str">
        <f>IF(OR(Query278[[#This Row],[Weekday]]=1, Query278[[#This Row],[Weekday]]=2, Query278[[#This Row],[Weekday]]=3, Query278[[#This Row],[Weekday]]=4, Query278[[#This Row],[Weekday]]=5), "Weekday", "Weekend")</f>
        <v>Weekday</v>
      </c>
      <c r="I439" s="35">
        <f t="shared" si="30"/>
        <v>376</v>
      </c>
      <c r="J439" s="35">
        <v>4</v>
      </c>
      <c r="K439" s="35">
        <f t="shared" si="31"/>
        <v>333</v>
      </c>
      <c r="L439" s="35">
        <v>1</v>
      </c>
      <c r="M439" s="35" t="str">
        <f>INDEX(Table2[Description],MATCH(L439,Table2[Weathersit],0))</f>
        <v>Clear</v>
      </c>
      <c r="N439" s="35">
        <v>0.22</v>
      </c>
      <c r="O439" s="35">
        <v>0.21210000000000001</v>
      </c>
      <c r="P439" s="35">
        <v>0.6</v>
      </c>
      <c r="Q439" s="35">
        <v>0.22389999999999999</v>
      </c>
      <c r="R439" s="35">
        <v>0</v>
      </c>
      <c r="S439" s="35">
        <v>35</v>
      </c>
      <c r="T439" s="35" t="str">
        <f t="shared" si="32"/>
        <v>High Usage</v>
      </c>
      <c r="U439" s="35">
        <v>35</v>
      </c>
      <c r="V439" s="42">
        <f t="shared" si="33"/>
        <v>53.190451158735307</v>
      </c>
      <c r="W439" s="35">
        <f t="shared" si="34"/>
        <v>-0.17569564646388641</v>
      </c>
    </row>
    <row r="440" spans="1:23" x14ac:dyDescent="0.25">
      <c r="A440" s="41">
        <v>439</v>
      </c>
      <c r="B440" s="36">
        <v>40563</v>
      </c>
      <c r="C440" s="35">
        <v>1</v>
      </c>
      <c r="D440" s="35">
        <v>0</v>
      </c>
      <c r="E440" s="35">
        <v>1</v>
      </c>
      <c r="F440" s="35">
        <v>7</v>
      </c>
      <c r="G440" s="35" t="b">
        <v>0</v>
      </c>
      <c r="H440" s="35" t="str">
        <f>IF(OR(Query278[[#This Row],[Weekday]]=1, Query278[[#This Row],[Weekday]]=2, Query278[[#This Row],[Weekday]]=3, Query278[[#This Row],[Weekday]]=4, Query278[[#This Row],[Weekday]]=5), "Weekday", "Weekend")</f>
        <v>Weekday</v>
      </c>
      <c r="I440" s="35">
        <f t="shared" si="30"/>
        <v>375</v>
      </c>
      <c r="J440" s="35">
        <v>4</v>
      </c>
      <c r="K440" s="35">
        <f t="shared" si="31"/>
        <v>332</v>
      </c>
      <c r="L440" s="35">
        <v>1</v>
      </c>
      <c r="M440" s="35" t="str">
        <f>INDEX(Table2[Description],MATCH(L440,Table2[Weathersit],0))</f>
        <v>Clear</v>
      </c>
      <c r="N440" s="35">
        <v>0.22</v>
      </c>
      <c r="O440" s="35">
        <v>0.21210000000000001</v>
      </c>
      <c r="P440" s="35">
        <v>0.55000000000000004</v>
      </c>
      <c r="Q440" s="35">
        <v>0.22389999999999999</v>
      </c>
      <c r="R440" s="35">
        <v>1</v>
      </c>
      <c r="S440" s="35">
        <v>100</v>
      </c>
      <c r="T440" s="35" t="str">
        <f t="shared" si="32"/>
        <v>High Usage</v>
      </c>
      <c r="U440" s="35">
        <v>101</v>
      </c>
      <c r="V440" s="42">
        <f t="shared" si="33"/>
        <v>53.225837431329666</v>
      </c>
      <c r="W440" s="35">
        <f t="shared" si="34"/>
        <v>-0.17569538159568687</v>
      </c>
    </row>
    <row r="441" spans="1:23" x14ac:dyDescent="0.25">
      <c r="A441" s="41">
        <v>440</v>
      </c>
      <c r="B441" s="36">
        <v>40563</v>
      </c>
      <c r="C441" s="35">
        <v>1</v>
      </c>
      <c r="D441" s="35">
        <v>0</v>
      </c>
      <c r="E441" s="35">
        <v>1</v>
      </c>
      <c r="F441" s="35">
        <v>8</v>
      </c>
      <c r="G441" s="35" t="b">
        <v>0</v>
      </c>
      <c r="H441" s="35" t="str">
        <f>IF(OR(Query278[[#This Row],[Weekday]]=1, Query278[[#This Row],[Weekday]]=2, Query278[[#This Row],[Weekday]]=3, Query278[[#This Row],[Weekday]]=4, Query278[[#This Row],[Weekday]]=5), "Weekday", "Weekend")</f>
        <v>Weekday</v>
      </c>
      <c r="I441" s="35">
        <f t="shared" si="30"/>
        <v>374</v>
      </c>
      <c r="J441" s="35">
        <v>4</v>
      </c>
      <c r="K441" s="35">
        <f t="shared" si="31"/>
        <v>331</v>
      </c>
      <c r="L441" s="35">
        <v>1</v>
      </c>
      <c r="M441" s="35" t="str">
        <f>INDEX(Table2[Description],MATCH(L441,Table2[Weathersit],0))</f>
        <v>Clear</v>
      </c>
      <c r="N441" s="35">
        <v>0.22</v>
      </c>
      <c r="O441" s="35">
        <v>0.21210000000000001</v>
      </c>
      <c r="P441" s="35">
        <v>0.55000000000000004</v>
      </c>
      <c r="Q441" s="35">
        <v>0.28360000000000002</v>
      </c>
      <c r="R441" s="35">
        <v>2</v>
      </c>
      <c r="S441" s="35">
        <v>247</v>
      </c>
      <c r="T441" s="35" t="str">
        <f t="shared" si="32"/>
        <v>High Usage</v>
      </c>
      <c r="U441" s="35">
        <v>249</v>
      </c>
      <c r="V441" s="42">
        <f t="shared" si="33"/>
        <v>53.247394765355722</v>
      </c>
      <c r="W441" s="35">
        <f t="shared" si="34"/>
        <v>-0.17569493305029793</v>
      </c>
    </row>
    <row r="442" spans="1:23" x14ac:dyDescent="0.25">
      <c r="A442" s="41">
        <v>441</v>
      </c>
      <c r="B442" s="36">
        <v>40563</v>
      </c>
      <c r="C442" s="35">
        <v>1</v>
      </c>
      <c r="D442" s="35">
        <v>0</v>
      </c>
      <c r="E442" s="35">
        <v>1</v>
      </c>
      <c r="F442" s="35">
        <v>9</v>
      </c>
      <c r="G442" s="35" t="b">
        <v>0</v>
      </c>
      <c r="H442" s="35" t="str">
        <f>IF(OR(Query278[[#This Row],[Weekday]]=1, Query278[[#This Row],[Weekday]]=2, Query278[[#This Row],[Weekday]]=3, Query278[[#This Row],[Weekday]]=4, Query278[[#This Row],[Weekday]]=5), "Weekday", "Weekend")</f>
        <v>Weekday</v>
      </c>
      <c r="I442" s="35">
        <f t="shared" si="30"/>
        <v>373</v>
      </c>
      <c r="J442" s="35">
        <v>4</v>
      </c>
      <c r="K442" s="35">
        <f t="shared" si="31"/>
        <v>330</v>
      </c>
      <c r="L442" s="35">
        <v>2</v>
      </c>
      <c r="M442" s="35" t="str">
        <f>INDEX(Table2[Description],MATCH(L442,Table2[Weathersit],0))</f>
        <v>Mist + Cloudy</v>
      </c>
      <c r="N442" s="35">
        <v>0.24</v>
      </c>
      <c r="O442" s="35">
        <v>0.2273</v>
      </c>
      <c r="P442" s="35">
        <v>0.52</v>
      </c>
      <c r="Q442" s="35">
        <v>0.22389999999999999</v>
      </c>
      <c r="R442" s="35">
        <v>3</v>
      </c>
      <c r="S442" s="35">
        <v>140</v>
      </c>
      <c r="T442" s="35" t="str">
        <f t="shared" si="32"/>
        <v>High Usage</v>
      </c>
      <c r="U442" s="35">
        <v>143</v>
      </c>
      <c r="V442" s="42">
        <f t="shared" si="33"/>
        <v>52.70256472358701</v>
      </c>
      <c r="W442" s="35">
        <f t="shared" si="34"/>
        <v>-0.17569438116028638</v>
      </c>
    </row>
    <row r="443" spans="1:23" x14ac:dyDescent="0.25">
      <c r="A443" s="41">
        <v>442</v>
      </c>
      <c r="B443" s="36">
        <v>40563</v>
      </c>
      <c r="C443" s="35">
        <v>1</v>
      </c>
      <c r="D443" s="35">
        <v>0</v>
      </c>
      <c r="E443" s="35">
        <v>1</v>
      </c>
      <c r="F443" s="35">
        <v>10</v>
      </c>
      <c r="G443" s="35" t="b">
        <v>0</v>
      </c>
      <c r="H443" s="35" t="str">
        <f>IF(OR(Query278[[#This Row],[Weekday]]=1, Query278[[#This Row],[Weekday]]=2, Query278[[#This Row],[Weekday]]=3, Query278[[#This Row],[Weekday]]=4, Query278[[#This Row],[Weekday]]=5), "Weekday", "Weekend")</f>
        <v>Weekday</v>
      </c>
      <c r="I443" s="35">
        <f t="shared" si="30"/>
        <v>372</v>
      </c>
      <c r="J443" s="35">
        <v>4</v>
      </c>
      <c r="K443" s="35">
        <f t="shared" si="31"/>
        <v>330</v>
      </c>
      <c r="L443" s="35">
        <v>1</v>
      </c>
      <c r="M443" s="35" t="str">
        <f>INDEX(Table2[Description],MATCH(L443,Table2[Weathersit],0))</f>
        <v>Clear</v>
      </c>
      <c r="N443" s="35">
        <v>0.26</v>
      </c>
      <c r="O443" s="35">
        <v>0.2273</v>
      </c>
      <c r="P443" s="35">
        <v>0.48</v>
      </c>
      <c r="Q443" s="35">
        <v>0.29849999999999999</v>
      </c>
      <c r="R443" s="35">
        <v>1</v>
      </c>
      <c r="S443" s="35">
        <v>56</v>
      </c>
      <c r="T443" s="35" t="str">
        <f t="shared" si="32"/>
        <v>High Usage</v>
      </c>
      <c r="U443" s="35">
        <v>57</v>
      </c>
      <c r="V443" s="42">
        <f t="shared" si="33"/>
        <v>52.636230408562682</v>
      </c>
      <c r="W443" s="35">
        <f t="shared" si="34"/>
        <v>-0.17560917525494449</v>
      </c>
    </row>
    <row r="444" spans="1:23" x14ac:dyDescent="0.25">
      <c r="A444" s="41">
        <v>443</v>
      </c>
      <c r="B444" s="36">
        <v>40563</v>
      </c>
      <c r="C444" s="35">
        <v>1</v>
      </c>
      <c r="D444" s="35">
        <v>0</v>
      </c>
      <c r="E444" s="35">
        <v>1</v>
      </c>
      <c r="F444" s="35">
        <v>11</v>
      </c>
      <c r="G444" s="35" t="b">
        <v>0</v>
      </c>
      <c r="H444" s="35" t="str">
        <f>IF(OR(Query278[[#This Row],[Weekday]]=1, Query278[[#This Row],[Weekday]]=2, Query278[[#This Row],[Weekday]]=3, Query278[[#This Row],[Weekday]]=4, Query278[[#This Row],[Weekday]]=5), "Weekday", "Weekend")</f>
        <v>Weekday</v>
      </c>
      <c r="I444" s="35">
        <f t="shared" si="30"/>
        <v>371</v>
      </c>
      <c r="J444" s="35">
        <v>4</v>
      </c>
      <c r="K444" s="35">
        <f t="shared" si="31"/>
        <v>329</v>
      </c>
      <c r="L444" s="35">
        <v>2</v>
      </c>
      <c r="M444" s="35" t="str">
        <f>INDEX(Table2[Description],MATCH(L444,Table2[Weathersit],0))</f>
        <v>Mist + Cloudy</v>
      </c>
      <c r="N444" s="35">
        <v>0.28000000000000003</v>
      </c>
      <c r="O444" s="35">
        <v>0.2727</v>
      </c>
      <c r="P444" s="35">
        <v>0.45</v>
      </c>
      <c r="Q444" s="35">
        <v>0.16420000000000001</v>
      </c>
      <c r="R444" s="35">
        <v>5</v>
      </c>
      <c r="S444" s="35">
        <v>63</v>
      </c>
      <c r="T444" s="35" t="str">
        <f t="shared" si="32"/>
        <v>High Usage</v>
      </c>
      <c r="U444" s="35">
        <v>68</v>
      </c>
      <c r="V444" s="42">
        <f t="shared" si="33"/>
        <v>52.683077588783604</v>
      </c>
      <c r="W444" s="35">
        <f t="shared" si="34"/>
        <v>-0.17551933527691307</v>
      </c>
    </row>
    <row r="445" spans="1:23" x14ac:dyDescent="0.25">
      <c r="A445" s="41">
        <v>444</v>
      </c>
      <c r="B445" s="36">
        <v>40563</v>
      </c>
      <c r="C445" s="35">
        <v>1</v>
      </c>
      <c r="D445" s="35">
        <v>0</v>
      </c>
      <c r="E445" s="35">
        <v>1</v>
      </c>
      <c r="F445" s="35">
        <v>12</v>
      </c>
      <c r="G445" s="35" t="b">
        <v>0</v>
      </c>
      <c r="H445" s="35" t="str">
        <f>IF(OR(Query278[[#This Row],[Weekday]]=1, Query278[[#This Row],[Weekday]]=2, Query278[[#This Row],[Weekday]]=3, Query278[[#This Row],[Weekday]]=4, Query278[[#This Row],[Weekday]]=5), "Weekday", "Weekend")</f>
        <v>Weekday</v>
      </c>
      <c r="I445" s="35">
        <f t="shared" si="30"/>
        <v>370</v>
      </c>
      <c r="J445" s="35">
        <v>4</v>
      </c>
      <c r="K445" s="35">
        <f t="shared" si="31"/>
        <v>329</v>
      </c>
      <c r="L445" s="35">
        <v>2</v>
      </c>
      <c r="M445" s="35" t="str">
        <f>INDEX(Table2[Description],MATCH(L445,Table2[Weathersit],0))</f>
        <v>Mist + Cloudy</v>
      </c>
      <c r="N445" s="35">
        <v>0.3</v>
      </c>
      <c r="O445" s="35">
        <v>0.33329999999999999</v>
      </c>
      <c r="P445" s="35">
        <v>0.42</v>
      </c>
      <c r="Q445" s="35">
        <v>0</v>
      </c>
      <c r="R445" s="35">
        <v>7</v>
      </c>
      <c r="S445" s="35">
        <v>77</v>
      </c>
      <c r="T445" s="35" t="str">
        <f t="shared" si="32"/>
        <v>High Usage</v>
      </c>
      <c r="U445" s="35">
        <v>84</v>
      </c>
      <c r="V445" s="42">
        <f t="shared" si="33"/>
        <v>52.729555185184005</v>
      </c>
      <c r="W445" s="35">
        <f t="shared" si="34"/>
        <v>-0.17523046958072669</v>
      </c>
    </row>
    <row r="446" spans="1:23" x14ac:dyDescent="0.25">
      <c r="A446" s="41">
        <v>445</v>
      </c>
      <c r="B446" s="36">
        <v>40563</v>
      </c>
      <c r="C446" s="35">
        <v>1</v>
      </c>
      <c r="D446" s="35">
        <v>0</v>
      </c>
      <c r="E446" s="35">
        <v>1</v>
      </c>
      <c r="F446" s="35">
        <v>13</v>
      </c>
      <c r="G446" s="35" t="b">
        <v>0</v>
      </c>
      <c r="H446" s="35" t="str">
        <f>IF(OR(Query278[[#This Row],[Weekday]]=1, Query278[[#This Row],[Weekday]]=2, Query278[[#This Row],[Weekday]]=3, Query278[[#This Row],[Weekday]]=4, Query278[[#This Row],[Weekday]]=5), "Weekday", "Weekend")</f>
        <v>Weekday</v>
      </c>
      <c r="I446" s="35">
        <f t="shared" si="30"/>
        <v>369</v>
      </c>
      <c r="J446" s="35">
        <v>4</v>
      </c>
      <c r="K446" s="35">
        <f t="shared" si="31"/>
        <v>329</v>
      </c>
      <c r="L446" s="35">
        <v>2</v>
      </c>
      <c r="M446" s="35" t="str">
        <f>INDEX(Table2[Description],MATCH(L446,Table2[Weathersit],0))</f>
        <v>Mist + Cloudy</v>
      </c>
      <c r="N446" s="35">
        <v>0.28000000000000003</v>
      </c>
      <c r="O446" s="35">
        <v>0.28789999999999999</v>
      </c>
      <c r="P446" s="35">
        <v>0.45</v>
      </c>
      <c r="Q446" s="35">
        <v>0.1045</v>
      </c>
      <c r="R446" s="35">
        <v>12</v>
      </c>
      <c r="S446" s="35">
        <v>86</v>
      </c>
      <c r="T446" s="35" t="str">
        <f t="shared" si="32"/>
        <v>High Usage</v>
      </c>
      <c r="U446" s="35">
        <v>98</v>
      </c>
      <c r="V446" s="42">
        <f t="shared" si="33"/>
        <v>52.768053841418663</v>
      </c>
      <c r="W446" s="35">
        <f t="shared" si="34"/>
        <v>-0.17486518917697855</v>
      </c>
    </row>
    <row r="447" spans="1:23" x14ac:dyDescent="0.25">
      <c r="A447" s="41">
        <v>446</v>
      </c>
      <c r="B447" s="36">
        <v>40563</v>
      </c>
      <c r="C447" s="35">
        <v>1</v>
      </c>
      <c r="D447" s="35">
        <v>0</v>
      </c>
      <c r="E447" s="35">
        <v>1</v>
      </c>
      <c r="F447" s="35">
        <v>14</v>
      </c>
      <c r="G447" s="35" t="b">
        <v>0</v>
      </c>
      <c r="H447" s="35" t="str">
        <f>IF(OR(Query278[[#This Row],[Weekday]]=1, Query278[[#This Row],[Weekday]]=2, Query278[[#This Row],[Weekday]]=3, Query278[[#This Row],[Weekday]]=4, Query278[[#This Row],[Weekday]]=5), "Weekday", "Weekend")</f>
        <v>Weekday</v>
      </c>
      <c r="I447" s="35">
        <f t="shared" si="30"/>
        <v>368</v>
      </c>
      <c r="J447" s="35">
        <v>4</v>
      </c>
      <c r="K447" s="35">
        <f t="shared" si="31"/>
        <v>329</v>
      </c>
      <c r="L447" s="35">
        <v>2</v>
      </c>
      <c r="M447" s="35" t="str">
        <f>INDEX(Table2[Description],MATCH(L447,Table2[Weathersit],0))</f>
        <v>Mist + Cloudy</v>
      </c>
      <c r="N447" s="35">
        <v>0.3</v>
      </c>
      <c r="O447" s="35">
        <v>0.30299999999999999</v>
      </c>
      <c r="P447" s="35">
        <v>0.45</v>
      </c>
      <c r="Q447" s="35">
        <v>0.1343</v>
      </c>
      <c r="R447" s="35">
        <v>6</v>
      </c>
      <c r="S447" s="35">
        <v>75</v>
      </c>
      <c r="T447" s="35" t="str">
        <f t="shared" si="32"/>
        <v>High Usage</v>
      </c>
      <c r="U447" s="35">
        <v>81</v>
      </c>
      <c r="V447" s="42">
        <f t="shared" si="33"/>
        <v>52.79233354656813</v>
      </c>
      <c r="W447" s="35">
        <f t="shared" si="34"/>
        <v>-0.17456138985322558</v>
      </c>
    </row>
    <row r="448" spans="1:23" x14ac:dyDescent="0.25">
      <c r="A448" s="41">
        <v>447</v>
      </c>
      <c r="B448" s="36">
        <v>40563</v>
      </c>
      <c r="C448" s="35">
        <v>1</v>
      </c>
      <c r="D448" s="35">
        <v>0</v>
      </c>
      <c r="E448" s="35">
        <v>1</v>
      </c>
      <c r="F448" s="35">
        <v>15</v>
      </c>
      <c r="G448" s="35" t="b">
        <v>0</v>
      </c>
      <c r="H448" s="35" t="str">
        <f>IF(OR(Query278[[#This Row],[Weekday]]=1, Query278[[#This Row],[Weekday]]=2, Query278[[#This Row],[Weekday]]=3, Query278[[#This Row],[Weekday]]=4, Query278[[#This Row],[Weekday]]=5), "Weekday", "Weekend")</f>
        <v>Weekday</v>
      </c>
      <c r="I448" s="35">
        <f t="shared" si="30"/>
        <v>367</v>
      </c>
      <c r="J448" s="35">
        <v>4</v>
      </c>
      <c r="K448" s="35">
        <f t="shared" si="31"/>
        <v>329</v>
      </c>
      <c r="L448" s="35">
        <v>2</v>
      </c>
      <c r="M448" s="35" t="str">
        <f>INDEX(Table2[Description],MATCH(L448,Table2[Weathersit],0))</f>
        <v>Mist + Cloudy</v>
      </c>
      <c r="N448" s="35">
        <v>0.32</v>
      </c>
      <c r="O448" s="35">
        <v>0.31819999999999998</v>
      </c>
      <c r="P448" s="35">
        <v>0.45</v>
      </c>
      <c r="Q448" s="35">
        <v>0.19400000000000001</v>
      </c>
      <c r="R448" s="35">
        <v>8</v>
      </c>
      <c r="S448" s="35">
        <v>62</v>
      </c>
      <c r="T448" s="35" t="str">
        <f t="shared" si="32"/>
        <v>High Usage</v>
      </c>
      <c r="U448" s="35">
        <v>70</v>
      </c>
      <c r="V448" s="42">
        <f t="shared" si="33"/>
        <v>52.833155515051274</v>
      </c>
      <c r="W448" s="35">
        <f t="shared" si="34"/>
        <v>-0.174241986770347</v>
      </c>
    </row>
    <row r="449" spans="1:23" x14ac:dyDescent="0.25">
      <c r="A449" s="41">
        <v>448</v>
      </c>
      <c r="B449" s="36">
        <v>40563</v>
      </c>
      <c r="C449" s="35">
        <v>1</v>
      </c>
      <c r="D449" s="35">
        <v>0</v>
      </c>
      <c r="E449" s="35">
        <v>1</v>
      </c>
      <c r="F449" s="35">
        <v>16</v>
      </c>
      <c r="G449" s="35" t="b">
        <v>0</v>
      </c>
      <c r="H449" s="35" t="str">
        <f>IF(OR(Query278[[#This Row],[Weekday]]=1, Query278[[#This Row],[Weekday]]=2, Query278[[#This Row],[Weekday]]=3, Query278[[#This Row],[Weekday]]=4, Query278[[#This Row],[Weekday]]=5), "Weekday", "Weekend")</f>
        <v>Weekday</v>
      </c>
      <c r="I449" s="35">
        <f t="shared" si="30"/>
        <v>366</v>
      </c>
      <c r="J449" s="35">
        <v>4</v>
      </c>
      <c r="K449" s="35">
        <f t="shared" si="31"/>
        <v>329</v>
      </c>
      <c r="L449" s="35">
        <v>2</v>
      </c>
      <c r="M449" s="35" t="str">
        <f>INDEX(Table2[Description],MATCH(L449,Table2[Weathersit],0))</f>
        <v>Mist + Cloudy</v>
      </c>
      <c r="N449" s="35">
        <v>0.3</v>
      </c>
      <c r="O449" s="35">
        <v>0.30299999999999999</v>
      </c>
      <c r="P449" s="35">
        <v>0.49</v>
      </c>
      <c r="Q449" s="35">
        <v>0.1343</v>
      </c>
      <c r="R449" s="35">
        <v>8</v>
      </c>
      <c r="S449" s="35">
        <v>83</v>
      </c>
      <c r="T449" s="35" t="str">
        <f t="shared" si="32"/>
        <v>High Usage</v>
      </c>
      <c r="U449" s="35">
        <v>91</v>
      </c>
      <c r="V449" s="42">
        <f t="shared" si="33"/>
        <v>52.87952383688102</v>
      </c>
      <c r="W449" s="35">
        <f t="shared" si="34"/>
        <v>-0.17393141082741401</v>
      </c>
    </row>
    <row r="450" spans="1:23" x14ac:dyDescent="0.25">
      <c r="A450" s="41">
        <v>449</v>
      </c>
      <c r="B450" s="36">
        <v>40563</v>
      </c>
      <c r="C450" s="35">
        <v>1</v>
      </c>
      <c r="D450" s="35">
        <v>0</v>
      </c>
      <c r="E450" s="35">
        <v>1</v>
      </c>
      <c r="F450" s="35">
        <v>17</v>
      </c>
      <c r="G450" s="35" t="b">
        <v>0</v>
      </c>
      <c r="H450" s="35" t="str">
        <f>IF(OR(Query278[[#This Row],[Weekday]]=1, Query278[[#This Row],[Weekday]]=2, Query278[[#This Row],[Weekday]]=3, Query278[[#This Row],[Weekday]]=4, Query278[[#This Row],[Weekday]]=5), "Weekday", "Weekend")</f>
        <v>Weekday</v>
      </c>
      <c r="I450" s="35">
        <f t="shared" ref="I450:I513" si="35">COUNTIF(J450:J1448,"&gt;=1") - COUNTIF(J450:J1448,"&gt;5")</f>
        <v>365</v>
      </c>
      <c r="J450" s="35">
        <v>4</v>
      </c>
      <c r="K450" s="35">
        <f t="shared" ref="K450:K513" si="36">SUMIF(L450:L1448,1,L450:L1448)</f>
        <v>329</v>
      </c>
      <c r="L450" s="35">
        <v>2</v>
      </c>
      <c r="M450" s="35" t="str">
        <f>INDEX(Table2[Description],MATCH(L450,Table2[Weathersit],0))</f>
        <v>Mist + Cloudy</v>
      </c>
      <c r="N450" s="35">
        <v>0.3</v>
      </c>
      <c r="O450" s="35">
        <v>0.31819999999999998</v>
      </c>
      <c r="P450" s="35">
        <v>0.49</v>
      </c>
      <c r="Q450" s="35">
        <v>0.1045</v>
      </c>
      <c r="R450" s="35">
        <v>8</v>
      </c>
      <c r="S450" s="35">
        <v>207</v>
      </c>
      <c r="T450" s="35" t="str">
        <f t="shared" ref="T450:T513" si="37">IF(U450&gt;30, "High Usage", "Normal")</f>
        <v>High Usage</v>
      </c>
      <c r="U450" s="35">
        <v>215</v>
      </c>
      <c r="V450" s="42">
        <f t="shared" ref="V450:V513" si="38">_xlfn.STDEV.P(U450:U1449)</f>
        <v>52.911976873436835</v>
      </c>
      <c r="W450" s="35">
        <f t="shared" ref="W450:W513" si="39">CORREL(V450:V1449,O450:O1449)</f>
        <v>-0.17364921679688322</v>
      </c>
    </row>
    <row r="451" spans="1:23" x14ac:dyDescent="0.25">
      <c r="A451" s="41">
        <v>450</v>
      </c>
      <c r="B451" s="36">
        <v>40563</v>
      </c>
      <c r="C451" s="35">
        <v>1</v>
      </c>
      <c r="D451" s="35">
        <v>0</v>
      </c>
      <c r="E451" s="35">
        <v>1</v>
      </c>
      <c r="F451" s="35">
        <v>18</v>
      </c>
      <c r="G451" s="35" t="b">
        <v>0</v>
      </c>
      <c r="H451" s="35" t="str">
        <f>IF(OR(Query278[[#This Row],[Weekday]]=1, Query278[[#This Row],[Weekday]]=2, Query278[[#This Row],[Weekday]]=3, Query278[[#This Row],[Weekday]]=4, Query278[[#This Row],[Weekday]]=5), "Weekday", "Weekend")</f>
        <v>Weekday</v>
      </c>
      <c r="I451" s="35">
        <f t="shared" si="35"/>
        <v>364</v>
      </c>
      <c r="J451" s="35">
        <v>4</v>
      </c>
      <c r="K451" s="35">
        <f t="shared" si="36"/>
        <v>329</v>
      </c>
      <c r="L451" s="35">
        <v>2</v>
      </c>
      <c r="M451" s="35" t="str">
        <f>INDEX(Table2[Description],MATCH(L451,Table2[Weathersit],0))</f>
        <v>Mist + Cloudy</v>
      </c>
      <c r="N451" s="35">
        <v>0.26</v>
      </c>
      <c r="O451" s="35">
        <v>0.2576</v>
      </c>
      <c r="P451" s="35">
        <v>0.56000000000000005</v>
      </c>
      <c r="Q451" s="35">
        <v>0.19400000000000001</v>
      </c>
      <c r="R451" s="35">
        <v>1</v>
      </c>
      <c r="S451" s="35">
        <v>184</v>
      </c>
      <c r="T451" s="35" t="str">
        <f t="shared" si="37"/>
        <v>High Usage</v>
      </c>
      <c r="U451" s="35">
        <v>185</v>
      </c>
      <c r="V451" s="42">
        <f t="shared" si="38"/>
        <v>52.55105286045093</v>
      </c>
      <c r="W451" s="35">
        <f t="shared" si="39"/>
        <v>-0.1733785328514309</v>
      </c>
    </row>
    <row r="452" spans="1:23" x14ac:dyDescent="0.25">
      <c r="A452" s="41">
        <v>451</v>
      </c>
      <c r="B452" s="36">
        <v>40563</v>
      </c>
      <c r="C452" s="35">
        <v>1</v>
      </c>
      <c r="D452" s="35">
        <v>0</v>
      </c>
      <c r="E452" s="35">
        <v>1</v>
      </c>
      <c r="F452" s="35">
        <v>19</v>
      </c>
      <c r="G452" s="35" t="b">
        <v>0</v>
      </c>
      <c r="H452" s="35" t="str">
        <f>IF(OR(Query278[[#This Row],[Weekday]]=1, Query278[[#This Row],[Weekday]]=2, Query278[[#This Row],[Weekday]]=3, Query278[[#This Row],[Weekday]]=4, Query278[[#This Row],[Weekday]]=5), "Weekday", "Weekend")</f>
        <v>Weekday</v>
      </c>
      <c r="I452" s="35">
        <f t="shared" si="35"/>
        <v>363</v>
      </c>
      <c r="J452" s="35">
        <v>4</v>
      </c>
      <c r="K452" s="35">
        <f t="shared" si="36"/>
        <v>329</v>
      </c>
      <c r="L452" s="35">
        <v>1</v>
      </c>
      <c r="M452" s="35" t="str">
        <f>INDEX(Table2[Description],MATCH(L452,Table2[Weathersit],0))</f>
        <v>Clear</v>
      </c>
      <c r="N452" s="35">
        <v>0.26</v>
      </c>
      <c r="O452" s="35">
        <v>0.2273</v>
      </c>
      <c r="P452" s="35">
        <v>0.56000000000000005</v>
      </c>
      <c r="Q452" s="35">
        <v>0.32840000000000003</v>
      </c>
      <c r="R452" s="35">
        <v>6</v>
      </c>
      <c r="S452" s="35">
        <v>146</v>
      </c>
      <c r="T452" s="35" t="str">
        <f t="shared" si="37"/>
        <v>High Usage</v>
      </c>
      <c r="U452" s="35">
        <v>152</v>
      </c>
      <c r="V452" s="42">
        <f t="shared" si="38"/>
        <v>52.330489540393089</v>
      </c>
      <c r="W452" s="35">
        <f t="shared" si="39"/>
        <v>-0.17310354704533629</v>
      </c>
    </row>
    <row r="453" spans="1:23" x14ac:dyDescent="0.25">
      <c r="A453" s="41">
        <v>452</v>
      </c>
      <c r="B453" s="36">
        <v>40563</v>
      </c>
      <c r="C453" s="35">
        <v>1</v>
      </c>
      <c r="D453" s="35">
        <v>0</v>
      </c>
      <c r="E453" s="35">
        <v>1</v>
      </c>
      <c r="F453" s="35">
        <v>20</v>
      </c>
      <c r="G453" s="35" t="b">
        <v>0</v>
      </c>
      <c r="H453" s="35" t="str">
        <f>IF(OR(Query278[[#This Row],[Weekday]]=1, Query278[[#This Row],[Weekday]]=2, Query278[[#This Row],[Weekday]]=3, Query278[[#This Row],[Weekday]]=4, Query278[[#This Row],[Weekday]]=5), "Weekday", "Weekend")</f>
        <v>Weekday</v>
      </c>
      <c r="I453" s="35">
        <f t="shared" si="35"/>
        <v>362</v>
      </c>
      <c r="J453" s="35">
        <v>4</v>
      </c>
      <c r="K453" s="35">
        <f t="shared" si="36"/>
        <v>328</v>
      </c>
      <c r="L453" s="35">
        <v>2</v>
      </c>
      <c r="M453" s="35" t="str">
        <f>INDEX(Table2[Description],MATCH(L453,Table2[Weathersit],0))</f>
        <v>Mist + Cloudy</v>
      </c>
      <c r="N453" s="35">
        <v>0.26</v>
      </c>
      <c r="O453" s="35">
        <v>0.2424</v>
      </c>
      <c r="P453" s="35">
        <v>0.6</v>
      </c>
      <c r="Q453" s="35">
        <v>0.28360000000000002</v>
      </c>
      <c r="R453" s="35">
        <v>2</v>
      </c>
      <c r="S453" s="35">
        <v>124</v>
      </c>
      <c r="T453" s="35" t="str">
        <f t="shared" si="37"/>
        <v>High Usage</v>
      </c>
      <c r="U453" s="35">
        <v>126</v>
      </c>
      <c r="V453" s="42">
        <f t="shared" si="38"/>
        <v>52.231920092327314</v>
      </c>
      <c r="W453" s="35">
        <f t="shared" si="39"/>
        <v>-0.17298190248187162</v>
      </c>
    </row>
    <row r="454" spans="1:23" x14ac:dyDescent="0.25">
      <c r="A454" s="41">
        <v>453</v>
      </c>
      <c r="B454" s="36">
        <v>40563</v>
      </c>
      <c r="C454" s="35">
        <v>1</v>
      </c>
      <c r="D454" s="35">
        <v>0</v>
      </c>
      <c r="E454" s="35">
        <v>1</v>
      </c>
      <c r="F454" s="35">
        <v>21</v>
      </c>
      <c r="G454" s="35" t="b">
        <v>0</v>
      </c>
      <c r="H454" s="35" t="str">
        <f>IF(OR(Query278[[#This Row],[Weekday]]=1, Query278[[#This Row],[Weekday]]=2, Query278[[#This Row],[Weekday]]=3, Query278[[#This Row],[Weekday]]=4, Query278[[#This Row],[Weekday]]=5), "Weekday", "Weekend")</f>
        <v>Weekday</v>
      </c>
      <c r="I454" s="35">
        <f t="shared" si="35"/>
        <v>361</v>
      </c>
      <c r="J454" s="35">
        <v>4</v>
      </c>
      <c r="K454" s="35">
        <f t="shared" si="36"/>
        <v>328</v>
      </c>
      <c r="L454" s="35">
        <v>2</v>
      </c>
      <c r="M454" s="35" t="str">
        <f>INDEX(Table2[Description],MATCH(L454,Table2[Weathersit],0))</f>
        <v>Mist + Cloudy</v>
      </c>
      <c r="N454" s="35">
        <v>0.24</v>
      </c>
      <c r="O454" s="35">
        <v>0.2273</v>
      </c>
      <c r="P454" s="35">
        <v>0.6</v>
      </c>
      <c r="Q454" s="35">
        <v>0.25369999999999998</v>
      </c>
      <c r="R454" s="35">
        <v>3</v>
      </c>
      <c r="S454" s="35">
        <v>54</v>
      </c>
      <c r="T454" s="35" t="str">
        <f t="shared" si="37"/>
        <v>High Usage</v>
      </c>
      <c r="U454" s="35">
        <v>57</v>
      </c>
      <c r="V454" s="42">
        <f t="shared" si="38"/>
        <v>52.203989024884756</v>
      </c>
      <c r="W454" s="35">
        <f t="shared" si="39"/>
        <v>-0.17273714319754213</v>
      </c>
    </row>
    <row r="455" spans="1:23" x14ac:dyDescent="0.25">
      <c r="A455" s="41">
        <v>454</v>
      </c>
      <c r="B455" s="36">
        <v>40563</v>
      </c>
      <c r="C455" s="35">
        <v>1</v>
      </c>
      <c r="D455" s="35">
        <v>0</v>
      </c>
      <c r="E455" s="35">
        <v>1</v>
      </c>
      <c r="F455" s="35">
        <v>22</v>
      </c>
      <c r="G455" s="35" t="b">
        <v>0</v>
      </c>
      <c r="H455" s="35" t="str">
        <f>IF(OR(Query278[[#This Row],[Weekday]]=1, Query278[[#This Row],[Weekday]]=2, Query278[[#This Row],[Weekday]]=3, Query278[[#This Row],[Weekday]]=4, Query278[[#This Row],[Weekday]]=5), "Weekday", "Weekend")</f>
        <v>Weekday</v>
      </c>
      <c r="I455" s="35">
        <f t="shared" si="35"/>
        <v>360</v>
      </c>
      <c r="J455" s="35">
        <v>4</v>
      </c>
      <c r="K455" s="35">
        <f t="shared" si="36"/>
        <v>328</v>
      </c>
      <c r="L455" s="35">
        <v>2</v>
      </c>
      <c r="M455" s="35" t="str">
        <f>INDEX(Table2[Description],MATCH(L455,Table2[Weathersit],0))</f>
        <v>Mist + Cloudy</v>
      </c>
      <c r="N455" s="35">
        <v>0.24</v>
      </c>
      <c r="O455" s="35">
        <v>0.21210000000000001</v>
      </c>
      <c r="P455" s="35">
        <v>0.65</v>
      </c>
      <c r="Q455" s="35">
        <v>0.28360000000000002</v>
      </c>
      <c r="R455" s="35">
        <v>0</v>
      </c>
      <c r="S455" s="35">
        <v>56</v>
      </c>
      <c r="T455" s="35" t="str">
        <f t="shared" si="37"/>
        <v>High Usage</v>
      </c>
      <c r="U455" s="35">
        <v>56</v>
      </c>
      <c r="V455" s="42">
        <f t="shared" si="38"/>
        <v>52.251510418031742</v>
      </c>
      <c r="W455" s="35">
        <f t="shared" si="39"/>
        <v>-0.17260580507524148</v>
      </c>
    </row>
    <row r="456" spans="1:23" x14ac:dyDescent="0.25">
      <c r="A456" s="41">
        <v>455</v>
      </c>
      <c r="B456" s="36">
        <v>40563</v>
      </c>
      <c r="C456" s="35">
        <v>1</v>
      </c>
      <c r="D456" s="35">
        <v>0</v>
      </c>
      <c r="E456" s="35">
        <v>1</v>
      </c>
      <c r="F456" s="35">
        <v>23</v>
      </c>
      <c r="G456" s="35" t="b">
        <v>0</v>
      </c>
      <c r="H456" s="35" t="str">
        <f>IF(OR(Query278[[#This Row],[Weekday]]=1, Query278[[#This Row],[Weekday]]=2, Query278[[#This Row],[Weekday]]=3, Query278[[#This Row],[Weekday]]=4, Query278[[#This Row],[Weekday]]=5), "Weekday", "Weekend")</f>
        <v>Weekday</v>
      </c>
      <c r="I456" s="35">
        <f t="shared" si="35"/>
        <v>359</v>
      </c>
      <c r="J456" s="35">
        <v>4</v>
      </c>
      <c r="K456" s="35">
        <f t="shared" si="36"/>
        <v>328</v>
      </c>
      <c r="L456" s="35">
        <v>2</v>
      </c>
      <c r="M456" s="35" t="str">
        <f>INDEX(Table2[Description],MATCH(L456,Table2[Weathersit],0))</f>
        <v>Mist + Cloudy</v>
      </c>
      <c r="N456" s="35">
        <v>0.24</v>
      </c>
      <c r="O456" s="35">
        <v>0.21210000000000001</v>
      </c>
      <c r="P456" s="35">
        <v>0.65</v>
      </c>
      <c r="Q456" s="35">
        <v>0.32840000000000003</v>
      </c>
      <c r="R456" s="35">
        <v>3</v>
      </c>
      <c r="S456" s="35">
        <v>28</v>
      </c>
      <c r="T456" s="35" t="str">
        <f t="shared" si="37"/>
        <v>High Usage</v>
      </c>
      <c r="U456" s="35">
        <v>31</v>
      </c>
      <c r="V456" s="42">
        <f t="shared" si="38"/>
        <v>52.299033127572976</v>
      </c>
      <c r="W456" s="35">
        <f t="shared" si="39"/>
        <v>-0.17260484277343507</v>
      </c>
    </row>
    <row r="457" spans="1:23" x14ac:dyDescent="0.25">
      <c r="A457" s="41">
        <v>456</v>
      </c>
      <c r="B457" s="36">
        <v>40564</v>
      </c>
      <c r="C457" s="35">
        <v>1</v>
      </c>
      <c r="D457" s="35">
        <v>0</v>
      </c>
      <c r="E457" s="35">
        <v>1</v>
      </c>
      <c r="F457" s="35">
        <v>0</v>
      </c>
      <c r="G457" s="35" t="b">
        <v>0</v>
      </c>
      <c r="H457" s="35" t="str">
        <f>IF(OR(Query278[[#This Row],[Weekday]]=1, Query278[[#This Row],[Weekday]]=2, Query278[[#This Row],[Weekday]]=3, Query278[[#This Row],[Weekday]]=4, Query278[[#This Row],[Weekday]]=5), "Weekday", "Weekend")</f>
        <v>Weekday</v>
      </c>
      <c r="I457" s="35">
        <f t="shared" si="35"/>
        <v>358</v>
      </c>
      <c r="J457" s="35">
        <v>5</v>
      </c>
      <c r="K457" s="35">
        <f t="shared" si="36"/>
        <v>328</v>
      </c>
      <c r="L457" s="35">
        <v>2</v>
      </c>
      <c r="M457" s="35" t="str">
        <f>INDEX(Table2[Description],MATCH(L457,Table2[Weathersit],0))</f>
        <v>Mist + Cloudy</v>
      </c>
      <c r="N457" s="35">
        <v>0.24</v>
      </c>
      <c r="O457" s="35">
        <v>0.2273</v>
      </c>
      <c r="P457" s="35">
        <v>0.7</v>
      </c>
      <c r="Q457" s="35">
        <v>0.25369999999999998</v>
      </c>
      <c r="R457" s="35">
        <v>1</v>
      </c>
      <c r="S457" s="35">
        <v>20</v>
      </c>
      <c r="T457" s="35" t="str">
        <f t="shared" si="37"/>
        <v>Normal</v>
      </c>
      <c r="U457" s="35">
        <v>21</v>
      </c>
      <c r="V457" s="42">
        <f t="shared" si="38"/>
        <v>52.332043795789758</v>
      </c>
      <c r="W457" s="35">
        <f t="shared" si="39"/>
        <v>-0.17260329187844398</v>
      </c>
    </row>
    <row r="458" spans="1:23" x14ac:dyDescent="0.25">
      <c r="A458" s="41">
        <v>457</v>
      </c>
      <c r="B458" s="36">
        <v>40564</v>
      </c>
      <c r="C458" s="35">
        <v>1</v>
      </c>
      <c r="D458" s="35">
        <v>0</v>
      </c>
      <c r="E458" s="35">
        <v>1</v>
      </c>
      <c r="F458" s="35">
        <v>1</v>
      </c>
      <c r="G458" s="35" t="b">
        <v>0</v>
      </c>
      <c r="H458" s="35" t="str">
        <f>IF(OR(Query278[[#This Row],[Weekday]]=1, Query278[[#This Row],[Weekday]]=2, Query278[[#This Row],[Weekday]]=3, Query278[[#This Row],[Weekday]]=4, Query278[[#This Row],[Weekday]]=5), "Weekday", "Weekend")</f>
        <v>Weekday</v>
      </c>
      <c r="I458" s="35">
        <f t="shared" si="35"/>
        <v>357</v>
      </c>
      <c r="J458" s="35">
        <v>5</v>
      </c>
      <c r="K458" s="35">
        <f t="shared" si="36"/>
        <v>328</v>
      </c>
      <c r="L458" s="35">
        <v>2</v>
      </c>
      <c r="M458" s="35" t="str">
        <f>INDEX(Table2[Description],MATCH(L458,Table2[Weathersit],0))</f>
        <v>Mist + Cloudy</v>
      </c>
      <c r="N458" s="35">
        <v>0.24</v>
      </c>
      <c r="O458" s="35">
        <v>0.2273</v>
      </c>
      <c r="P458" s="35">
        <v>0.7</v>
      </c>
      <c r="Q458" s="35">
        <v>0.25369999999999998</v>
      </c>
      <c r="R458" s="35">
        <v>0</v>
      </c>
      <c r="S458" s="35">
        <v>6</v>
      </c>
      <c r="T458" s="35" t="str">
        <f t="shared" si="37"/>
        <v>Normal</v>
      </c>
      <c r="U458" s="35">
        <v>6</v>
      </c>
      <c r="V458" s="42">
        <f t="shared" si="38"/>
        <v>52.353060455085533</v>
      </c>
      <c r="W458" s="35">
        <f t="shared" si="39"/>
        <v>-0.17247948745023231</v>
      </c>
    </row>
    <row r="459" spans="1:23" x14ac:dyDescent="0.25">
      <c r="A459" s="41">
        <v>458</v>
      </c>
      <c r="B459" s="36">
        <v>40564</v>
      </c>
      <c r="C459" s="35">
        <v>1</v>
      </c>
      <c r="D459" s="35">
        <v>0</v>
      </c>
      <c r="E459" s="35">
        <v>1</v>
      </c>
      <c r="F459" s="35">
        <v>2</v>
      </c>
      <c r="G459" s="35" t="b">
        <v>0</v>
      </c>
      <c r="H459" s="35" t="str">
        <f>IF(OR(Query278[[#This Row],[Weekday]]=1, Query278[[#This Row],[Weekday]]=2, Query278[[#This Row],[Weekday]]=3, Query278[[#This Row],[Weekday]]=4, Query278[[#This Row],[Weekday]]=5), "Weekday", "Weekend")</f>
        <v>Weekday</v>
      </c>
      <c r="I459" s="35">
        <f t="shared" si="35"/>
        <v>356</v>
      </c>
      <c r="J459" s="35">
        <v>5</v>
      </c>
      <c r="K459" s="35">
        <f t="shared" si="36"/>
        <v>328</v>
      </c>
      <c r="L459" s="35">
        <v>3</v>
      </c>
      <c r="M459" s="35" t="str">
        <f>INDEX(Table2[Description],MATCH(L459,Table2[Weathersit],0))</f>
        <v>Light Snow/Rain</v>
      </c>
      <c r="N459" s="35">
        <v>0.24</v>
      </c>
      <c r="O459" s="35">
        <v>0.2424</v>
      </c>
      <c r="P459" s="35">
        <v>0.75</v>
      </c>
      <c r="Q459" s="35">
        <v>0.16420000000000001</v>
      </c>
      <c r="R459" s="35">
        <v>0</v>
      </c>
      <c r="S459" s="35">
        <v>2</v>
      </c>
      <c r="T459" s="35" t="str">
        <f t="shared" si="37"/>
        <v>Normal</v>
      </c>
      <c r="U459" s="35">
        <v>2</v>
      </c>
      <c r="V459" s="42">
        <f t="shared" si="38"/>
        <v>52.349309806721223</v>
      </c>
      <c r="W459" s="35">
        <f t="shared" si="39"/>
        <v>-0.17235662238612098</v>
      </c>
    </row>
    <row r="460" spans="1:23" x14ac:dyDescent="0.25">
      <c r="A460" s="41">
        <v>459</v>
      </c>
      <c r="B460" s="36">
        <v>40564</v>
      </c>
      <c r="C460" s="35">
        <v>1</v>
      </c>
      <c r="D460" s="35">
        <v>0</v>
      </c>
      <c r="E460" s="35">
        <v>1</v>
      </c>
      <c r="F460" s="35">
        <v>3</v>
      </c>
      <c r="G460" s="35" t="b">
        <v>0</v>
      </c>
      <c r="H460" s="35" t="str">
        <f>IF(OR(Query278[[#This Row],[Weekday]]=1, Query278[[#This Row],[Weekday]]=2, Query278[[#This Row],[Weekday]]=3, Query278[[#This Row],[Weekday]]=4, Query278[[#This Row],[Weekday]]=5), "Weekday", "Weekend")</f>
        <v>Weekday</v>
      </c>
      <c r="I460" s="35">
        <f t="shared" si="35"/>
        <v>355</v>
      </c>
      <c r="J460" s="35">
        <v>5</v>
      </c>
      <c r="K460" s="35">
        <f t="shared" si="36"/>
        <v>328</v>
      </c>
      <c r="L460" s="35">
        <v>3</v>
      </c>
      <c r="M460" s="35" t="str">
        <f>INDEX(Table2[Description],MATCH(L460,Table2[Weathersit],0))</f>
        <v>Light Snow/Rain</v>
      </c>
      <c r="N460" s="35">
        <v>0.22</v>
      </c>
      <c r="O460" s="35">
        <v>0.21210000000000001</v>
      </c>
      <c r="P460" s="35">
        <v>0.8</v>
      </c>
      <c r="Q460" s="35">
        <v>0.29849999999999999</v>
      </c>
      <c r="R460" s="35">
        <v>0</v>
      </c>
      <c r="S460" s="35">
        <v>1</v>
      </c>
      <c r="T460" s="35" t="str">
        <f t="shared" si="37"/>
        <v>Normal</v>
      </c>
      <c r="U460" s="35">
        <v>1</v>
      </c>
      <c r="V460" s="42">
        <f t="shared" si="38"/>
        <v>52.337385723954235</v>
      </c>
      <c r="W460" s="35">
        <f t="shared" si="39"/>
        <v>-0.1721247003537005</v>
      </c>
    </row>
    <row r="461" spans="1:23" x14ac:dyDescent="0.25">
      <c r="A461" s="41">
        <v>460</v>
      </c>
      <c r="B461" s="36">
        <v>40564</v>
      </c>
      <c r="C461" s="35">
        <v>1</v>
      </c>
      <c r="D461" s="35">
        <v>0</v>
      </c>
      <c r="E461" s="35">
        <v>1</v>
      </c>
      <c r="F461" s="35">
        <v>4</v>
      </c>
      <c r="G461" s="35" t="b">
        <v>0</v>
      </c>
      <c r="H461" s="35" t="str">
        <f>IF(OR(Query278[[#This Row],[Weekday]]=1, Query278[[#This Row],[Weekday]]=2, Query278[[#This Row],[Weekday]]=3, Query278[[#This Row],[Weekday]]=4, Query278[[#This Row],[Weekday]]=5), "Weekday", "Weekend")</f>
        <v>Weekday</v>
      </c>
      <c r="I461" s="35">
        <f t="shared" si="35"/>
        <v>354</v>
      </c>
      <c r="J461" s="35">
        <v>5</v>
      </c>
      <c r="K461" s="35">
        <f t="shared" si="36"/>
        <v>328</v>
      </c>
      <c r="L461" s="35">
        <v>2</v>
      </c>
      <c r="M461" s="35" t="str">
        <f>INDEX(Table2[Description],MATCH(L461,Table2[Weathersit],0))</f>
        <v>Mist + Cloudy</v>
      </c>
      <c r="N461" s="35">
        <v>0.22</v>
      </c>
      <c r="O461" s="35">
        <v>0.2576</v>
      </c>
      <c r="P461" s="35">
        <v>0.87</v>
      </c>
      <c r="Q461" s="35">
        <v>8.9599999999999999E-2</v>
      </c>
      <c r="R461" s="35">
        <v>0</v>
      </c>
      <c r="S461" s="35">
        <v>1</v>
      </c>
      <c r="T461" s="35" t="str">
        <f t="shared" si="37"/>
        <v>Normal</v>
      </c>
      <c r="U461" s="35">
        <v>1</v>
      </c>
      <c r="V461" s="42">
        <f t="shared" si="38"/>
        <v>52.323103263013486</v>
      </c>
      <c r="W461" s="35">
        <f t="shared" si="39"/>
        <v>-0.17212167116825297</v>
      </c>
    </row>
    <row r="462" spans="1:23" x14ac:dyDescent="0.25">
      <c r="A462" s="41">
        <v>461</v>
      </c>
      <c r="B462" s="36">
        <v>40564</v>
      </c>
      <c r="C462" s="35">
        <v>1</v>
      </c>
      <c r="D462" s="35">
        <v>0</v>
      </c>
      <c r="E462" s="35">
        <v>1</v>
      </c>
      <c r="F462" s="35">
        <v>5</v>
      </c>
      <c r="G462" s="35" t="b">
        <v>0</v>
      </c>
      <c r="H462" s="35" t="str">
        <f>IF(OR(Query278[[#This Row],[Weekday]]=1, Query278[[#This Row],[Weekday]]=2, Query278[[#This Row],[Weekday]]=3, Query278[[#This Row],[Weekday]]=4, Query278[[#This Row],[Weekday]]=5), "Weekday", "Weekend")</f>
        <v>Weekday</v>
      </c>
      <c r="I462" s="35">
        <f t="shared" si="35"/>
        <v>353</v>
      </c>
      <c r="J462" s="35">
        <v>5</v>
      </c>
      <c r="K462" s="35">
        <f t="shared" si="36"/>
        <v>328</v>
      </c>
      <c r="L462" s="35">
        <v>1</v>
      </c>
      <c r="M462" s="35" t="str">
        <f>INDEX(Table2[Description],MATCH(L462,Table2[Weathersit],0))</f>
        <v>Clear</v>
      </c>
      <c r="N462" s="35">
        <v>0.24</v>
      </c>
      <c r="O462" s="35">
        <v>0.19700000000000001</v>
      </c>
      <c r="P462" s="35">
        <v>0.6</v>
      </c>
      <c r="Q462" s="35">
        <v>0.41789999999999999</v>
      </c>
      <c r="R462" s="35">
        <v>1</v>
      </c>
      <c r="S462" s="35">
        <v>4</v>
      </c>
      <c r="T462" s="35" t="str">
        <f t="shared" si="37"/>
        <v>Normal</v>
      </c>
      <c r="U462" s="35">
        <v>5</v>
      </c>
      <c r="V462" s="42">
        <f t="shared" si="38"/>
        <v>52.308531382733172</v>
      </c>
      <c r="W462" s="35">
        <f t="shared" si="39"/>
        <v>-0.17178467458472974</v>
      </c>
    </row>
    <row r="463" spans="1:23" x14ac:dyDescent="0.25">
      <c r="A463" s="41">
        <v>462</v>
      </c>
      <c r="B463" s="36">
        <v>40564</v>
      </c>
      <c r="C463" s="35">
        <v>1</v>
      </c>
      <c r="D463" s="35">
        <v>0</v>
      </c>
      <c r="E463" s="35">
        <v>1</v>
      </c>
      <c r="F463" s="35">
        <v>6</v>
      </c>
      <c r="G463" s="35" t="b">
        <v>0</v>
      </c>
      <c r="H463" s="35" t="str">
        <f>IF(OR(Query278[[#This Row],[Weekday]]=1, Query278[[#This Row],[Weekday]]=2, Query278[[#This Row],[Weekday]]=3, Query278[[#This Row],[Weekday]]=4, Query278[[#This Row],[Weekday]]=5), "Weekday", "Weekend")</f>
        <v>Weekday</v>
      </c>
      <c r="I463" s="35">
        <f t="shared" si="35"/>
        <v>352</v>
      </c>
      <c r="J463" s="35">
        <v>5</v>
      </c>
      <c r="K463" s="35">
        <f t="shared" si="36"/>
        <v>327</v>
      </c>
      <c r="L463" s="35">
        <v>1</v>
      </c>
      <c r="M463" s="35" t="str">
        <f>INDEX(Table2[Description],MATCH(L463,Table2[Weathersit],0))</f>
        <v>Clear</v>
      </c>
      <c r="N463" s="35">
        <v>0.22</v>
      </c>
      <c r="O463" s="35">
        <v>0.21210000000000001</v>
      </c>
      <c r="P463" s="35">
        <v>0.55000000000000004</v>
      </c>
      <c r="Q463" s="35">
        <v>0.25369999999999998</v>
      </c>
      <c r="R463" s="35">
        <v>0</v>
      </c>
      <c r="S463" s="35">
        <v>27</v>
      </c>
      <c r="T463" s="35" t="str">
        <f t="shared" si="37"/>
        <v>Normal</v>
      </c>
      <c r="U463" s="35">
        <v>27</v>
      </c>
      <c r="V463" s="42">
        <f t="shared" si="38"/>
        <v>52.301874093686635</v>
      </c>
      <c r="W463" s="35">
        <f t="shared" si="39"/>
        <v>-0.17191715720249959</v>
      </c>
    </row>
    <row r="464" spans="1:23" x14ac:dyDescent="0.25">
      <c r="A464" s="41">
        <v>463</v>
      </c>
      <c r="B464" s="36">
        <v>40564</v>
      </c>
      <c r="C464" s="35">
        <v>1</v>
      </c>
      <c r="D464" s="35">
        <v>0</v>
      </c>
      <c r="E464" s="35">
        <v>1</v>
      </c>
      <c r="F464" s="35">
        <v>7</v>
      </c>
      <c r="G464" s="35" t="b">
        <v>0</v>
      </c>
      <c r="H464" s="35" t="str">
        <f>IF(OR(Query278[[#This Row],[Weekday]]=1, Query278[[#This Row],[Weekday]]=2, Query278[[#This Row],[Weekday]]=3, Query278[[#This Row],[Weekday]]=4, Query278[[#This Row],[Weekday]]=5), "Weekday", "Weekend")</f>
        <v>Weekday</v>
      </c>
      <c r="I464" s="35">
        <f t="shared" si="35"/>
        <v>351</v>
      </c>
      <c r="J464" s="35">
        <v>5</v>
      </c>
      <c r="K464" s="35">
        <f t="shared" si="36"/>
        <v>326</v>
      </c>
      <c r="L464" s="35">
        <v>1</v>
      </c>
      <c r="M464" s="35" t="str">
        <f>INDEX(Table2[Description],MATCH(L464,Table2[Weathersit],0))</f>
        <v>Clear</v>
      </c>
      <c r="N464" s="35">
        <v>0.2</v>
      </c>
      <c r="O464" s="35">
        <v>0.18179999999999999</v>
      </c>
      <c r="P464" s="35">
        <v>0.51</v>
      </c>
      <c r="Q464" s="35">
        <v>0.28360000000000002</v>
      </c>
      <c r="R464" s="35">
        <v>2</v>
      </c>
      <c r="S464" s="35">
        <v>66</v>
      </c>
      <c r="T464" s="35" t="str">
        <f t="shared" si="37"/>
        <v>High Usage</v>
      </c>
      <c r="U464" s="35">
        <v>68</v>
      </c>
      <c r="V464" s="42">
        <f t="shared" si="38"/>
        <v>52.330096307582053</v>
      </c>
      <c r="W464" s="35">
        <f t="shared" si="39"/>
        <v>-0.17191397395745484</v>
      </c>
    </row>
    <row r="465" spans="1:23" x14ac:dyDescent="0.25">
      <c r="A465" s="41">
        <v>464</v>
      </c>
      <c r="B465" s="36">
        <v>40564</v>
      </c>
      <c r="C465" s="35">
        <v>1</v>
      </c>
      <c r="D465" s="35">
        <v>0</v>
      </c>
      <c r="E465" s="35">
        <v>1</v>
      </c>
      <c r="F465" s="35">
        <v>8</v>
      </c>
      <c r="G465" s="35" t="b">
        <v>0</v>
      </c>
      <c r="H465" s="35" t="str">
        <f>IF(OR(Query278[[#This Row],[Weekday]]=1, Query278[[#This Row],[Weekday]]=2, Query278[[#This Row],[Weekday]]=3, Query278[[#This Row],[Weekday]]=4, Query278[[#This Row],[Weekday]]=5), "Weekday", "Weekend")</f>
        <v>Weekday</v>
      </c>
      <c r="I465" s="35">
        <f t="shared" si="35"/>
        <v>350</v>
      </c>
      <c r="J465" s="35">
        <v>5</v>
      </c>
      <c r="K465" s="35">
        <f t="shared" si="36"/>
        <v>325</v>
      </c>
      <c r="L465" s="35">
        <v>1</v>
      </c>
      <c r="M465" s="35" t="str">
        <f>INDEX(Table2[Description],MATCH(L465,Table2[Weathersit],0))</f>
        <v>Clear</v>
      </c>
      <c r="N465" s="35">
        <v>0.2</v>
      </c>
      <c r="O465" s="35">
        <v>0.18179999999999999</v>
      </c>
      <c r="P465" s="35">
        <v>0.47</v>
      </c>
      <c r="Q465" s="35">
        <v>0.32840000000000003</v>
      </c>
      <c r="R465" s="35">
        <v>7</v>
      </c>
      <c r="S465" s="35">
        <v>210</v>
      </c>
      <c r="T465" s="35" t="str">
        <f t="shared" si="37"/>
        <v>High Usage</v>
      </c>
      <c r="U465" s="35">
        <v>217</v>
      </c>
      <c r="V465" s="42">
        <f t="shared" si="38"/>
        <v>52.377899317778024</v>
      </c>
      <c r="W465" s="35">
        <f t="shared" si="39"/>
        <v>-0.17219299874802155</v>
      </c>
    </row>
    <row r="466" spans="1:23" x14ac:dyDescent="0.25">
      <c r="A466" s="41">
        <v>465</v>
      </c>
      <c r="B466" s="36">
        <v>40564</v>
      </c>
      <c r="C466" s="35">
        <v>1</v>
      </c>
      <c r="D466" s="35">
        <v>0</v>
      </c>
      <c r="E466" s="35">
        <v>1</v>
      </c>
      <c r="F466" s="35">
        <v>9</v>
      </c>
      <c r="G466" s="35" t="b">
        <v>0</v>
      </c>
      <c r="H466" s="35" t="str">
        <f>IF(OR(Query278[[#This Row],[Weekday]]=1, Query278[[#This Row],[Weekday]]=2, Query278[[#This Row],[Weekday]]=3, Query278[[#This Row],[Weekday]]=4, Query278[[#This Row],[Weekday]]=5), "Weekday", "Weekend")</f>
        <v>Weekday</v>
      </c>
      <c r="I466" s="35">
        <f t="shared" si="35"/>
        <v>349</v>
      </c>
      <c r="J466" s="35">
        <v>5</v>
      </c>
      <c r="K466" s="35">
        <f t="shared" si="36"/>
        <v>324</v>
      </c>
      <c r="L466" s="35">
        <v>1</v>
      </c>
      <c r="M466" s="35" t="str">
        <f>INDEX(Table2[Description],MATCH(L466,Table2[Weathersit],0))</f>
        <v>Clear</v>
      </c>
      <c r="N466" s="35">
        <v>0.2</v>
      </c>
      <c r="O466" s="35">
        <v>0.18179999999999999</v>
      </c>
      <c r="P466" s="35">
        <v>0.51</v>
      </c>
      <c r="Q466" s="35">
        <v>0.35820000000000002</v>
      </c>
      <c r="R466" s="35">
        <v>7</v>
      </c>
      <c r="S466" s="35">
        <v>159</v>
      </c>
      <c r="T466" s="35" t="str">
        <f t="shared" si="37"/>
        <v>High Usage</v>
      </c>
      <c r="U466" s="35">
        <v>166</v>
      </c>
      <c r="V466" s="42">
        <f t="shared" si="38"/>
        <v>51.990446893047412</v>
      </c>
      <c r="W466" s="35">
        <f t="shared" si="39"/>
        <v>-0.1724650926213861</v>
      </c>
    </row>
    <row r="467" spans="1:23" x14ac:dyDescent="0.25">
      <c r="A467" s="41">
        <v>466</v>
      </c>
      <c r="B467" s="36">
        <v>40564</v>
      </c>
      <c r="C467" s="35">
        <v>1</v>
      </c>
      <c r="D467" s="35">
        <v>0</v>
      </c>
      <c r="E467" s="35">
        <v>1</v>
      </c>
      <c r="F467" s="35">
        <v>10</v>
      </c>
      <c r="G467" s="35" t="b">
        <v>0</v>
      </c>
      <c r="H467" s="35" t="str">
        <f>IF(OR(Query278[[#This Row],[Weekday]]=1, Query278[[#This Row],[Weekday]]=2, Query278[[#This Row],[Weekday]]=3, Query278[[#This Row],[Weekday]]=4, Query278[[#This Row],[Weekday]]=5), "Weekday", "Weekend")</f>
        <v>Weekday</v>
      </c>
      <c r="I467" s="35">
        <f t="shared" si="35"/>
        <v>348</v>
      </c>
      <c r="J467" s="35">
        <v>5</v>
      </c>
      <c r="K467" s="35">
        <f t="shared" si="36"/>
        <v>323</v>
      </c>
      <c r="L467" s="35">
        <v>1</v>
      </c>
      <c r="M467" s="35" t="str">
        <f>INDEX(Table2[Description],MATCH(L467,Table2[Weathersit],0))</f>
        <v>Clear</v>
      </c>
      <c r="N467" s="35">
        <v>0.2</v>
      </c>
      <c r="O467" s="35">
        <v>0.16669999999999999</v>
      </c>
      <c r="P467" s="35">
        <v>0.47</v>
      </c>
      <c r="Q467" s="35">
        <v>0.4627</v>
      </c>
      <c r="R467" s="35">
        <v>6</v>
      </c>
      <c r="S467" s="35">
        <v>57</v>
      </c>
      <c r="T467" s="35" t="str">
        <f t="shared" si="37"/>
        <v>High Usage</v>
      </c>
      <c r="U467" s="35">
        <v>63</v>
      </c>
      <c r="V467" s="42">
        <f t="shared" si="38"/>
        <v>51.838710739880753</v>
      </c>
      <c r="W467" s="35">
        <f t="shared" si="39"/>
        <v>-0.17280522237986995</v>
      </c>
    </row>
    <row r="468" spans="1:23" x14ac:dyDescent="0.25">
      <c r="A468" s="41">
        <v>467</v>
      </c>
      <c r="B468" s="36">
        <v>40564</v>
      </c>
      <c r="C468" s="35">
        <v>1</v>
      </c>
      <c r="D468" s="35">
        <v>0</v>
      </c>
      <c r="E468" s="35">
        <v>1</v>
      </c>
      <c r="F468" s="35">
        <v>11</v>
      </c>
      <c r="G468" s="35" t="b">
        <v>0</v>
      </c>
      <c r="H468" s="35" t="str">
        <f>IF(OR(Query278[[#This Row],[Weekday]]=1, Query278[[#This Row],[Weekday]]=2, Query278[[#This Row],[Weekday]]=3, Query278[[#This Row],[Weekday]]=4, Query278[[#This Row],[Weekday]]=5), "Weekday", "Weekend")</f>
        <v>Weekday</v>
      </c>
      <c r="I468" s="35">
        <f t="shared" si="35"/>
        <v>347</v>
      </c>
      <c r="J468" s="35">
        <v>5</v>
      </c>
      <c r="K468" s="35">
        <f t="shared" si="36"/>
        <v>322</v>
      </c>
      <c r="L468" s="35">
        <v>1</v>
      </c>
      <c r="M468" s="35" t="str">
        <f>INDEX(Table2[Description],MATCH(L468,Table2[Weathersit],0))</f>
        <v>Clear</v>
      </c>
      <c r="N468" s="35">
        <v>0.22</v>
      </c>
      <c r="O468" s="35">
        <v>0.18179999999999999</v>
      </c>
      <c r="P468" s="35">
        <v>0.41</v>
      </c>
      <c r="Q468" s="35">
        <v>0.4627</v>
      </c>
      <c r="R468" s="35">
        <v>6</v>
      </c>
      <c r="S468" s="35">
        <v>53</v>
      </c>
      <c r="T468" s="35" t="str">
        <f t="shared" si="37"/>
        <v>High Usage</v>
      </c>
      <c r="U468" s="35">
        <v>59</v>
      </c>
      <c r="V468" s="42">
        <f t="shared" si="38"/>
        <v>51.887103412235305</v>
      </c>
      <c r="W468" s="35">
        <f t="shared" si="39"/>
        <v>-0.17337251671836049</v>
      </c>
    </row>
    <row r="469" spans="1:23" x14ac:dyDescent="0.25">
      <c r="A469" s="41">
        <v>468</v>
      </c>
      <c r="B469" s="36">
        <v>40564</v>
      </c>
      <c r="C469" s="35">
        <v>1</v>
      </c>
      <c r="D469" s="35">
        <v>0</v>
      </c>
      <c r="E469" s="35">
        <v>1</v>
      </c>
      <c r="F469" s="35">
        <v>12</v>
      </c>
      <c r="G469" s="35" t="b">
        <v>0</v>
      </c>
      <c r="H469" s="35" t="str">
        <f>IF(OR(Query278[[#This Row],[Weekday]]=1, Query278[[#This Row],[Weekday]]=2, Query278[[#This Row],[Weekday]]=3, Query278[[#This Row],[Weekday]]=4, Query278[[#This Row],[Weekday]]=5), "Weekday", "Weekend")</f>
        <v>Weekday</v>
      </c>
      <c r="I469" s="35">
        <f t="shared" si="35"/>
        <v>346</v>
      </c>
      <c r="J469" s="35">
        <v>5</v>
      </c>
      <c r="K469" s="35">
        <f t="shared" si="36"/>
        <v>321</v>
      </c>
      <c r="L469" s="35">
        <v>1</v>
      </c>
      <c r="M469" s="35" t="str">
        <f>INDEX(Table2[Description],MATCH(L469,Table2[Weathersit],0))</f>
        <v>Clear</v>
      </c>
      <c r="N469" s="35">
        <v>0.22</v>
      </c>
      <c r="O469" s="35">
        <v>0.18179999999999999</v>
      </c>
      <c r="P469" s="35">
        <v>0.27</v>
      </c>
      <c r="Q469" s="35">
        <v>0.58209999999999995</v>
      </c>
      <c r="R469" s="35">
        <v>11</v>
      </c>
      <c r="S469" s="35">
        <v>67</v>
      </c>
      <c r="T469" s="35" t="str">
        <f t="shared" si="37"/>
        <v>High Usage</v>
      </c>
      <c r="U469" s="35">
        <v>78</v>
      </c>
      <c r="V469" s="42">
        <f t="shared" si="38"/>
        <v>51.935720244778842</v>
      </c>
      <c r="W469" s="35">
        <f t="shared" si="39"/>
        <v>-0.17373449067050267</v>
      </c>
    </row>
    <row r="470" spans="1:23" x14ac:dyDescent="0.25">
      <c r="A470" s="41">
        <v>469</v>
      </c>
      <c r="B470" s="36">
        <v>40564</v>
      </c>
      <c r="C470" s="35">
        <v>1</v>
      </c>
      <c r="D470" s="35">
        <v>0</v>
      </c>
      <c r="E470" s="35">
        <v>1</v>
      </c>
      <c r="F470" s="35">
        <v>13</v>
      </c>
      <c r="G470" s="35" t="b">
        <v>0</v>
      </c>
      <c r="H470" s="35" t="str">
        <f>IF(OR(Query278[[#This Row],[Weekday]]=1, Query278[[#This Row],[Weekday]]=2, Query278[[#This Row],[Weekday]]=3, Query278[[#This Row],[Weekday]]=4, Query278[[#This Row],[Weekday]]=5), "Weekday", "Weekend")</f>
        <v>Weekday</v>
      </c>
      <c r="I470" s="35">
        <f t="shared" si="35"/>
        <v>345</v>
      </c>
      <c r="J470" s="35">
        <v>5</v>
      </c>
      <c r="K470" s="35">
        <f t="shared" si="36"/>
        <v>320</v>
      </c>
      <c r="L470" s="35">
        <v>1</v>
      </c>
      <c r="M470" s="35" t="str">
        <f>INDEX(Table2[Description],MATCH(L470,Table2[Weathersit],0))</f>
        <v>Clear</v>
      </c>
      <c r="N470" s="35">
        <v>0.2</v>
      </c>
      <c r="O470" s="35">
        <v>0.1515</v>
      </c>
      <c r="P470" s="35">
        <v>0.21</v>
      </c>
      <c r="Q470" s="35">
        <v>0.58209999999999995</v>
      </c>
      <c r="R470" s="35">
        <v>8</v>
      </c>
      <c r="S470" s="35">
        <v>65</v>
      </c>
      <c r="T470" s="35" t="str">
        <f t="shared" si="37"/>
        <v>High Usage</v>
      </c>
      <c r="U470" s="35">
        <v>73</v>
      </c>
      <c r="V470" s="42">
        <f t="shared" si="38"/>
        <v>51.978892959838213</v>
      </c>
      <c r="W470" s="35">
        <f t="shared" si="39"/>
        <v>-0.17408937900675589</v>
      </c>
    </row>
    <row r="471" spans="1:23" x14ac:dyDescent="0.25">
      <c r="A471" s="41">
        <v>470</v>
      </c>
      <c r="B471" s="36">
        <v>40564</v>
      </c>
      <c r="C471" s="35">
        <v>1</v>
      </c>
      <c r="D471" s="35">
        <v>0</v>
      </c>
      <c r="E471" s="35">
        <v>1</v>
      </c>
      <c r="F471" s="35">
        <v>14</v>
      </c>
      <c r="G471" s="35" t="b">
        <v>0</v>
      </c>
      <c r="H471" s="35" t="str">
        <f>IF(OR(Query278[[#This Row],[Weekday]]=1, Query278[[#This Row],[Weekday]]=2, Query278[[#This Row],[Weekday]]=3, Query278[[#This Row],[Weekday]]=4, Query278[[#This Row],[Weekday]]=5), "Weekday", "Weekend")</f>
        <v>Weekday</v>
      </c>
      <c r="I471" s="35">
        <f t="shared" si="35"/>
        <v>344</v>
      </c>
      <c r="J471" s="35">
        <v>5</v>
      </c>
      <c r="K471" s="35">
        <f t="shared" si="36"/>
        <v>319</v>
      </c>
      <c r="L471" s="35">
        <v>1</v>
      </c>
      <c r="M471" s="35" t="str">
        <f>INDEX(Table2[Description],MATCH(L471,Table2[Weathersit],0))</f>
        <v>Clear</v>
      </c>
      <c r="N471" s="35">
        <v>0.2</v>
      </c>
      <c r="O471" s="35">
        <v>0.1515</v>
      </c>
      <c r="P471" s="35">
        <v>0.25</v>
      </c>
      <c r="Q471" s="35">
        <v>0.52239999999999998</v>
      </c>
      <c r="R471" s="35">
        <v>6</v>
      </c>
      <c r="S471" s="35">
        <v>56</v>
      </c>
      <c r="T471" s="35" t="str">
        <f t="shared" si="37"/>
        <v>High Usage</v>
      </c>
      <c r="U471" s="35">
        <v>62</v>
      </c>
      <c r="V471" s="42">
        <f t="shared" si="38"/>
        <v>52.024916735153091</v>
      </c>
      <c r="W471" s="35">
        <f t="shared" si="39"/>
        <v>-0.17482997629244607</v>
      </c>
    </row>
    <row r="472" spans="1:23" x14ac:dyDescent="0.25">
      <c r="A472" s="41">
        <v>471</v>
      </c>
      <c r="B472" s="36">
        <v>40564</v>
      </c>
      <c r="C472" s="35">
        <v>1</v>
      </c>
      <c r="D472" s="35">
        <v>0</v>
      </c>
      <c r="E472" s="35">
        <v>1</v>
      </c>
      <c r="F472" s="35">
        <v>15</v>
      </c>
      <c r="G472" s="35" t="b">
        <v>0</v>
      </c>
      <c r="H472" s="35" t="str">
        <f>IF(OR(Query278[[#This Row],[Weekday]]=1, Query278[[#This Row],[Weekday]]=2, Query278[[#This Row],[Weekday]]=3, Query278[[#This Row],[Weekday]]=4, Query278[[#This Row],[Weekday]]=5), "Weekday", "Weekend")</f>
        <v>Weekday</v>
      </c>
      <c r="I472" s="35">
        <f t="shared" si="35"/>
        <v>343</v>
      </c>
      <c r="J472" s="35">
        <v>5</v>
      </c>
      <c r="K472" s="35">
        <f t="shared" si="36"/>
        <v>318</v>
      </c>
      <c r="L472" s="35">
        <v>1</v>
      </c>
      <c r="M472" s="35" t="str">
        <f>INDEX(Table2[Description],MATCH(L472,Table2[Weathersit],0))</f>
        <v>Clear</v>
      </c>
      <c r="N472" s="35">
        <v>0.16</v>
      </c>
      <c r="O472" s="35">
        <v>0.1212</v>
      </c>
      <c r="P472" s="35">
        <v>0.26</v>
      </c>
      <c r="Q472" s="35">
        <v>0.44779999999999998</v>
      </c>
      <c r="R472" s="35">
        <v>4</v>
      </c>
      <c r="S472" s="35">
        <v>61</v>
      </c>
      <c r="T472" s="35" t="str">
        <f t="shared" si="37"/>
        <v>High Usage</v>
      </c>
      <c r="U472" s="35">
        <v>65</v>
      </c>
      <c r="V472" s="42">
        <f t="shared" si="38"/>
        <v>52.07392341149265</v>
      </c>
      <c r="W472" s="35">
        <f t="shared" si="39"/>
        <v>-0.17555887759808564</v>
      </c>
    </row>
    <row r="473" spans="1:23" x14ac:dyDescent="0.25">
      <c r="A473" s="41">
        <v>472</v>
      </c>
      <c r="B473" s="36">
        <v>40564</v>
      </c>
      <c r="C473" s="35">
        <v>1</v>
      </c>
      <c r="D473" s="35">
        <v>0</v>
      </c>
      <c r="E473" s="35">
        <v>1</v>
      </c>
      <c r="F473" s="35">
        <v>16</v>
      </c>
      <c r="G473" s="35" t="b">
        <v>0</v>
      </c>
      <c r="H473" s="35" t="str">
        <f>IF(OR(Query278[[#This Row],[Weekday]]=1, Query278[[#This Row],[Weekday]]=2, Query278[[#This Row],[Weekday]]=3, Query278[[#This Row],[Weekday]]=4, Query278[[#This Row],[Weekday]]=5), "Weekday", "Weekend")</f>
        <v>Weekday</v>
      </c>
      <c r="I473" s="35">
        <f t="shared" si="35"/>
        <v>342</v>
      </c>
      <c r="J473" s="35">
        <v>5</v>
      </c>
      <c r="K473" s="35">
        <f t="shared" si="36"/>
        <v>317</v>
      </c>
      <c r="L473" s="35">
        <v>1</v>
      </c>
      <c r="M473" s="35" t="str">
        <f>INDEX(Table2[Description],MATCH(L473,Table2[Weathersit],0))</f>
        <v>Clear</v>
      </c>
      <c r="N473" s="35">
        <v>0.16</v>
      </c>
      <c r="O473" s="35">
        <v>0.13639999999999999</v>
      </c>
      <c r="P473" s="35">
        <v>0.26</v>
      </c>
      <c r="Q473" s="35">
        <v>0.35820000000000002</v>
      </c>
      <c r="R473" s="35">
        <v>0</v>
      </c>
      <c r="S473" s="35">
        <v>97</v>
      </c>
      <c r="T473" s="35" t="str">
        <f t="shared" si="37"/>
        <v>High Usage</v>
      </c>
      <c r="U473" s="35">
        <v>97</v>
      </c>
      <c r="V473" s="42">
        <f t="shared" si="38"/>
        <v>52.12272351146359</v>
      </c>
      <c r="W473" s="35">
        <f t="shared" si="39"/>
        <v>-0.17670400942575526</v>
      </c>
    </row>
    <row r="474" spans="1:23" x14ac:dyDescent="0.25">
      <c r="A474" s="41">
        <v>473</v>
      </c>
      <c r="B474" s="36">
        <v>40564</v>
      </c>
      <c r="C474" s="35">
        <v>1</v>
      </c>
      <c r="D474" s="35">
        <v>0</v>
      </c>
      <c r="E474" s="35">
        <v>1</v>
      </c>
      <c r="F474" s="35">
        <v>17</v>
      </c>
      <c r="G474" s="35" t="b">
        <v>0</v>
      </c>
      <c r="H474" s="35" t="str">
        <f>IF(OR(Query278[[#This Row],[Weekday]]=1, Query278[[#This Row],[Weekday]]=2, Query278[[#This Row],[Weekday]]=3, Query278[[#This Row],[Weekday]]=4, Query278[[#This Row],[Weekday]]=5), "Weekday", "Weekend")</f>
        <v>Weekday</v>
      </c>
      <c r="I474" s="35">
        <f t="shared" si="35"/>
        <v>341</v>
      </c>
      <c r="J474" s="35">
        <v>5</v>
      </c>
      <c r="K474" s="35">
        <f t="shared" si="36"/>
        <v>316</v>
      </c>
      <c r="L474" s="35">
        <v>1</v>
      </c>
      <c r="M474" s="35" t="str">
        <f>INDEX(Table2[Description],MATCH(L474,Table2[Weathersit],0))</f>
        <v>Clear</v>
      </c>
      <c r="N474" s="35">
        <v>0.14000000000000001</v>
      </c>
      <c r="O474" s="35">
        <v>0.1212</v>
      </c>
      <c r="P474" s="35">
        <v>0.28000000000000003</v>
      </c>
      <c r="Q474" s="35">
        <v>0.35820000000000002</v>
      </c>
      <c r="R474" s="35">
        <v>10</v>
      </c>
      <c r="S474" s="35">
        <v>151</v>
      </c>
      <c r="T474" s="35" t="str">
        <f t="shared" si="37"/>
        <v>High Usage</v>
      </c>
      <c r="U474" s="35">
        <v>161</v>
      </c>
      <c r="V474" s="42">
        <f t="shared" si="38"/>
        <v>52.147590527014636</v>
      </c>
      <c r="W474" s="35">
        <f t="shared" si="39"/>
        <v>-0.17761370618568817</v>
      </c>
    </row>
    <row r="475" spans="1:23" x14ac:dyDescent="0.25">
      <c r="A475" s="41">
        <v>474</v>
      </c>
      <c r="B475" s="36">
        <v>40564</v>
      </c>
      <c r="C475" s="35">
        <v>1</v>
      </c>
      <c r="D475" s="35">
        <v>0</v>
      </c>
      <c r="E475" s="35">
        <v>1</v>
      </c>
      <c r="F475" s="35">
        <v>18</v>
      </c>
      <c r="G475" s="35" t="b">
        <v>0</v>
      </c>
      <c r="H475" s="35" t="str">
        <f>IF(OR(Query278[[#This Row],[Weekday]]=1, Query278[[#This Row],[Weekday]]=2, Query278[[#This Row],[Weekday]]=3, Query278[[#This Row],[Weekday]]=4, Query278[[#This Row],[Weekday]]=5), "Weekday", "Weekend")</f>
        <v>Weekday</v>
      </c>
      <c r="I475" s="35">
        <f t="shared" si="35"/>
        <v>340</v>
      </c>
      <c r="J475" s="35">
        <v>5</v>
      </c>
      <c r="K475" s="35">
        <f t="shared" si="36"/>
        <v>315</v>
      </c>
      <c r="L475" s="35">
        <v>1</v>
      </c>
      <c r="M475" s="35" t="str">
        <f>INDEX(Table2[Description],MATCH(L475,Table2[Weathersit],0))</f>
        <v>Clear</v>
      </c>
      <c r="N475" s="35">
        <v>0.12</v>
      </c>
      <c r="O475" s="35">
        <v>0.1212</v>
      </c>
      <c r="P475" s="35">
        <v>0.3</v>
      </c>
      <c r="Q475" s="35">
        <v>0.25369999999999998</v>
      </c>
      <c r="R475" s="35">
        <v>1</v>
      </c>
      <c r="S475" s="35">
        <v>119</v>
      </c>
      <c r="T475" s="35" t="str">
        <f t="shared" si="37"/>
        <v>High Usage</v>
      </c>
      <c r="U475" s="35">
        <v>120</v>
      </c>
      <c r="V475" s="42">
        <f t="shared" si="38"/>
        <v>52.011875260324132</v>
      </c>
      <c r="W475" s="35">
        <f t="shared" si="39"/>
        <v>-0.17873608197241156</v>
      </c>
    </row>
    <row r="476" spans="1:23" x14ac:dyDescent="0.25">
      <c r="A476" s="41">
        <v>475</v>
      </c>
      <c r="B476" s="36">
        <v>40564</v>
      </c>
      <c r="C476" s="35">
        <v>1</v>
      </c>
      <c r="D476" s="35">
        <v>0</v>
      </c>
      <c r="E476" s="35">
        <v>1</v>
      </c>
      <c r="F476" s="35">
        <v>19</v>
      </c>
      <c r="G476" s="35" t="b">
        <v>0</v>
      </c>
      <c r="H476" s="35" t="str">
        <f>IF(OR(Query278[[#This Row],[Weekday]]=1, Query278[[#This Row],[Weekday]]=2, Query278[[#This Row],[Weekday]]=3, Query278[[#This Row],[Weekday]]=4, Query278[[#This Row],[Weekday]]=5), "Weekday", "Weekend")</f>
        <v>Weekday</v>
      </c>
      <c r="I476" s="35">
        <f t="shared" si="35"/>
        <v>339</v>
      </c>
      <c r="J476" s="35">
        <v>5</v>
      </c>
      <c r="K476" s="35">
        <f t="shared" si="36"/>
        <v>314</v>
      </c>
      <c r="L476" s="35">
        <v>1</v>
      </c>
      <c r="M476" s="35" t="str">
        <f>INDEX(Table2[Description],MATCH(L476,Table2[Weathersit],0))</f>
        <v>Clear</v>
      </c>
      <c r="N476" s="35">
        <v>0.12</v>
      </c>
      <c r="O476" s="35">
        <v>0.1061</v>
      </c>
      <c r="P476" s="35">
        <v>0.3</v>
      </c>
      <c r="Q476" s="35">
        <v>0.32840000000000003</v>
      </c>
      <c r="R476" s="35">
        <v>3</v>
      </c>
      <c r="S476" s="35">
        <v>93</v>
      </c>
      <c r="T476" s="35" t="str">
        <f t="shared" si="37"/>
        <v>High Usage</v>
      </c>
      <c r="U476" s="35">
        <v>96</v>
      </c>
      <c r="V476" s="42">
        <f t="shared" si="38"/>
        <v>51.995532384646431</v>
      </c>
      <c r="W476" s="35">
        <f t="shared" si="39"/>
        <v>-0.17993418879242662</v>
      </c>
    </row>
    <row r="477" spans="1:23" x14ac:dyDescent="0.25">
      <c r="A477" s="41">
        <v>476</v>
      </c>
      <c r="B477" s="36">
        <v>40564</v>
      </c>
      <c r="C477" s="35">
        <v>1</v>
      </c>
      <c r="D477" s="35">
        <v>0</v>
      </c>
      <c r="E477" s="35">
        <v>1</v>
      </c>
      <c r="F477" s="35">
        <v>20</v>
      </c>
      <c r="G477" s="35" t="b">
        <v>0</v>
      </c>
      <c r="H477" s="35" t="str">
        <f>IF(OR(Query278[[#This Row],[Weekday]]=1, Query278[[#This Row],[Weekday]]=2, Query278[[#This Row],[Weekday]]=3, Query278[[#This Row],[Weekday]]=4, Query278[[#This Row],[Weekday]]=5), "Weekday", "Weekend")</f>
        <v>Weekday</v>
      </c>
      <c r="I477" s="35">
        <f t="shared" si="35"/>
        <v>338</v>
      </c>
      <c r="J477" s="35">
        <v>5</v>
      </c>
      <c r="K477" s="35">
        <f t="shared" si="36"/>
        <v>313</v>
      </c>
      <c r="L477" s="35">
        <v>1</v>
      </c>
      <c r="M477" s="35" t="str">
        <f>INDEX(Table2[Description],MATCH(L477,Table2[Weathersit],0))</f>
        <v>Clear</v>
      </c>
      <c r="N477" s="35">
        <v>0.1</v>
      </c>
      <c r="O477" s="35">
        <v>7.5800000000000006E-2</v>
      </c>
      <c r="P477" s="35">
        <v>0.33</v>
      </c>
      <c r="Q477" s="35">
        <v>0.41789999999999999</v>
      </c>
      <c r="R477" s="35">
        <v>1</v>
      </c>
      <c r="S477" s="35">
        <v>52</v>
      </c>
      <c r="T477" s="35" t="str">
        <f t="shared" si="37"/>
        <v>High Usage</v>
      </c>
      <c r="U477" s="35">
        <v>53</v>
      </c>
      <c r="V477" s="42">
        <f t="shared" si="38"/>
        <v>52.021194215617996</v>
      </c>
      <c r="W477" s="35">
        <f t="shared" si="39"/>
        <v>-0.18139261731624684</v>
      </c>
    </row>
    <row r="478" spans="1:23" x14ac:dyDescent="0.25">
      <c r="A478" s="41">
        <v>477</v>
      </c>
      <c r="B478" s="36">
        <v>40564</v>
      </c>
      <c r="C478" s="35">
        <v>1</v>
      </c>
      <c r="D478" s="35">
        <v>0</v>
      </c>
      <c r="E478" s="35">
        <v>1</v>
      </c>
      <c r="F478" s="35">
        <v>21</v>
      </c>
      <c r="G478" s="35" t="b">
        <v>0</v>
      </c>
      <c r="H478" s="35" t="str">
        <f>IF(OR(Query278[[#This Row],[Weekday]]=1, Query278[[#This Row],[Weekday]]=2, Query278[[#This Row],[Weekday]]=3, Query278[[#This Row],[Weekday]]=4, Query278[[#This Row],[Weekday]]=5), "Weekday", "Weekend")</f>
        <v>Weekday</v>
      </c>
      <c r="I478" s="35">
        <f t="shared" si="35"/>
        <v>337</v>
      </c>
      <c r="J478" s="35">
        <v>5</v>
      </c>
      <c r="K478" s="35">
        <f t="shared" si="36"/>
        <v>312</v>
      </c>
      <c r="L478" s="35">
        <v>1</v>
      </c>
      <c r="M478" s="35" t="str">
        <f>INDEX(Table2[Description],MATCH(L478,Table2[Weathersit],0))</f>
        <v>Clear</v>
      </c>
      <c r="N478" s="35">
        <v>0.08</v>
      </c>
      <c r="O478" s="35">
        <v>7.5800000000000006E-2</v>
      </c>
      <c r="P478" s="35">
        <v>0.38</v>
      </c>
      <c r="Q478" s="35">
        <v>0.28360000000000002</v>
      </c>
      <c r="R478" s="35">
        <v>0</v>
      </c>
      <c r="S478" s="35">
        <v>41</v>
      </c>
      <c r="T478" s="35" t="str">
        <f t="shared" si="37"/>
        <v>High Usage</v>
      </c>
      <c r="U478" s="35">
        <v>41</v>
      </c>
      <c r="V478" s="42">
        <f t="shared" si="38"/>
        <v>52.069940033478332</v>
      </c>
      <c r="W478" s="35">
        <f t="shared" si="39"/>
        <v>-0.18337583862851975</v>
      </c>
    </row>
    <row r="479" spans="1:23" x14ac:dyDescent="0.25">
      <c r="A479" s="41">
        <v>478</v>
      </c>
      <c r="B479" s="36">
        <v>40564</v>
      </c>
      <c r="C479" s="35">
        <v>1</v>
      </c>
      <c r="D479" s="35">
        <v>0</v>
      </c>
      <c r="E479" s="35">
        <v>1</v>
      </c>
      <c r="F479" s="35">
        <v>22</v>
      </c>
      <c r="G479" s="35" t="b">
        <v>0</v>
      </c>
      <c r="H479" s="35" t="str">
        <f>IF(OR(Query278[[#This Row],[Weekday]]=1, Query278[[#This Row],[Weekday]]=2, Query278[[#This Row],[Weekday]]=3, Query278[[#This Row],[Weekday]]=4, Query278[[#This Row],[Weekday]]=5), "Weekday", "Weekend")</f>
        <v>Weekday</v>
      </c>
      <c r="I479" s="35">
        <f t="shared" si="35"/>
        <v>336</v>
      </c>
      <c r="J479" s="35">
        <v>5</v>
      </c>
      <c r="K479" s="35">
        <f t="shared" si="36"/>
        <v>311</v>
      </c>
      <c r="L479" s="35">
        <v>1</v>
      </c>
      <c r="M479" s="35" t="str">
        <f>INDEX(Table2[Description],MATCH(L479,Table2[Weathersit],0))</f>
        <v>Clear</v>
      </c>
      <c r="N479" s="35">
        <v>0.06</v>
      </c>
      <c r="O479" s="35">
        <v>3.0300000000000001E-2</v>
      </c>
      <c r="P479" s="35">
        <v>0.41</v>
      </c>
      <c r="Q479" s="35">
        <v>0.3881</v>
      </c>
      <c r="R479" s="35">
        <v>1</v>
      </c>
      <c r="S479" s="35">
        <v>33</v>
      </c>
      <c r="T479" s="35" t="str">
        <f t="shared" si="37"/>
        <v>High Usage</v>
      </c>
      <c r="U479" s="35">
        <v>34</v>
      </c>
      <c r="V479" s="42">
        <f t="shared" si="38"/>
        <v>52.113135905074458</v>
      </c>
      <c r="W479" s="35">
        <f t="shared" si="39"/>
        <v>-0.18534316119723998</v>
      </c>
    </row>
    <row r="480" spans="1:23" x14ac:dyDescent="0.25">
      <c r="A480" s="41">
        <v>479</v>
      </c>
      <c r="B480" s="36">
        <v>40564</v>
      </c>
      <c r="C480" s="35">
        <v>1</v>
      </c>
      <c r="D480" s="35">
        <v>0</v>
      </c>
      <c r="E480" s="35">
        <v>1</v>
      </c>
      <c r="F480" s="35">
        <v>23</v>
      </c>
      <c r="G480" s="35" t="b">
        <v>0</v>
      </c>
      <c r="H480" s="35" t="str">
        <f>IF(OR(Query278[[#This Row],[Weekday]]=1, Query278[[#This Row],[Weekday]]=2, Query278[[#This Row],[Weekday]]=3, Query278[[#This Row],[Weekday]]=4, Query278[[#This Row],[Weekday]]=5), "Weekday", "Weekend")</f>
        <v>Weekday</v>
      </c>
      <c r="I480" s="35">
        <f t="shared" si="35"/>
        <v>335</v>
      </c>
      <c r="J480" s="35">
        <v>5</v>
      </c>
      <c r="K480" s="35">
        <f t="shared" si="36"/>
        <v>310</v>
      </c>
      <c r="L480" s="35">
        <v>1</v>
      </c>
      <c r="M480" s="35" t="str">
        <f>INDEX(Table2[Description],MATCH(L480,Table2[Weathersit],0))</f>
        <v>Clear</v>
      </c>
      <c r="N480" s="35">
        <v>0.06</v>
      </c>
      <c r="O480" s="35">
        <v>4.5499999999999999E-2</v>
      </c>
      <c r="P480" s="35">
        <v>0.38</v>
      </c>
      <c r="Q480" s="35">
        <v>0.32840000000000003</v>
      </c>
      <c r="R480" s="35">
        <v>0</v>
      </c>
      <c r="S480" s="35">
        <v>27</v>
      </c>
      <c r="T480" s="35" t="str">
        <f t="shared" si="37"/>
        <v>Normal</v>
      </c>
      <c r="U480" s="35">
        <v>27</v>
      </c>
      <c r="V480" s="42">
        <f t="shared" si="38"/>
        <v>52.150657971098077</v>
      </c>
      <c r="W480" s="35">
        <f t="shared" si="39"/>
        <v>-0.18819045044263635</v>
      </c>
    </row>
    <row r="481" spans="1:23" x14ac:dyDescent="0.25">
      <c r="A481" s="41">
        <v>480</v>
      </c>
      <c r="B481" s="36">
        <v>40565</v>
      </c>
      <c r="C481" s="35">
        <v>1</v>
      </c>
      <c r="D481" s="35">
        <v>0</v>
      </c>
      <c r="E481" s="35">
        <v>1</v>
      </c>
      <c r="F481" s="35">
        <v>0</v>
      </c>
      <c r="G481" s="35" t="b">
        <v>0</v>
      </c>
      <c r="H481" s="35" t="str">
        <f>IF(OR(Query278[[#This Row],[Weekday]]=1, Query278[[#This Row],[Weekday]]=2, Query278[[#This Row],[Weekday]]=3, Query278[[#This Row],[Weekday]]=4, Query278[[#This Row],[Weekday]]=5), "Weekday", "Weekend")</f>
        <v>Weekend</v>
      </c>
      <c r="I481" s="35">
        <f t="shared" si="35"/>
        <v>334</v>
      </c>
      <c r="J481" s="35">
        <v>6</v>
      </c>
      <c r="K481" s="35">
        <f t="shared" si="36"/>
        <v>309</v>
      </c>
      <c r="L481" s="35">
        <v>1</v>
      </c>
      <c r="M481" s="35" t="str">
        <f>INDEX(Table2[Description],MATCH(L481,Table2[Weathersit],0))</f>
        <v>Clear</v>
      </c>
      <c r="N481" s="35">
        <v>0.04</v>
      </c>
      <c r="O481" s="35">
        <v>3.0300000000000001E-2</v>
      </c>
      <c r="P481" s="35">
        <v>0.45</v>
      </c>
      <c r="Q481" s="35">
        <v>0.25369999999999998</v>
      </c>
      <c r="R481" s="35">
        <v>0</v>
      </c>
      <c r="S481" s="35">
        <v>13</v>
      </c>
      <c r="T481" s="35" t="str">
        <f t="shared" si="37"/>
        <v>Normal</v>
      </c>
      <c r="U481" s="35">
        <v>13</v>
      </c>
      <c r="V481" s="42">
        <f t="shared" si="38"/>
        <v>52.180645013689443</v>
      </c>
      <c r="W481" s="35">
        <f t="shared" si="39"/>
        <v>-0.1907315723131465</v>
      </c>
    </row>
    <row r="482" spans="1:23" x14ac:dyDescent="0.25">
      <c r="A482" s="41">
        <v>481</v>
      </c>
      <c r="B482" s="36">
        <v>40565</v>
      </c>
      <c r="C482" s="35">
        <v>1</v>
      </c>
      <c r="D482" s="35">
        <v>0</v>
      </c>
      <c r="E482" s="35">
        <v>1</v>
      </c>
      <c r="F482" s="35">
        <v>1</v>
      </c>
      <c r="G482" s="35" t="b">
        <v>0</v>
      </c>
      <c r="H482" s="35" t="str">
        <f>IF(OR(Query278[[#This Row],[Weekday]]=1, Query278[[#This Row],[Weekday]]=2, Query278[[#This Row],[Weekday]]=3, Query278[[#This Row],[Weekday]]=4, Query278[[#This Row],[Weekday]]=5), "Weekday", "Weekend")</f>
        <v>Weekend</v>
      </c>
      <c r="I482" s="35">
        <f t="shared" si="35"/>
        <v>334</v>
      </c>
      <c r="J482" s="35">
        <v>6</v>
      </c>
      <c r="K482" s="35">
        <f t="shared" si="36"/>
        <v>308</v>
      </c>
      <c r="L482" s="35">
        <v>2</v>
      </c>
      <c r="M482" s="35" t="str">
        <f>INDEX(Table2[Description],MATCH(L482,Table2[Weathersit],0))</f>
        <v>Mist + Cloudy</v>
      </c>
      <c r="N482" s="35">
        <v>0.04</v>
      </c>
      <c r="O482" s="35">
        <v>0</v>
      </c>
      <c r="P482" s="35">
        <v>0.41</v>
      </c>
      <c r="Q482" s="35">
        <v>0.3881</v>
      </c>
      <c r="R482" s="35">
        <v>3</v>
      </c>
      <c r="S482" s="35">
        <v>9</v>
      </c>
      <c r="T482" s="35" t="str">
        <f t="shared" si="37"/>
        <v>Normal</v>
      </c>
      <c r="U482" s="35">
        <v>12</v>
      </c>
      <c r="V482" s="42">
        <f t="shared" si="38"/>
        <v>52.189960798376681</v>
      </c>
      <c r="W482" s="35">
        <f t="shared" si="39"/>
        <v>-0.19359791251048508</v>
      </c>
    </row>
    <row r="483" spans="1:23" x14ac:dyDescent="0.25">
      <c r="A483" s="41">
        <v>482</v>
      </c>
      <c r="B483" s="36">
        <v>40565</v>
      </c>
      <c r="C483" s="35">
        <v>1</v>
      </c>
      <c r="D483" s="35">
        <v>0</v>
      </c>
      <c r="E483" s="35">
        <v>1</v>
      </c>
      <c r="F483" s="35">
        <v>2</v>
      </c>
      <c r="G483" s="35" t="b">
        <v>0</v>
      </c>
      <c r="H483" s="35" t="str">
        <f>IF(OR(Query278[[#This Row],[Weekday]]=1, Query278[[#This Row],[Weekday]]=2, Query278[[#This Row],[Weekday]]=3, Query278[[#This Row],[Weekday]]=4, Query278[[#This Row],[Weekday]]=5), "Weekday", "Weekend")</f>
        <v>Weekend</v>
      </c>
      <c r="I483" s="35">
        <f t="shared" si="35"/>
        <v>334</v>
      </c>
      <c r="J483" s="35">
        <v>6</v>
      </c>
      <c r="K483" s="35">
        <f t="shared" si="36"/>
        <v>308</v>
      </c>
      <c r="L483" s="35">
        <v>2</v>
      </c>
      <c r="M483" s="35" t="str">
        <f>INDEX(Table2[Description],MATCH(L483,Table2[Weathersit],0))</f>
        <v>Mist + Cloudy</v>
      </c>
      <c r="N483" s="35">
        <v>0.04</v>
      </c>
      <c r="O483" s="35">
        <v>3.0300000000000001E-2</v>
      </c>
      <c r="P483" s="35">
        <v>0.41</v>
      </c>
      <c r="Q483" s="35">
        <v>0.25369999999999998</v>
      </c>
      <c r="R483" s="35">
        <v>0</v>
      </c>
      <c r="S483" s="35">
        <v>11</v>
      </c>
      <c r="T483" s="35" t="str">
        <f t="shared" si="37"/>
        <v>Normal</v>
      </c>
      <c r="U483" s="35">
        <v>11</v>
      </c>
      <c r="V483" s="42">
        <f t="shared" si="38"/>
        <v>52.197391475390575</v>
      </c>
      <c r="W483" s="35">
        <f t="shared" si="39"/>
        <v>-0.19718973013753702</v>
      </c>
    </row>
    <row r="484" spans="1:23" x14ac:dyDescent="0.25">
      <c r="A484" s="41">
        <v>483</v>
      </c>
      <c r="B484" s="36">
        <v>40565</v>
      </c>
      <c r="C484" s="35">
        <v>1</v>
      </c>
      <c r="D484" s="35">
        <v>0</v>
      </c>
      <c r="E484" s="35">
        <v>1</v>
      </c>
      <c r="F484" s="35">
        <v>3</v>
      </c>
      <c r="G484" s="35" t="b">
        <v>0</v>
      </c>
      <c r="H484" s="35" t="str">
        <f>IF(OR(Query278[[#This Row],[Weekday]]=1, Query278[[#This Row],[Weekday]]=2, Query278[[#This Row],[Weekday]]=3, Query278[[#This Row],[Weekday]]=4, Query278[[#This Row],[Weekday]]=5), "Weekday", "Weekend")</f>
        <v>Weekend</v>
      </c>
      <c r="I484" s="35">
        <f t="shared" si="35"/>
        <v>334</v>
      </c>
      <c r="J484" s="35">
        <v>6</v>
      </c>
      <c r="K484" s="35">
        <f t="shared" si="36"/>
        <v>308</v>
      </c>
      <c r="L484" s="35">
        <v>2</v>
      </c>
      <c r="M484" s="35" t="str">
        <f>INDEX(Table2[Description],MATCH(L484,Table2[Weathersit],0))</f>
        <v>Mist + Cloudy</v>
      </c>
      <c r="N484" s="35">
        <v>0.04</v>
      </c>
      <c r="O484" s="35">
        <v>3.0300000000000001E-2</v>
      </c>
      <c r="P484" s="35">
        <v>0.41</v>
      </c>
      <c r="Q484" s="35">
        <v>0.28360000000000002</v>
      </c>
      <c r="R484" s="35">
        <v>1</v>
      </c>
      <c r="S484" s="35">
        <v>6</v>
      </c>
      <c r="T484" s="35" t="str">
        <f t="shared" si="37"/>
        <v>Normal</v>
      </c>
      <c r="U484" s="35">
        <v>7</v>
      </c>
      <c r="V484" s="42">
        <f t="shared" si="38"/>
        <v>52.202878718548469</v>
      </c>
      <c r="W484" s="35">
        <f t="shared" si="39"/>
        <v>-0.20014817697205289</v>
      </c>
    </row>
    <row r="485" spans="1:23" x14ac:dyDescent="0.25">
      <c r="A485" s="41">
        <v>484</v>
      </c>
      <c r="B485" s="36">
        <v>40565</v>
      </c>
      <c r="C485" s="35">
        <v>1</v>
      </c>
      <c r="D485" s="35">
        <v>0</v>
      </c>
      <c r="E485" s="35">
        <v>1</v>
      </c>
      <c r="F485" s="35">
        <v>4</v>
      </c>
      <c r="G485" s="35" t="b">
        <v>0</v>
      </c>
      <c r="H485" s="35" t="str">
        <f>IF(OR(Query278[[#This Row],[Weekday]]=1, Query278[[#This Row],[Weekday]]=2, Query278[[#This Row],[Weekday]]=3, Query278[[#This Row],[Weekday]]=4, Query278[[#This Row],[Weekday]]=5), "Weekday", "Weekend")</f>
        <v>Weekend</v>
      </c>
      <c r="I485" s="35">
        <f t="shared" si="35"/>
        <v>334</v>
      </c>
      <c r="J485" s="35">
        <v>6</v>
      </c>
      <c r="K485" s="35">
        <f t="shared" si="36"/>
        <v>308</v>
      </c>
      <c r="L485" s="35">
        <v>2</v>
      </c>
      <c r="M485" s="35" t="str">
        <f>INDEX(Table2[Description],MATCH(L485,Table2[Weathersit],0))</f>
        <v>Mist + Cloudy</v>
      </c>
      <c r="N485" s="35">
        <v>0.02</v>
      </c>
      <c r="O485" s="35">
        <v>1.52E-2</v>
      </c>
      <c r="P485" s="35">
        <v>0.48</v>
      </c>
      <c r="Q485" s="35">
        <v>0.29849999999999999</v>
      </c>
      <c r="R485" s="35">
        <v>0</v>
      </c>
      <c r="S485" s="35">
        <v>3</v>
      </c>
      <c r="T485" s="35" t="str">
        <f t="shared" si="37"/>
        <v>Normal</v>
      </c>
      <c r="U485" s="35">
        <v>3</v>
      </c>
      <c r="V485" s="42">
        <f t="shared" si="38"/>
        <v>52.200591978611136</v>
      </c>
      <c r="W485" s="35">
        <f t="shared" si="39"/>
        <v>-0.20315151544980517</v>
      </c>
    </row>
    <row r="486" spans="1:23" x14ac:dyDescent="0.25">
      <c r="A486" s="41">
        <v>485</v>
      </c>
      <c r="B486" s="36">
        <v>40565</v>
      </c>
      <c r="C486" s="35">
        <v>1</v>
      </c>
      <c r="D486" s="35">
        <v>0</v>
      </c>
      <c r="E486" s="35">
        <v>1</v>
      </c>
      <c r="F486" s="35">
        <v>6</v>
      </c>
      <c r="G486" s="35" t="b">
        <v>0</v>
      </c>
      <c r="H486" s="35" t="str">
        <f>IF(OR(Query278[[#This Row],[Weekday]]=1, Query278[[#This Row],[Weekday]]=2, Query278[[#This Row],[Weekday]]=3, Query278[[#This Row],[Weekday]]=4, Query278[[#This Row],[Weekday]]=5), "Weekday", "Weekend")</f>
        <v>Weekend</v>
      </c>
      <c r="I486" s="35">
        <f t="shared" si="35"/>
        <v>334</v>
      </c>
      <c r="J486" s="35">
        <v>6</v>
      </c>
      <c r="K486" s="35">
        <f t="shared" si="36"/>
        <v>308</v>
      </c>
      <c r="L486" s="35">
        <v>2</v>
      </c>
      <c r="M486" s="35" t="str">
        <f>INDEX(Table2[Description],MATCH(L486,Table2[Weathersit],0))</f>
        <v>Mist + Cloudy</v>
      </c>
      <c r="N486" s="35">
        <v>0.02</v>
      </c>
      <c r="O486" s="35">
        <v>3.0300000000000001E-2</v>
      </c>
      <c r="P486" s="35">
        <v>0.44</v>
      </c>
      <c r="Q486" s="35">
        <v>0.22389999999999999</v>
      </c>
      <c r="R486" s="35">
        <v>0</v>
      </c>
      <c r="S486" s="35">
        <v>2</v>
      </c>
      <c r="T486" s="35" t="str">
        <f t="shared" si="37"/>
        <v>Normal</v>
      </c>
      <c r="U486" s="35">
        <v>2</v>
      </c>
      <c r="V486" s="42">
        <f t="shared" si="38"/>
        <v>52.189843752189489</v>
      </c>
      <c r="W486" s="35">
        <f t="shared" si="39"/>
        <v>-0.20656441084776409</v>
      </c>
    </row>
    <row r="487" spans="1:23" x14ac:dyDescent="0.25">
      <c r="A487" s="41">
        <v>486</v>
      </c>
      <c r="B487" s="36">
        <v>40565</v>
      </c>
      <c r="C487" s="35">
        <v>1</v>
      </c>
      <c r="D487" s="35">
        <v>0</v>
      </c>
      <c r="E487" s="35">
        <v>1</v>
      </c>
      <c r="F487" s="35">
        <v>7</v>
      </c>
      <c r="G487" s="35" t="b">
        <v>0</v>
      </c>
      <c r="H487" s="35" t="str">
        <f>IF(OR(Query278[[#This Row],[Weekday]]=1, Query278[[#This Row],[Weekday]]=2, Query278[[#This Row],[Weekday]]=3, Query278[[#This Row],[Weekday]]=4, Query278[[#This Row],[Weekday]]=5), "Weekday", "Weekend")</f>
        <v>Weekend</v>
      </c>
      <c r="I487" s="35">
        <f t="shared" si="35"/>
        <v>334</v>
      </c>
      <c r="J487" s="35">
        <v>6</v>
      </c>
      <c r="K487" s="35">
        <f t="shared" si="36"/>
        <v>308</v>
      </c>
      <c r="L487" s="35">
        <v>1</v>
      </c>
      <c r="M487" s="35" t="str">
        <f>INDEX(Table2[Description],MATCH(L487,Table2[Weathersit],0))</f>
        <v>Clear</v>
      </c>
      <c r="N487" s="35">
        <v>0.02</v>
      </c>
      <c r="O487" s="35">
        <v>1.52E-2</v>
      </c>
      <c r="P487" s="35">
        <v>0.44</v>
      </c>
      <c r="Q487" s="35">
        <v>0.28360000000000002</v>
      </c>
      <c r="R487" s="35">
        <v>0</v>
      </c>
      <c r="S487" s="35">
        <v>8</v>
      </c>
      <c r="T487" s="35" t="str">
        <f t="shared" si="37"/>
        <v>Normal</v>
      </c>
      <c r="U487" s="35">
        <v>8</v>
      </c>
      <c r="V487" s="42">
        <f t="shared" si="38"/>
        <v>52.176648915524616</v>
      </c>
      <c r="W487" s="35">
        <f t="shared" si="39"/>
        <v>-0.20969422012532243</v>
      </c>
    </row>
    <row r="488" spans="1:23" x14ac:dyDescent="0.25">
      <c r="A488" s="41">
        <v>487</v>
      </c>
      <c r="B488" s="36">
        <v>40565</v>
      </c>
      <c r="C488" s="35">
        <v>1</v>
      </c>
      <c r="D488" s="35">
        <v>0</v>
      </c>
      <c r="E488" s="35">
        <v>1</v>
      </c>
      <c r="F488" s="35">
        <v>8</v>
      </c>
      <c r="G488" s="35" t="b">
        <v>0</v>
      </c>
      <c r="H488" s="35" t="str">
        <f>IF(OR(Query278[[#This Row],[Weekday]]=1, Query278[[#This Row],[Weekday]]=2, Query278[[#This Row],[Weekday]]=3, Query278[[#This Row],[Weekday]]=4, Query278[[#This Row],[Weekday]]=5), "Weekday", "Weekend")</f>
        <v>Weekend</v>
      </c>
      <c r="I488" s="35">
        <f t="shared" si="35"/>
        <v>334</v>
      </c>
      <c r="J488" s="35">
        <v>6</v>
      </c>
      <c r="K488" s="35">
        <f t="shared" si="36"/>
        <v>307</v>
      </c>
      <c r="L488" s="35">
        <v>1</v>
      </c>
      <c r="M488" s="35" t="str">
        <f>INDEX(Table2[Description],MATCH(L488,Table2[Weathersit],0))</f>
        <v>Clear</v>
      </c>
      <c r="N488" s="35">
        <v>0.02</v>
      </c>
      <c r="O488" s="35">
        <v>0</v>
      </c>
      <c r="P488" s="35">
        <v>0.44</v>
      </c>
      <c r="Q488" s="35">
        <v>0.32840000000000003</v>
      </c>
      <c r="R488" s="35">
        <v>1</v>
      </c>
      <c r="S488" s="35">
        <v>26</v>
      </c>
      <c r="T488" s="35" t="str">
        <f t="shared" si="37"/>
        <v>Normal</v>
      </c>
      <c r="U488" s="35">
        <v>27</v>
      </c>
      <c r="V488" s="42">
        <f t="shared" si="38"/>
        <v>52.175626130299122</v>
      </c>
      <c r="W488" s="35">
        <f t="shared" si="39"/>
        <v>-0.21326613866598584</v>
      </c>
    </row>
    <row r="489" spans="1:23" x14ac:dyDescent="0.25">
      <c r="A489" s="41">
        <v>488</v>
      </c>
      <c r="B489" s="36">
        <v>40565</v>
      </c>
      <c r="C489" s="35">
        <v>1</v>
      </c>
      <c r="D489" s="35">
        <v>0</v>
      </c>
      <c r="E489" s="35">
        <v>1</v>
      </c>
      <c r="F489" s="35">
        <v>9</v>
      </c>
      <c r="G489" s="35" t="b">
        <v>0</v>
      </c>
      <c r="H489" s="35" t="str">
        <f>IF(OR(Query278[[#This Row],[Weekday]]=1, Query278[[#This Row],[Weekday]]=2, Query278[[#This Row],[Weekday]]=3, Query278[[#This Row],[Weekday]]=4, Query278[[#This Row],[Weekday]]=5), "Weekday", "Weekend")</f>
        <v>Weekend</v>
      </c>
      <c r="I489" s="35">
        <f t="shared" si="35"/>
        <v>334</v>
      </c>
      <c r="J489" s="35">
        <v>6</v>
      </c>
      <c r="K489" s="35">
        <f t="shared" si="36"/>
        <v>306</v>
      </c>
      <c r="L489" s="35">
        <v>1</v>
      </c>
      <c r="M489" s="35" t="str">
        <f>INDEX(Table2[Description],MATCH(L489,Table2[Weathersit],0))</f>
        <v>Clear</v>
      </c>
      <c r="N489" s="35">
        <v>0.04</v>
      </c>
      <c r="O489" s="35">
        <v>3.0300000000000001E-2</v>
      </c>
      <c r="P489" s="35">
        <v>0.41</v>
      </c>
      <c r="Q489" s="35">
        <v>0.25369999999999998</v>
      </c>
      <c r="R489" s="35">
        <v>3</v>
      </c>
      <c r="S489" s="35">
        <v>37</v>
      </c>
      <c r="T489" s="35" t="str">
        <f t="shared" si="37"/>
        <v>High Usage</v>
      </c>
      <c r="U489" s="35">
        <v>40</v>
      </c>
      <c r="V489" s="42">
        <f t="shared" si="38"/>
        <v>52.205150422729041</v>
      </c>
      <c r="W489" s="35">
        <f t="shared" si="39"/>
        <v>-0.21731481605200911</v>
      </c>
    </row>
    <row r="490" spans="1:23" x14ac:dyDescent="0.25">
      <c r="A490" s="41">
        <v>489</v>
      </c>
      <c r="B490" s="36">
        <v>40565</v>
      </c>
      <c r="C490" s="35">
        <v>1</v>
      </c>
      <c r="D490" s="35">
        <v>0</v>
      </c>
      <c r="E490" s="35">
        <v>1</v>
      </c>
      <c r="F490" s="35">
        <v>10</v>
      </c>
      <c r="G490" s="35" t="b">
        <v>0</v>
      </c>
      <c r="H490" s="35" t="str">
        <f>IF(OR(Query278[[#This Row],[Weekday]]=1, Query278[[#This Row],[Weekday]]=2, Query278[[#This Row],[Weekday]]=3, Query278[[#This Row],[Weekday]]=4, Query278[[#This Row],[Weekday]]=5), "Weekday", "Weekend")</f>
        <v>Weekend</v>
      </c>
      <c r="I490" s="35">
        <f t="shared" si="35"/>
        <v>334</v>
      </c>
      <c r="J490" s="35">
        <v>6</v>
      </c>
      <c r="K490" s="35">
        <f t="shared" si="36"/>
        <v>305</v>
      </c>
      <c r="L490" s="35">
        <v>2</v>
      </c>
      <c r="M490" s="35" t="str">
        <f>INDEX(Table2[Description],MATCH(L490,Table2[Weathersit],0))</f>
        <v>Mist + Cloudy</v>
      </c>
      <c r="N490" s="35">
        <v>0.04</v>
      </c>
      <c r="O490" s="35">
        <v>6.0600000000000001E-2</v>
      </c>
      <c r="P490" s="35">
        <v>0.41</v>
      </c>
      <c r="Q490" s="35">
        <v>0.16420000000000001</v>
      </c>
      <c r="R490" s="35">
        <v>3</v>
      </c>
      <c r="S490" s="35">
        <v>50</v>
      </c>
      <c r="T490" s="35" t="str">
        <f t="shared" si="37"/>
        <v>High Usage</v>
      </c>
      <c r="U490" s="35">
        <v>53</v>
      </c>
      <c r="V490" s="42">
        <f t="shared" si="38"/>
        <v>52.247992481561162</v>
      </c>
      <c r="W490" s="35">
        <f t="shared" si="39"/>
        <v>-0.22062495238232724</v>
      </c>
    </row>
    <row r="491" spans="1:23" x14ac:dyDescent="0.25">
      <c r="A491" s="41">
        <v>490</v>
      </c>
      <c r="B491" s="36">
        <v>40565</v>
      </c>
      <c r="C491" s="35">
        <v>1</v>
      </c>
      <c r="D491" s="35">
        <v>0</v>
      </c>
      <c r="E491" s="35">
        <v>1</v>
      </c>
      <c r="F491" s="35">
        <v>11</v>
      </c>
      <c r="G491" s="35" t="b">
        <v>0</v>
      </c>
      <c r="H491" s="35" t="str">
        <f>IF(OR(Query278[[#This Row],[Weekday]]=1, Query278[[#This Row],[Weekday]]=2, Query278[[#This Row],[Weekday]]=3, Query278[[#This Row],[Weekday]]=4, Query278[[#This Row],[Weekday]]=5), "Weekday", "Weekend")</f>
        <v>Weekend</v>
      </c>
      <c r="I491" s="35">
        <f t="shared" si="35"/>
        <v>334</v>
      </c>
      <c r="J491" s="35">
        <v>6</v>
      </c>
      <c r="K491" s="35">
        <f t="shared" si="36"/>
        <v>305</v>
      </c>
      <c r="L491" s="35">
        <v>2</v>
      </c>
      <c r="M491" s="35" t="str">
        <f>INDEX(Table2[Description],MATCH(L491,Table2[Weathersit],0))</f>
        <v>Mist + Cloudy</v>
      </c>
      <c r="N491" s="35">
        <v>0.06</v>
      </c>
      <c r="O491" s="35">
        <v>7.5800000000000006E-2</v>
      </c>
      <c r="P491" s="35">
        <v>0.38</v>
      </c>
      <c r="Q491" s="35">
        <v>0.1343</v>
      </c>
      <c r="R491" s="35">
        <v>4</v>
      </c>
      <c r="S491" s="35">
        <v>59</v>
      </c>
      <c r="T491" s="35" t="str">
        <f t="shared" si="37"/>
        <v>High Usage</v>
      </c>
      <c r="U491" s="35">
        <v>63</v>
      </c>
      <c r="V491" s="42">
        <f t="shared" si="38"/>
        <v>52.297933413579464</v>
      </c>
      <c r="W491" s="35">
        <f t="shared" si="39"/>
        <v>-0.22322060437912375</v>
      </c>
    </row>
    <row r="492" spans="1:23" x14ac:dyDescent="0.25">
      <c r="A492" s="41">
        <v>491</v>
      </c>
      <c r="B492" s="36">
        <v>40565</v>
      </c>
      <c r="C492" s="35">
        <v>1</v>
      </c>
      <c r="D492" s="35">
        <v>0</v>
      </c>
      <c r="E492" s="35">
        <v>1</v>
      </c>
      <c r="F492" s="35">
        <v>12</v>
      </c>
      <c r="G492" s="35" t="b">
        <v>0</v>
      </c>
      <c r="H492" s="35" t="str">
        <f>IF(OR(Query278[[#This Row],[Weekday]]=1, Query278[[#This Row],[Weekday]]=2, Query278[[#This Row],[Weekday]]=3, Query278[[#This Row],[Weekday]]=4, Query278[[#This Row],[Weekday]]=5), "Weekday", "Weekend")</f>
        <v>Weekend</v>
      </c>
      <c r="I492" s="35">
        <f t="shared" si="35"/>
        <v>334</v>
      </c>
      <c r="J492" s="35">
        <v>6</v>
      </c>
      <c r="K492" s="35">
        <f t="shared" si="36"/>
        <v>305</v>
      </c>
      <c r="L492" s="35">
        <v>2</v>
      </c>
      <c r="M492" s="35" t="str">
        <f>INDEX(Table2[Description],MATCH(L492,Table2[Weathersit],0))</f>
        <v>Mist + Cloudy</v>
      </c>
      <c r="N492" s="35">
        <v>0.06</v>
      </c>
      <c r="O492" s="35">
        <v>0.1061</v>
      </c>
      <c r="P492" s="35">
        <v>0.38</v>
      </c>
      <c r="Q492" s="35">
        <v>0.1045</v>
      </c>
      <c r="R492" s="35">
        <v>10</v>
      </c>
      <c r="S492" s="35">
        <v>60</v>
      </c>
      <c r="T492" s="35" t="str">
        <f t="shared" si="37"/>
        <v>High Usage</v>
      </c>
      <c r="U492" s="35">
        <v>70</v>
      </c>
      <c r="V492" s="42">
        <f t="shared" si="38"/>
        <v>52.34909587846365</v>
      </c>
      <c r="W492" s="35">
        <f t="shared" si="39"/>
        <v>-0.2254692159796825</v>
      </c>
    </row>
    <row r="493" spans="1:23" x14ac:dyDescent="0.25">
      <c r="A493" s="41">
        <v>492</v>
      </c>
      <c r="B493" s="36">
        <v>40565</v>
      </c>
      <c r="C493" s="35">
        <v>1</v>
      </c>
      <c r="D493" s="35">
        <v>0</v>
      </c>
      <c r="E493" s="35">
        <v>1</v>
      </c>
      <c r="F493" s="35">
        <v>13</v>
      </c>
      <c r="G493" s="35" t="b">
        <v>0</v>
      </c>
      <c r="H493" s="35" t="str">
        <f>IF(OR(Query278[[#This Row],[Weekday]]=1, Query278[[#This Row],[Weekday]]=2, Query278[[#This Row],[Weekday]]=3, Query278[[#This Row],[Weekday]]=4, Query278[[#This Row],[Weekday]]=5), "Weekday", "Weekend")</f>
        <v>Weekend</v>
      </c>
      <c r="I493" s="35">
        <f t="shared" si="35"/>
        <v>334</v>
      </c>
      <c r="J493" s="35">
        <v>6</v>
      </c>
      <c r="K493" s="35">
        <f t="shared" si="36"/>
        <v>305</v>
      </c>
      <c r="L493" s="35">
        <v>1</v>
      </c>
      <c r="M493" s="35" t="str">
        <f>INDEX(Table2[Description],MATCH(L493,Table2[Weathersit],0))</f>
        <v>Clear</v>
      </c>
      <c r="N493" s="35">
        <v>0.08</v>
      </c>
      <c r="O493" s="35">
        <v>0.16669999999999999</v>
      </c>
      <c r="P493" s="35">
        <v>0.35</v>
      </c>
      <c r="Q493" s="35">
        <v>0</v>
      </c>
      <c r="R493" s="35">
        <v>12</v>
      </c>
      <c r="S493" s="35">
        <v>72</v>
      </c>
      <c r="T493" s="35" t="str">
        <f t="shared" si="37"/>
        <v>High Usage</v>
      </c>
      <c r="U493" s="35">
        <v>84</v>
      </c>
      <c r="V493" s="42">
        <f t="shared" si="38"/>
        <v>52.398927917228569</v>
      </c>
      <c r="W493" s="35">
        <f t="shared" si="39"/>
        <v>-0.22708802027127709</v>
      </c>
    </row>
    <row r="494" spans="1:23" x14ac:dyDescent="0.25">
      <c r="A494" s="41">
        <v>493</v>
      </c>
      <c r="B494" s="36">
        <v>40565</v>
      </c>
      <c r="C494" s="35">
        <v>1</v>
      </c>
      <c r="D494" s="35">
        <v>0</v>
      </c>
      <c r="E494" s="35">
        <v>1</v>
      </c>
      <c r="F494" s="35">
        <v>14</v>
      </c>
      <c r="G494" s="35" t="b">
        <v>0</v>
      </c>
      <c r="H494" s="35" t="str">
        <f>IF(OR(Query278[[#This Row],[Weekday]]=1, Query278[[#This Row],[Weekday]]=2, Query278[[#This Row],[Weekday]]=3, Query278[[#This Row],[Weekday]]=4, Query278[[#This Row],[Weekday]]=5), "Weekday", "Weekend")</f>
        <v>Weekend</v>
      </c>
      <c r="I494" s="35">
        <f t="shared" si="35"/>
        <v>334</v>
      </c>
      <c r="J494" s="35">
        <v>6</v>
      </c>
      <c r="K494" s="35">
        <f t="shared" si="36"/>
        <v>304</v>
      </c>
      <c r="L494" s="35">
        <v>1</v>
      </c>
      <c r="M494" s="35" t="str">
        <f>INDEX(Table2[Description],MATCH(L494,Table2[Weathersit],0))</f>
        <v>Clear</v>
      </c>
      <c r="N494" s="35">
        <v>0.1</v>
      </c>
      <c r="O494" s="35">
        <v>0.13639999999999999</v>
      </c>
      <c r="P494" s="35">
        <v>0.33</v>
      </c>
      <c r="Q494" s="35">
        <v>0.1045</v>
      </c>
      <c r="R494" s="35">
        <v>11</v>
      </c>
      <c r="S494" s="35">
        <v>64</v>
      </c>
      <c r="T494" s="35" t="str">
        <f t="shared" si="37"/>
        <v>High Usage</v>
      </c>
      <c r="U494" s="35">
        <v>75</v>
      </c>
      <c r="V494" s="42">
        <f t="shared" si="38"/>
        <v>52.440399365527064</v>
      </c>
      <c r="W494" s="35">
        <f t="shared" si="39"/>
        <v>-0.22769814391949803</v>
      </c>
    </row>
    <row r="495" spans="1:23" x14ac:dyDescent="0.25">
      <c r="A495" s="41">
        <v>494</v>
      </c>
      <c r="B495" s="36">
        <v>40565</v>
      </c>
      <c r="C495" s="35">
        <v>1</v>
      </c>
      <c r="D495" s="35">
        <v>0</v>
      </c>
      <c r="E495" s="35">
        <v>1</v>
      </c>
      <c r="F495" s="35">
        <v>15</v>
      </c>
      <c r="G495" s="35" t="b">
        <v>0</v>
      </c>
      <c r="H495" s="35" t="str">
        <f>IF(OR(Query278[[#This Row],[Weekday]]=1, Query278[[#This Row],[Weekday]]=2, Query278[[#This Row],[Weekday]]=3, Query278[[#This Row],[Weekday]]=4, Query278[[#This Row],[Weekday]]=5), "Weekday", "Weekend")</f>
        <v>Weekend</v>
      </c>
      <c r="I495" s="35">
        <f t="shared" si="35"/>
        <v>334</v>
      </c>
      <c r="J495" s="35">
        <v>6</v>
      </c>
      <c r="K495" s="35">
        <f t="shared" si="36"/>
        <v>303</v>
      </c>
      <c r="L495" s="35">
        <v>1</v>
      </c>
      <c r="M495" s="35" t="str">
        <f>INDEX(Table2[Description],MATCH(L495,Table2[Weathersit],0))</f>
        <v>Clear</v>
      </c>
      <c r="N495" s="35">
        <v>0.12</v>
      </c>
      <c r="O495" s="35">
        <v>0.1515</v>
      </c>
      <c r="P495" s="35">
        <v>0.28000000000000003</v>
      </c>
      <c r="Q495" s="35">
        <v>0</v>
      </c>
      <c r="R495" s="35">
        <v>10</v>
      </c>
      <c r="S495" s="35">
        <v>93</v>
      </c>
      <c r="T495" s="35" t="str">
        <f t="shared" si="37"/>
        <v>High Usage</v>
      </c>
      <c r="U495" s="35">
        <v>103</v>
      </c>
      <c r="V495" s="42">
        <f t="shared" si="38"/>
        <v>52.488297081953739</v>
      </c>
      <c r="W495" s="35">
        <f t="shared" si="39"/>
        <v>-0.22874912474629644</v>
      </c>
    </row>
    <row r="496" spans="1:23" x14ac:dyDescent="0.25">
      <c r="A496" s="41">
        <v>495</v>
      </c>
      <c r="B496" s="36">
        <v>40565</v>
      </c>
      <c r="C496" s="35">
        <v>1</v>
      </c>
      <c r="D496" s="35">
        <v>0</v>
      </c>
      <c r="E496" s="35">
        <v>1</v>
      </c>
      <c r="F496" s="35">
        <v>16</v>
      </c>
      <c r="G496" s="35" t="b">
        <v>0</v>
      </c>
      <c r="H496" s="35" t="str">
        <f>IF(OR(Query278[[#This Row],[Weekday]]=1, Query278[[#This Row],[Weekday]]=2, Query278[[#This Row],[Weekday]]=3, Query278[[#This Row],[Weekday]]=4, Query278[[#This Row],[Weekday]]=5), "Weekday", "Weekend")</f>
        <v>Weekend</v>
      </c>
      <c r="I496" s="35">
        <f t="shared" si="35"/>
        <v>334</v>
      </c>
      <c r="J496" s="35">
        <v>6</v>
      </c>
      <c r="K496" s="35">
        <f t="shared" si="36"/>
        <v>302</v>
      </c>
      <c r="L496" s="35">
        <v>1</v>
      </c>
      <c r="M496" s="35" t="str">
        <f>INDEX(Table2[Description],MATCH(L496,Table2[Weathersit],0))</f>
        <v>Clear</v>
      </c>
      <c r="N496" s="35">
        <v>0.12</v>
      </c>
      <c r="O496" s="35">
        <v>0.13639999999999999</v>
      </c>
      <c r="P496" s="35">
        <v>0.28000000000000003</v>
      </c>
      <c r="Q496" s="35">
        <v>0.19400000000000001</v>
      </c>
      <c r="R496" s="35">
        <v>11</v>
      </c>
      <c r="S496" s="35">
        <v>72</v>
      </c>
      <c r="T496" s="35" t="str">
        <f t="shared" si="37"/>
        <v>High Usage</v>
      </c>
      <c r="U496" s="35">
        <v>83</v>
      </c>
      <c r="V496" s="42">
        <f t="shared" si="38"/>
        <v>52.506531115738312</v>
      </c>
      <c r="W496" s="35">
        <f t="shared" si="39"/>
        <v>-0.22955203880378869</v>
      </c>
    </row>
    <row r="497" spans="1:23" x14ac:dyDescent="0.25">
      <c r="A497" s="41">
        <v>496</v>
      </c>
      <c r="B497" s="36">
        <v>40565</v>
      </c>
      <c r="C497" s="35">
        <v>1</v>
      </c>
      <c r="D497" s="35">
        <v>0</v>
      </c>
      <c r="E497" s="35">
        <v>1</v>
      </c>
      <c r="F497" s="35">
        <v>17</v>
      </c>
      <c r="G497" s="35" t="b">
        <v>0</v>
      </c>
      <c r="H497" s="35" t="str">
        <f>IF(OR(Query278[[#This Row],[Weekday]]=1, Query278[[#This Row],[Weekday]]=2, Query278[[#This Row],[Weekday]]=3, Query278[[#This Row],[Weekday]]=4, Query278[[#This Row],[Weekday]]=5), "Weekday", "Weekend")</f>
        <v>Weekend</v>
      </c>
      <c r="I497" s="35">
        <f t="shared" si="35"/>
        <v>334</v>
      </c>
      <c r="J497" s="35">
        <v>6</v>
      </c>
      <c r="K497" s="35">
        <f t="shared" si="36"/>
        <v>301</v>
      </c>
      <c r="L497" s="35">
        <v>1</v>
      </c>
      <c r="M497" s="35" t="str">
        <f>INDEX(Table2[Description],MATCH(L497,Table2[Weathersit],0))</f>
        <v>Clear</v>
      </c>
      <c r="N497" s="35">
        <v>0.12</v>
      </c>
      <c r="O497" s="35">
        <v>0.19700000000000001</v>
      </c>
      <c r="P497" s="35">
        <v>0.28000000000000003</v>
      </c>
      <c r="Q497" s="35">
        <v>0</v>
      </c>
      <c r="R497" s="35">
        <v>8</v>
      </c>
      <c r="S497" s="35">
        <v>59</v>
      </c>
      <c r="T497" s="35" t="str">
        <f t="shared" si="37"/>
        <v>High Usage</v>
      </c>
      <c r="U497" s="35">
        <v>67</v>
      </c>
      <c r="V497" s="42">
        <f t="shared" si="38"/>
        <v>52.54909938609395</v>
      </c>
      <c r="W497" s="35">
        <f t="shared" si="39"/>
        <v>-0.2305830616344472</v>
      </c>
    </row>
    <row r="498" spans="1:23" x14ac:dyDescent="0.25">
      <c r="A498" s="41">
        <v>497</v>
      </c>
      <c r="B498" s="36">
        <v>40565</v>
      </c>
      <c r="C498" s="35">
        <v>1</v>
      </c>
      <c r="D498" s="35">
        <v>0</v>
      </c>
      <c r="E498" s="35">
        <v>1</v>
      </c>
      <c r="F498" s="35">
        <v>18</v>
      </c>
      <c r="G498" s="35" t="b">
        <v>0</v>
      </c>
      <c r="H498" s="35" t="str">
        <f>IF(OR(Query278[[#This Row],[Weekday]]=1, Query278[[#This Row],[Weekday]]=2, Query278[[#This Row],[Weekday]]=3, Query278[[#This Row],[Weekday]]=4, Query278[[#This Row],[Weekday]]=5), "Weekday", "Weekend")</f>
        <v>Weekend</v>
      </c>
      <c r="I498" s="35">
        <f t="shared" si="35"/>
        <v>334</v>
      </c>
      <c r="J498" s="35">
        <v>6</v>
      </c>
      <c r="K498" s="35">
        <f t="shared" si="36"/>
        <v>300</v>
      </c>
      <c r="L498" s="35">
        <v>1</v>
      </c>
      <c r="M498" s="35" t="str">
        <f>INDEX(Table2[Description],MATCH(L498,Table2[Weathersit],0))</f>
        <v>Clear</v>
      </c>
      <c r="N498" s="35">
        <v>0.08</v>
      </c>
      <c r="O498" s="35">
        <v>9.0899999999999995E-2</v>
      </c>
      <c r="P498" s="35">
        <v>0.35</v>
      </c>
      <c r="Q498" s="35">
        <v>0.19400000000000001</v>
      </c>
      <c r="R498" s="35">
        <v>0</v>
      </c>
      <c r="S498" s="35">
        <v>54</v>
      </c>
      <c r="T498" s="35" t="str">
        <f t="shared" si="37"/>
        <v>High Usage</v>
      </c>
      <c r="U498" s="35">
        <v>54</v>
      </c>
      <c r="V498" s="42">
        <f t="shared" si="38"/>
        <v>52.600443476377315</v>
      </c>
      <c r="W498" s="35">
        <f t="shared" si="39"/>
        <v>-0.23080010133665263</v>
      </c>
    </row>
    <row r="499" spans="1:23" x14ac:dyDescent="0.25">
      <c r="A499" s="41">
        <v>498</v>
      </c>
      <c r="B499" s="36">
        <v>40565</v>
      </c>
      <c r="C499" s="35">
        <v>1</v>
      </c>
      <c r="D499" s="35">
        <v>0</v>
      </c>
      <c r="E499" s="35">
        <v>1</v>
      </c>
      <c r="F499" s="35">
        <v>19</v>
      </c>
      <c r="G499" s="35" t="b">
        <v>0</v>
      </c>
      <c r="H499" s="35" t="str">
        <f>IF(OR(Query278[[#This Row],[Weekday]]=1, Query278[[#This Row],[Weekday]]=2, Query278[[#This Row],[Weekday]]=3, Query278[[#This Row],[Weekday]]=4, Query278[[#This Row],[Weekday]]=5), "Weekday", "Weekend")</f>
        <v>Weekend</v>
      </c>
      <c r="I499" s="35">
        <f t="shared" si="35"/>
        <v>334</v>
      </c>
      <c r="J499" s="35">
        <v>6</v>
      </c>
      <c r="K499" s="35">
        <f t="shared" si="36"/>
        <v>299</v>
      </c>
      <c r="L499" s="35">
        <v>1</v>
      </c>
      <c r="M499" s="35" t="str">
        <f>INDEX(Table2[Description],MATCH(L499,Table2[Weathersit],0))</f>
        <v>Clear</v>
      </c>
      <c r="N499" s="35">
        <v>0.08</v>
      </c>
      <c r="O499" s="35">
        <v>0.1061</v>
      </c>
      <c r="P499" s="35">
        <v>0.35</v>
      </c>
      <c r="Q499" s="35">
        <v>0.1343</v>
      </c>
      <c r="R499" s="35">
        <v>6</v>
      </c>
      <c r="S499" s="35">
        <v>53</v>
      </c>
      <c r="T499" s="35" t="str">
        <f t="shared" si="37"/>
        <v>High Usage</v>
      </c>
      <c r="U499" s="35">
        <v>59</v>
      </c>
      <c r="V499" s="42">
        <f t="shared" si="38"/>
        <v>52.651870981787184</v>
      </c>
      <c r="W499" s="35">
        <f t="shared" si="39"/>
        <v>-0.2325885880507845</v>
      </c>
    </row>
    <row r="500" spans="1:23" x14ac:dyDescent="0.25">
      <c r="A500" s="41">
        <v>499</v>
      </c>
      <c r="B500" s="36">
        <v>40565</v>
      </c>
      <c r="C500" s="35">
        <v>1</v>
      </c>
      <c r="D500" s="35">
        <v>0</v>
      </c>
      <c r="E500" s="35">
        <v>1</v>
      </c>
      <c r="F500" s="35">
        <v>20</v>
      </c>
      <c r="G500" s="35" t="b">
        <v>0</v>
      </c>
      <c r="H500" s="35" t="str">
        <f>IF(OR(Query278[[#This Row],[Weekday]]=1, Query278[[#This Row],[Weekday]]=2, Query278[[#This Row],[Weekday]]=3, Query278[[#This Row],[Weekday]]=4, Query278[[#This Row],[Weekday]]=5), "Weekday", "Weekend")</f>
        <v>Weekend</v>
      </c>
      <c r="I500" s="35">
        <f t="shared" si="35"/>
        <v>334</v>
      </c>
      <c r="J500" s="35">
        <v>6</v>
      </c>
      <c r="K500" s="35">
        <f t="shared" si="36"/>
        <v>298</v>
      </c>
      <c r="L500" s="35">
        <v>1</v>
      </c>
      <c r="M500" s="35" t="str">
        <f>INDEX(Table2[Description],MATCH(L500,Table2[Weathersit],0))</f>
        <v>Clear</v>
      </c>
      <c r="N500" s="35">
        <v>0.06</v>
      </c>
      <c r="O500" s="35">
        <v>7.5800000000000006E-2</v>
      </c>
      <c r="P500" s="35">
        <v>0.45</v>
      </c>
      <c r="Q500" s="35">
        <v>0.16420000000000001</v>
      </c>
      <c r="R500" s="35">
        <v>1</v>
      </c>
      <c r="S500" s="35">
        <v>44</v>
      </c>
      <c r="T500" s="35" t="str">
        <f t="shared" si="37"/>
        <v>High Usage</v>
      </c>
      <c r="U500" s="35">
        <v>45</v>
      </c>
      <c r="V500" s="42">
        <f t="shared" si="38"/>
        <v>52.70423543468813</v>
      </c>
      <c r="W500" s="35">
        <f t="shared" si="39"/>
        <v>-0.23407367930182285</v>
      </c>
    </row>
    <row r="501" spans="1:23" x14ac:dyDescent="0.25">
      <c r="A501" s="41">
        <v>500</v>
      </c>
      <c r="B501" s="36">
        <v>40565</v>
      </c>
      <c r="C501" s="35">
        <v>1</v>
      </c>
      <c r="D501" s="35">
        <v>0</v>
      </c>
      <c r="E501" s="35">
        <v>1</v>
      </c>
      <c r="F501" s="35">
        <v>21</v>
      </c>
      <c r="G501" s="35" t="b">
        <v>0</v>
      </c>
      <c r="H501" s="35" t="str">
        <f>IF(OR(Query278[[#This Row],[Weekday]]=1, Query278[[#This Row],[Weekday]]=2, Query278[[#This Row],[Weekday]]=3, Query278[[#This Row],[Weekday]]=4, Query278[[#This Row],[Weekday]]=5), "Weekday", "Weekend")</f>
        <v>Weekend</v>
      </c>
      <c r="I501" s="35">
        <f t="shared" si="35"/>
        <v>334</v>
      </c>
      <c r="J501" s="35">
        <v>6</v>
      </c>
      <c r="K501" s="35">
        <f t="shared" si="36"/>
        <v>297</v>
      </c>
      <c r="L501" s="35">
        <v>1</v>
      </c>
      <c r="M501" s="35" t="str">
        <f>INDEX(Table2[Description],MATCH(L501,Table2[Weathersit],0))</f>
        <v>Clear</v>
      </c>
      <c r="N501" s="35">
        <v>0.06</v>
      </c>
      <c r="O501" s="35">
        <v>0.1061</v>
      </c>
      <c r="P501" s="35">
        <v>0.41</v>
      </c>
      <c r="Q501" s="35">
        <v>8.9599999999999999E-2</v>
      </c>
      <c r="R501" s="35">
        <v>0</v>
      </c>
      <c r="S501" s="35">
        <v>39</v>
      </c>
      <c r="T501" s="35" t="str">
        <f t="shared" si="37"/>
        <v>High Usage</v>
      </c>
      <c r="U501" s="35">
        <v>39</v>
      </c>
      <c r="V501" s="42">
        <f t="shared" si="38"/>
        <v>52.752163574490417</v>
      </c>
      <c r="W501" s="35">
        <f t="shared" si="39"/>
        <v>-0.23611940067818629</v>
      </c>
    </row>
    <row r="502" spans="1:23" x14ac:dyDescent="0.25">
      <c r="A502" s="41">
        <v>501</v>
      </c>
      <c r="B502" s="36">
        <v>40565</v>
      </c>
      <c r="C502" s="35">
        <v>1</v>
      </c>
      <c r="D502" s="35">
        <v>0</v>
      </c>
      <c r="E502" s="35">
        <v>1</v>
      </c>
      <c r="F502" s="35">
        <v>22</v>
      </c>
      <c r="G502" s="35" t="b">
        <v>0</v>
      </c>
      <c r="H502" s="35" t="str">
        <f>IF(OR(Query278[[#This Row],[Weekday]]=1, Query278[[#This Row],[Weekday]]=2, Query278[[#This Row],[Weekday]]=3, Query278[[#This Row],[Weekday]]=4, Query278[[#This Row],[Weekday]]=5), "Weekday", "Weekend")</f>
        <v>Weekend</v>
      </c>
      <c r="I502" s="35">
        <f t="shared" si="35"/>
        <v>334</v>
      </c>
      <c r="J502" s="35">
        <v>6</v>
      </c>
      <c r="K502" s="35">
        <f t="shared" si="36"/>
        <v>296</v>
      </c>
      <c r="L502" s="35">
        <v>1</v>
      </c>
      <c r="M502" s="35" t="str">
        <f>INDEX(Table2[Description],MATCH(L502,Table2[Weathersit],0))</f>
        <v>Clear</v>
      </c>
      <c r="N502" s="35">
        <v>0.06</v>
      </c>
      <c r="O502" s="35">
        <v>0.1515</v>
      </c>
      <c r="P502" s="35">
        <v>0.49</v>
      </c>
      <c r="Q502" s="35">
        <v>0</v>
      </c>
      <c r="R502" s="35">
        <v>7</v>
      </c>
      <c r="S502" s="35">
        <v>23</v>
      </c>
      <c r="T502" s="35" t="str">
        <f t="shared" si="37"/>
        <v>Normal</v>
      </c>
      <c r="U502" s="35">
        <v>30</v>
      </c>
      <c r="V502" s="42">
        <f t="shared" si="38"/>
        <v>52.795965906497059</v>
      </c>
      <c r="W502" s="35">
        <f t="shared" si="39"/>
        <v>-0.23756972362945017</v>
      </c>
    </row>
    <row r="503" spans="1:23" x14ac:dyDescent="0.25">
      <c r="A503" s="41">
        <v>502</v>
      </c>
      <c r="B503" s="36">
        <v>40565</v>
      </c>
      <c r="C503" s="35">
        <v>1</v>
      </c>
      <c r="D503" s="35">
        <v>0</v>
      </c>
      <c r="E503" s="35">
        <v>1</v>
      </c>
      <c r="F503" s="35">
        <v>23</v>
      </c>
      <c r="G503" s="35" t="b">
        <v>0</v>
      </c>
      <c r="H503" s="35" t="str">
        <f>IF(OR(Query278[[#This Row],[Weekday]]=1, Query278[[#This Row],[Weekday]]=2, Query278[[#This Row],[Weekday]]=3, Query278[[#This Row],[Weekday]]=4, Query278[[#This Row],[Weekday]]=5), "Weekday", "Weekend")</f>
        <v>Weekend</v>
      </c>
      <c r="I503" s="35">
        <f t="shared" si="35"/>
        <v>334</v>
      </c>
      <c r="J503" s="35">
        <v>6</v>
      </c>
      <c r="K503" s="35">
        <f t="shared" si="36"/>
        <v>295</v>
      </c>
      <c r="L503" s="35">
        <v>1</v>
      </c>
      <c r="M503" s="35" t="str">
        <f>INDEX(Table2[Description],MATCH(L503,Table2[Weathersit],0))</f>
        <v>Clear</v>
      </c>
      <c r="N503" s="35">
        <v>0.04</v>
      </c>
      <c r="O503" s="35">
        <v>7.5800000000000006E-2</v>
      </c>
      <c r="P503" s="35">
        <v>0.56999999999999995</v>
      </c>
      <c r="Q503" s="35">
        <v>0.1045</v>
      </c>
      <c r="R503" s="35">
        <v>2</v>
      </c>
      <c r="S503" s="35">
        <v>31</v>
      </c>
      <c r="T503" s="35" t="str">
        <f t="shared" si="37"/>
        <v>High Usage</v>
      </c>
      <c r="U503" s="35">
        <v>33</v>
      </c>
      <c r="V503" s="42">
        <f t="shared" si="38"/>
        <v>52.830900235208674</v>
      </c>
      <c r="W503" s="35">
        <f t="shared" si="39"/>
        <v>-0.23829339598636373</v>
      </c>
    </row>
    <row r="504" spans="1:23" x14ac:dyDescent="0.25">
      <c r="A504" s="41">
        <v>503</v>
      </c>
      <c r="B504" s="36">
        <v>40566</v>
      </c>
      <c r="C504" s="35">
        <v>1</v>
      </c>
      <c r="D504" s="35">
        <v>0</v>
      </c>
      <c r="E504" s="35">
        <v>1</v>
      </c>
      <c r="F504" s="35">
        <v>0</v>
      </c>
      <c r="G504" s="35" t="b">
        <v>0</v>
      </c>
      <c r="H504" s="35" t="str">
        <f>IF(OR(Query278[[#This Row],[Weekday]]=1, Query278[[#This Row],[Weekday]]=2, Query278[[#This Row],[Weekday]]=3, Query278[[#This Row],[Weekday]]=4, Query278[[#This Row],[Weekday]]=5), "Weekday", "Weekend")</f>
        <v>Weekend</v>
      </c>
      <c r="I504" s="35">
        <f t="shared" si="35"/>
        <v>334</v>
      </c>
      <c r="J504" s="35">
        <v>0</v>
      </c>
      <c r="K504" s="35">
        <f t="shared" si="36"/>
        <v>294</v>
      </c>
      <c r="L504" s="35">
        <v>1</v>
      </c>
      <c r="M504" s="35" t="str">
        <f>INDEX(Table2[Description],MATCH(L504,Table2[Weathersit],0))</f>
        <v>Clear</v>
      </c>
      <c r="N504" s="35">
        <v>0.04</v>
      </c>
      <c r="O504" s="35">
        <v>7.5800000000000006E-2</v>
      </c>
      <c r="P504" s="35">
        <v>0.56999999999999995</v>
      </c>
      <c r="Q504" s="35">
        <v>0.1045</v>
      </c>
      <c r="R504" s="35">
        <v>2</v>
      </c>
      <c r="S504" s="35">
        <v>20</v>
      </c>
      <c r="T504" s="35" t="str">
        <f t="shared" si="37"/>
        <v>Normal</v>
      </c>
      <c r="U504" s="35">
        <v>22</v>
      </c>
      <c r="V504" s="42">
        <f t="shared" si="38"/>
        <v>52.869223637074228</v>
      </c>
      <c r="W504" s="35">
        <f t="shared" si="39"/>
        <v>-0.24028651416362307</v>
      </c>
    </row>
    <row r="505" spans="1:23" x14ac:dyDescent="0.25">
      <c r="A505" s="41">
        <v>504</v>
      </c>
      <c r="B505" s="36">
        <v>40566</v>
      </c>
      <c r="C505" s="35">
        <v>1</v>
      </c>
      <c r="D505" s="35">
        <v>0</v>
      </c>
      <c r="E505" s="35">
        <v>1</v>
      </c>
      <c r="F505" s="35">
        <v>1</v>
      </c>
      <c r="G505" s="35" t="b">
        <v>0</v>
      </c>
      <c r="H505" s="35" t="str">
        <f>IF(OR(Query278[[#This Row],[Weekday]]=1, Query278[[#This Row],[Weekday]]=2, Query278[[#This Row],[Weekday]]=3, Query278[[#This Row],[Weekday]]=4, Query278[[#This Row],[Weekday]]=5), "Weekday", "Weekend")</f>
        <v>Weekend</v>
      </c>
      <c r="I505" s="35">
        <f t="shared" si="35"/>
        <v>334</v>
      </c>
      <c r="J505" s="35">
        <v>0</v>
      </c>
      <c r="K505" s="35">
        <f t="shared" si="36"/>
        <v>293</v>
      </c>
      <c r="L505" s="35">
        <v>1</v>
      </c>
      <c r="M505" s="35" t="str">
        <f>INDEX(Table2[Description],MATCH(L505,Table2[Weathersit],0))</f>
        <v>Clear</v>
      </c>
      <c r="N505" s="35">
        <v>0.04</v>
      </c>
      <c r="O505" s="35">
        <v>7.5800000000000006E-2</v>
      </c>
      <c r="P505" s="35">
        <v>0.56999999999999995</v>
      </c>
      <c r="Q505" s="35">
        <v>0.1045</v>
      </c>
      <c r="R505" s="35">
        <v>1</v>
      </c>
      <c r="S505" s="35">
        <v>12</v>
      </c>
      <c r="T505" s="35" t="str">
        <f t="shared" si="37"/>
        <v>Normal</v>
      </c>
      <c r="U505" s="35">
        <v>13</v>
      </c>
      <c r="V505" s="42">
        <f t="shared" si="38"/>
        <v>52.893634860799025</v>
      </c>
      <c r="W505" s="35">
        <f t="shared" si="39"/>
        <v>-0.24227324697685265</v>
      </c>
    </row>
    <row r="506" spans="1:23" x14ac:dyDescent="0.25">
      <c r="A506" s="41">
        <v>505</v>
      </c>
      <c r="B506" s="36">
        <v>40566</v>
      </c>
      <c r="C506" s="35">
        <v>1</v>
      </c>
      <c r="D506" s="35">
        <v>0</v>
      </c>
      <c r="E506" s="35">
        <v>1</v>
      </c>
      <c r="F506" s="35">
        <v>2</v>
      </c>
      <c r="G506" s="35" t="b">
        <v>0</v>
      </c>
      <c r="H506" s="35" t="str">
        <f>IF(OR(Query278[[#This Row],[Weekday]]=1, Query278[[#This Row],[Weekday]]=2, Query278[[#This Row],[Weekday]]=3, Query278[[#This Row],[Weekday]]=4, Query278[[#This Row],[Weekday]]=5), "Weekday", "Weekend")</f>
        <v>Weekend</v>
      </c>
      <c r="I506" s="35">
        <f t="shared" si="35"/>
        <v>334</v>
      </c>
      <c r="J506" s="35">
        <v>0</v>
      </c>
      <c r="K506" s="35">
        <f t="shared" si="36"/>
        <v>292</v>
      </c>
      <c r="L506" s="35">
        <v>1</v>
      </c>
      <c r="M506" s="35" t="str">
        <f>INDEX(Table2[Description],MATCH(L506,Table2[Weathersit],0))</f>
        <v>Clear</v>
      </c>
      <c r="N506" s="35">
        <v>0.02</v>
      </c>
      <c r="O506" s="35">
        <v>6.0600000000000001E-2</v>
      </c>
      <c r="P506" s="35">
        <v>0.62</v>
      </c>
      <c r="Q506" s="35">
        <v>0.1343</v>
      </c>
      <c r="R506" s="35">
        <v>3</v>
      </c>
      <c r="S506" s="35">
        <v>15</v>
      </c>
      <c r="T506" s="35" t="str">
        <f t="shared" si="37"/>
        <v>Normal</v>
      </c>
      <c r="U506" s="35">
        <v>18</v>
      </c>
      <c r="V506" s="42">
        <f t="shared" si="38"/>
        <v>52.903095341843461</v>
      </c>
      <c r="W506" s="35">
        <f t="shared" si="39"/>
        <v>-0.24426575650699359</v>
      </c>
    </row>
    <row r="507" spans="1:23" x14ac:dyDescent="0.25">
      <c r="A507" s="41">
        <v>506</v>
      </c>
      <c r="B507" s="36">
        <v>40566</v>
      </c>
      <c r="C507" s="35">
        <v>1</v>
      </c>
      <c r="D507" s="35">
        <v>0</v>
      </c>
      <c r="E507" s="35">
        <v>1</v>
      </c>
      <c r="F507" s="35">
        <v>3</v>
      </c>
      <c r="G507" s="35" t="b">
        <v>0</v>
      </c>
      <c r="H507" s="35" t="str">
        <f>IF(OR(Query278[[#This Row],[Weekday]]=1, Query278[[#This Row],[Weekday]]=2, Query278[[#This Row],[Weekday]]=3, Query278[[#This Row],[Weekday]]=4, Query278[[#This Row],[Weekday]]=5), "Weekday", "Weekend")</f>
        <v>Weekend</v>
      </c>
      <c r="I507" s="35">
        <f t="shared" si="35"/>
        <v>334</v>
      </c>
      <c r="J507" s="35">
        <v>0</v>
      </c>
      <c r="K507" s="35">
        <f t="shared" si="36"/>
        <v>291</v>
      </c>
      <c r="L507" s="35">
        <v>1</v>
      </c>
      <c r="M507" s="35" t="str">
        <f>INDEX(Table2[Description],MATCH(L507,Table2[Weathersit],0))</f>
        <v>Clear</v>
      </c>
      <c r="N507" s="35">
        <v>0.02</v>
      </c>
      <c r="O507" s="35">
        <v>6.0600000000000001E-2</v>
      </c>
      <c r="P507" s="35">
        <v>0.62</v>
      </c>
      <c r="Q507" s="35">
        <v>0.1343</v>
      </c>
      <c r="R507" s="35">
        <v>1</v>
      </c>
      <c r="S507" s="35">
        <v>4</v>
      </c>
      <c r="T507" s="35" t="str">
        <f t="shared" si="37"/>
        <v>Normal</v>
      </c>
      <c r="U507" s="35">
        <v>5</v>
      </c>
      <c r="V507" s="42">
        <f t="shared" si="38"/>
        <v>52.921121506637149</v>
      </c>
      <c r="W507" s="35">
        <f t="shared" si="39"/>
        <v>-0.24660470542886295</v>
      </c>
    </row>
    <row r="508" spans="1:23" x14ac:dyDescent="0.25">
      <c r="A508" s="41">
        <v>507</v>
      </c>
      <c r="B508" s="36">
        <v>40566</v>
      </c>
      <c r="C508" s="35">
        <v>1</v>
      </c>
      <c r="D508" s="35">
        <v>0</v>
      </c>
      <c r="E508" s="35">
        <v>1</v>
      </c>
      <c r="F508" s="35">
        <v>5</v>
      </c>
      <c r="G508" s="35" t="b">
        <v>0</v>
      </c>
      <c r="H508" s="35" t="str">
        <f>IF(OR(Query278[[#This Row],[Weekday]]=1, Query278[[#This Row],[Weekday]]=2, Query278[[#This Row],[Weekday]]=3, Query278[[#This Row],[Weekday]]=4, Query278[[#This Row],[Weekday]]=5), "Weekday", "Weekend")</f>
        <v>Weekend</v>
      </c>
      <c r="I508" s="35">
        <f t="shared" si="35"/>
        <v>334</v>
      </c>
      <c r="J508" s="35">
        <v>0</v>
      </c>
      <c r="K508" s="35">
        <f t="shared" si="36"/>
        <v>290</v>
      </c>
      <c r="L508" s="35">
        <v>2</v>
      </c>
      <c r="M508" s="35" t="str">
        <f>INDEX(Table2[Description],MATCH(L508,Table2[Weathersit],0))</f>
        <v>Mist + Cloudy</v>
      </c>
      <c r="N508" s="35">
        <v>0.04</v>
      </c>
      <c r="O508" s="35">
        <v>7.5800000000000006E-2</v>
      </c>
      <c r="P508" s="35">
        <v>0.56999999999999995</v>
      </c>
      <c r="Q508" s="35">
        <v>0.1045</v>
      </c>
      <c r="R508" s="35">
        <v>0</v>
      </c>
      <c r="S508" s="35">
        <v>3</v>
      </c>
      <c r="T508" s="35" t="str">
        <f t="shared" si="37"/>
        <v>Normal</v>
      </c>
      <c r="U508" s="35">
        <v>3</v>
      </c>
      <c r="V508" s="42">
        <f t="shared" si="38"/>
        <v>52.914355777555009</v>
      </c>
      <c r="W508" s="35">
        <f t="shared" si="39"/>
        <v>-0.24896411698132018</v>
      </c>
    </row>
    <row r="509" spans="1:23" x14ac:dyDescent="0.25">
      <c r="A509" s="41">
        <v>508</v>
      </c>
      <c r="B509" s="36">
        <v>40566</v>
      </c>
      <c r="C509" s="35">
        <v>1</v>
      </c>
      <c r="D509" s="35">
        <v>0</v>
      </c>
      <c r="E509" s="35">
        <v>1</v>
      </c>
      <c r="F509" s="35">
        <v>6</v>
      </c>
      <c r="G509" s="35" t="b">
        <v>0</v>
      </c>
      <c r="H509" s="35" t="str">
        <f>IF(OR(Query278[[#This Row],[Weekday]]=1, Query278[[#This Row],[Weekday]]=2, Query278[[#This Row],[Weekday]]=3, Query278[[#This Row],[Weekday]]=4, Query278[[#This Row],[Weekday]]=5), "Weekday", "Weekend")</f>
        <v>Weekend</v>
      </c>
      <c r="I509" s="35">
        <f t="shared" si="35"/>
        <v>334</v>
      </c>
      <c r="J509" s="35">
        <v>0</v>
      </c>
      <c r="K509" s="35">
        <f t="shared" si="36"/>
        <v>290</v>
      </c>
      <c r="L509" s="35">
        <v>2</v>
      </c>
      <c r="M509" s="35" t="str">
        <f>INDEX(Table2[Description],MATCH(L509,Table2[Weathersit],0))</f>
        <v>Mist + Cloudy</v>
      </c>
      <c r="N509" s="35">
        <v>0.04</v>
      </c>
      <c r="O509" s="35">
        <v>7.5800000000000006E-2</v>
      </c>
      <c r="P509" s="35">
        <v>0.56999999999999995</v>
      </c>
      <c r="Q509" s="35">
        <v>0.1045</v>
      </c>
      <c r="R509" s="35">
        <v>0</v>
      </c>
      <c r="S509" s="35">
        <v>1</v>
      </c>
      <c r="T509" s="35" t="str">
        <f t="shared" si="37"/>
        <v>Normal</v>
      </c>
      <c r="U509" s="35">
        <v>1</v>
      </c>
      <c r="V509" s="42">
        <f t="shared" si="38"/>
        <v>52.902919815360228</v>
      </c>
      <c r="W509" s="35">
        <f t="shared" si="39"/>
        <v>-0.25103171326380325</v>
      </c>
    </row>
    <row r="510" spans="1:23" x14ac:dyDescent="0.25">
      <c r="A510" s="41">
        <v>509</v>
      </c>
      <c r="B510" s="36">
        <v>40566</v>
      </c>
      <c r="C510" s="35">
        <v>1</v>
      </c>
      <c r="D510" s="35">
        <v>0</v>
      </c>
      <c r="E510" s="35">
        <v>1</v>
      </c>
      <c r="F510" s="35">
        <v>7</v>
      </c>
      <c r="G510" s="35" t="b">
        <v>0</v>
      </c>
      <c r="H510" s="35" t="str">
        <f>IF(OR(Query278[[#This Row],[Weekday]]=1, Query278[[#This Row],[Weekday]]=2, Query278[[#This Row],[Weekday]]=3, Query278[[#This Row],[Weekday]]=4, Query278[[#This Row],[Weekday]]=5), "Weekday", "Weekend")</f>
        <v>Weekend</v>
      </c>
      <c r="I510" s="35">
        <f t="shared" si="35"/>
        <v>334</v>
      </c>
      <c r="J510" s="35">
        <v>0</v>
      </c>
      <c r="K510" s="35">
        <f t="shared" si="36"/>
        <v>290</v>
      </c>
      <c r="L510" s="35">
        <v>1</v>
      </c>
      <c r="M510" s="35" t="str">
        <f>INDEX(Table2[Description],MATCH(L510,Table2[Weathersit],0))</f>
        <v>Clear</v>
      </c>
      <c r="N510" s="35">
        <v>0.08</v>
      </c>
      <c r="O510" s="35">
        <v>0.1061</v>
      </c>
      <c r="P510" s="35">
        <v>0.57999999999999996</v>
      </c>
      <c r="Q510" s="35">
        <v>0.16420000000000001</v>
      </c>
      <c r="R510" s="35">
        <v>1</v>
      </c>
      <c r="S510" s="35">
        <v>1</v>
      </c>
      <c r="T510" s="35" t="str">
        <f t="shared" si="37"/>
        <v>Normal</v>
      </c>
      <c r="U510" s="35">
        <v>2</v>
      </c>
      <c r="V510" s="42">
        <f t="shared" si="38"/>
        <v>52.88659954182998</v>
      </c>
      <c r="W510" s="35">
        <f t="shared" si="39"/>
        <v>-0.25313897690069276</v>
      </c>
    </row>
    <row r="511" spans="1:23" x14ac:dyDescent="0.25">
      <c r="A511" s="41">
        <v>510</v>
      </c>
      <c r="B511" s="36">
        <v>40566</v>
      </c>
      <c r="C511" s="35">
        <v>1</v>
      </c>
      <c r="D511" s="35">
        <v>0</v>
      </c>
      <c r="E511" s="35">
        <v>1</v>
      </c>
      <c r="F511" s="35">
        <v>8</v>
      </c>
      <c r="G511" s="35" t="b">
        <v>0</v>
      </c>
      <c r="H511" s="35" t="str">
        <f>IF(OR(Query278[[#This Row],[Weekday]]=1, Query278[[#This Row],[Weekday]]=2, Query278[[#This Row],[Weekday]]=3, Query278[[#This Row],[Weekday]]=4, Query278[[#This Row],[Weekday]]=5), "Weekday", "Weekend")</f>
        <v>Weekend</v>
      </c>
      <c r="I511" s="35">
        <f t="shared" si="35"/>
        <v>334</v>
      </c>
      <c r="J511" s="35">
        <v>0</v>
      </c>
      <c r="K511" s="35">
        <f t="shared" si="36"/>
        <v>289</v>
      </c>
      <c r="L511" s="35">
        <v>1</v>
      </c>
      <c r="M511" s="35" t="str">
        <f>INDEX(Table2[Description],MATCH(L511,Table2[Weathersit],0))</f>
        <v>Clear</v>
      </c>
      <c r="N511" s="35">
        <v>0.06</v>
      </c>
      <c r="O511" s="35">
        <v>7.5800000000000006E-2</v>
      </c>
      <c r="P511" s="35">
        <v>0.62</v>
      </c>
      <c r="Q511" s="35">
        <v>0.16420000000000001</v>
      </c>
      <c r="R511" s="35">
        <v>2</v>
      </c>
      <c r="S511" s="35">
        <v>17</v>
      </c>
      <c r="T511" s="35" t="str">
        <f t="shared" si="37"/>
        <v>Normal</v>
      </c>
      <c r="U511" s="35">
        <v>19</v>
      </c>
      <c r="V511" s="42">
        <f t="shared" si="38"/>
        <v>52.872235992402715</v>
      </c>
      <c r="W511" s="35">
        <f t="shared" si="39"/>
        <v>-0.25466613783751574</v>
      </c>
    </row>
    <row r="512" spans="1:23" x14ac:dyDescent="0.25">
      <c r="A512" s="41">
        <v>511</v>
      </c>
      <c r="B512" s="36">
        <v>40566</v>
      </c>
      <c r="C512" s="35">
        <v>1</v>
      </c>
      <c r="D512" s="35">
        <v>0</v>
      </c>
      <c r="E512" s="35">
        <v>1</v>
      </c>
      <c r="F512" s="35">
        <v>9</v>
      </c>
      <c r="G512" s="35" t="b">
        <v>0</v>
      </c>
      <c r="H512" s="35" t="str">
        <f>IF(OR(Query278[[#This Row],[Weekday]]=1, Query278[[#This Row],[Weekday]]=2, Query278[[#This Row],[Weekday]]=3, Query278[[#This Row],[Weekday]]=4, Query278[[#This Row],[Weekday]]=5), "Weekday", "Weekend")</f>
        <v>Weekend</v>
      </c>
      <c r="I512" s="35">
        <f t="shared" si="35"/>
        <v>334</v>
      </c>
      <c r="J512" s="35">
        <v>0</v>
      </c>
      <c r="K512" s="35">
        <f t="shared" si="36"/>
        <v>288</v>
      </c>
      <c r="L512" s="35">
        <v>1</v>
      </c>
      <c r="M512" s="35" t="str">
        <f>INDEX(Table2[Description],MATCH(L512,Table2[Weathersit],0))</f>
        <v>Clear</v>
      </c>
      <c r="N512" s="35">
        <v>0.1</v>
      </c>
      <c r="O512" s="35">
        <v>7.5800000000000006E-2</v>
      </c>
      <c r="P512" s="35">
        <v>0.54</v>
      </c>
      <c r="Q512" s="35">
        <v>0.35820000000000002</v>
      </c>
      <c r="R512" s="35">
        <v>3</v>
      </c>
      <c r="S512" s="35">
        <v>25</v>
      </c>
      <c r="T512" s="35" t="str">
        <f t="shared" si="37"/>
        <v>Normal</v>
      </c>
      <c r="U512" s="35">
        <v>28</v>
      </c>
      <c r="V512" s="42">
        <f t="shared" si="38"/>
        <v>52.891117282396841</v>
      </c>
      <c r="W512" s="35">
        <f t="shared" si="39"/>
        <v>-0.25685356789495289</v>
      </c>
    </row>
    <row r="513" spans="1:23" x14ac:dyDescent="0.25">
      <c r="A513" s="41">
        <v>512</v>
      </c>
      <c r="B513" s="36">
        <v>40566</v>
      </c>
      <c r="C513" s="35">
        <v>1</v>
      </c>
      <c r="D513" s="35">
        <v>0</v>
      </c>
      <c r="E513" s="35">
        <v>1</v>
      </c>
      <c r="F513" s="35">
        <v>10</v>
      </c>
      <c r="G513" s="35" t="b">
        <v>0</v>
      </c>
      <c r="H513" s="35" t="str">
        <f>IF(OR(Query278[[#This Row],[Weekday]]=1, Query278[[#This Row],[Weekday]]=2, Query278[[#This Row],[Weekday]]=3, Query278[[#This Row],[Weekday]]=4, Query278[[#This Row],[Weekday]]=5), "Weekday", "Weekend")</f>
        <v>Weekend</v>
      </c>
      <c r="I513" s="35">
        <f t="shared" si="35"/>
        <v>334</v>
      </c>
      <c r="J513" s="35">
        <v>0</v>
      </c>
      <c r="K513" s="35">
        <f t="shared" si="36"/>
        <v>287</v>
      </c>
      <c r="L513" s="35">
        <v>1</v>
      </c>
      <c r="M513" s="35" t="str">
        <f>INDEX(Table2[Description],MATCH(L513,Table2[Weathersit],0))</f>
        <v>Clear</v>
      </c>
      <c r="N513" s="35">
        <v>0.14000000000000001</v>
      </c>
      <c r="O513" s="35">
        <v>0.1061</v>
      </c>
      <c r="P513" s="35">
        <v>0.46</v>
      </c>
      <c r="Q513" s="35">
        <v>0.3881</v>
      </c>
      <c r="R513" s="35">
        <v>7</v>
      </c>
      <c r="S513" s="35">
        <v>51</v>
      </c>
      <c r="T513" s="35" t="str">
        <f t="shared" si="37"/>
        <v>High Usage</v>
      </c>
      <c r="U513" s="35">
        <v>58</v>
      </c>
      <c r="V513" s="42">
        <f t="shared" si="38"/>
        <v>52.923228243414549</v>
      </c>
      <c r="W513" s="35">
        <f t="shared" si="39"/>
        <v>-0.2590557559048704</v>
      </c>
    </row>
    <row r="514" spans="1:23" x14ac:dyDescent="0.25">
      <c r="A514" s="41">
        <v>513</v>
      </c>
      <c r="B514" s="36">
        <v>40566</v>
      </c>
      <c r="C514" s="35">
        <v>1</v>
      </c>
      <c r="D514" s="35">
        <v>0</v>
      </c>
      <c r="E514" s="35">
        <v>1</v>
      </c>
      <c r="F514" s="35">
        <v>11</v>
      </c>
      <c r="G514" s="35" t="b">
        <v>0</v>
      </c>
      <c r="H514" s="35" t="str">
        <f>IF(OR(Query278[[#This Row],[Weekday]]=1, Query278[[#This Row],[Weekday]]=2, Query278[[#This Row],[Weekday]]=3, Query278[[#This Row],[Weekday]]=4, Query278[[#This Row],[Weekday]]=5), "Weekday", "Weekend")</f>
        <v>Weekend</v>
      </c>
      <c r="I514" s="35">
        <f t="shared" ref="I514:I577" si="40">COUNTIF(J514:J1512,"&gt;=1") - COUNTIF(J514:J1512,"&gt;5")</f>
        <v>334</v>
      </c>
      <c r="J514" s="35">
        <v>0</v>
      </c>
      <c r="K514" s="35">
        <f t="shared" ref="K514:K577" si="41">SUMIF(L514:L1512,1,L514:L1512)</f>
        <v>286</v>
      </c>
      <c r="L514" s="35">
        <v>1</v>
      </c>
      <c r="M514" s="35" t="str">
        <f>INDEX(Table2[Description],MATCH(L514,Table2[Weathersit],0))</f>
        <v>Clear</v>
      </c>
      <c r="N514" s="35">
        <v>0.14000000000000001</v>
      </c>
      <c r="O514" s="35">
        <v>0.13639999999999999</v>
      </c>
      <c r="P514" s="35">
        <v>0.43</v>
      </c>
      <c r="Q514" s="35">
        <v>0.22389999999999999</v>
      </c>
      <c r="R514" s="35">
        <v>22</v>
      </c>
      <c r="S514" s="35">
        <v>77</v>
      </c>
      <c r="T514" s="35" t="str">
        <f t="shared" ref="T514:T577" si="42">IF(U514&gt;30, "High Usage", "Normal")</f>
        <v>High Usage</v>
      </c>
      <c r="U514" s="35">
        <v>99</v>
      </c>
      <c r="V514" s="42">
        <f t="shared" ref="V514:V577" si="43">_xlfn.STDEV.P(U514:U1513)</f>
        <v>52.977154289807437</v>
      </c>
      <c r="W514" s="35">
        <f t="shared" ref="W514:W577" si="44">CORREL(V514:V1513,O514:O1513)</f>
        <v>-0.26061787773122436</v>
      </c>
    </row>
    <row r="515" spans="1:23" x14ac:dyDescent="0.25">
      <c r="A515" s="41">
        <v>514</v>
      </c>
      <c r="B515" s="36">
        <v>40566</v>
      </c>
      <c r="C515" s="35">
        <v>1</v>
      </c>
      <c r="D515" s="35">
        <v>0</v>
      </c>
      <c r="E515" s="35">
        <v>1</v>
      </c>
      <c r="F515" s="35">
        <v>12</v>
      </c>
      <c r="G515" s="35" t="b">
        <v>0</v>
      </c>
      <c r="H515" s="35" t="str">
        <f>IF(OR(Query278[[#This Row],[Weekday]]=1, Query278[[#This Row],[Weekday]]=2, Query278[[#This Row],[Weekday]]=3, Query278[[#This Row],[Weekday]]=4, Query278[[#This Row],[Weekday]]=5), "Weekday", "Weekend")</f>
        <v>Weekend</v>
      </c>
      <c r="I515" s="35">
        <f t="shared" si="40"/>
        <v>334</v>
      </c>
      <c r="J515" s="35">
        <v>0</v>
      </c>
      <c r="K515" s="35">
        <f t="shared" si="41"/>
        <v>285</v>
      </c>
      <c r="L515" s="35">
        <v>1</v>
      </c>
      <c r="M515" s="35" t="str">
        <f>INDEX(Table2[Description],MATCH(L515,Table2[Weathersit],0))</f>
        <v>Clear</v>
      </c>
      <c r="N515" s="35">
        <v>0.16</v>
      </c>
      <c r="O515" s="35">
        <v>0.1212</v>
      </c>
      <c r="P515" s="35">
        <v>0.37</v>
      </c>
      <c r="Q515" s="35">
        <v>0.4627</v>
      </c>
      <c r="R515" s="35">
        <v>24</v>
      </c>
      <c r="S515" s="35">
        <v>92</v>
      </c>
      <c r="T515" s="35" t="str">
        <f t="shared" si="42"/>
        <v>High Usage</v>
      </c>
      <c r="U515" s="35">
        <v>116</v>
      </c>
      <c r="V515" s="42">
        <f t="shared" si="43"/>
        <v>53.004586491860508</v>
      </c>
      <c r="W515" s="35">
        <f t="shared" si="44"/>
        <v>-0.26161787042009382</v>
      </c>
    </row>
    <row r="516" spans="1:23" x14ac:dyDescent="0.25">
      <c r="A516" s="41">
        <v>515</v>
      </c>
      <c r="B516" s="36">
        <v>40566</v>
      </c>
      <c r="C516" s="35">
        <v>1</v>
      </c>
      <c r="D516" s="35">
        <v>0</v>
      </c>
      <c r="E516" s="35">
        <v>1</v>
      </c>
      <c r="F516" s="35">
        <v>13</v>
      </c>
      <c r="G516" s="35" t="b">
        <v>0</v>
      </c>
      <c r="H516" s="35" t="str">
        <f>IF(OR(Query278[[#This Row],[Weekday]]=1, Query278[[#This Row],[Weekday]]=2, Query278[[#This Row],[Weekday]]=3, Query278[[#This Row],[Weekday]]=4, Query278[[#This Row],[Weekday]]=5), "Weekday", "Weekend")</f>
        <v>Weekend</v>
      </c>
      <c r="I516" s="35">
        <f t="shared" si="40"/>
        <v>334</v>
      </c>
      <c r="J516" s="35">
        <v>0</v>
      </c>
      <c r="K516" s="35">
        <f t="shared" si="41"/>
        <v>284</v>
      </c>
      <c r="L516" s="35">
        <v>1</v>
      </c>
      <c r="M516" s="35" t="str">
        <f>INDEX(Table2[Description],MATCH(L516,Table2[Weathersit],0))</f>
        <v>Clear</v>
      </c>
      <c r="N516" s="35">
        <v>0.14000000000000001</v>
      </c>
      <c r="O516" s="35">
        <v>0.1061</v>
      </c>
      <c r="P516" s="35">
        <v>0.33</v>
      </c>
      <c r="Q516" s="35">
        <v>0.3881</v>
      </c>
      <c r="R516" s="35">
        <v>12</v>
      </c>
      <c r="S516" s="35">
        <v>75</v>
      </c>
      <c r="T516" s="35" t="str">
        <f t="shared" si="42"/>
        <v>High Usage</v>
      </c>
      <c r="U516" s="35">
        <v>87</v>
      </c>
      <c r="V516" s="42">
        <f t="shared" si="43"/>
        <v>53.001705982934084</v>
      </c>
      <c r="W516" s="35">
        <f t="shared" si="44"/>
        <v>-0.26286780673590809</v>
      </c>
    </row>
    <row r="517" spans="1:23" x14ac:dyDescent="0.25">
      <c r="A517" s="41">
        <v>516</v>
      </c>
      <c r="B517" s="36">
        <v>40566</v>
      </c>
      <c r="C517" s="35">
        <v>1</v>
      </c>
      <c r="D517" s="35">
        <v>0</v>
      </c>
      <c r="E517" s="35">
        <v>1</v>
      </c>
      <c r="F517" s="35">
        <v>14</v>
      </c>
      <c r="G517" s="35" t="b">
        <v>0</v>
      </c>
      <c r="H517" s="35" t="str">
        <f>IF(OR(Query278[[#This Row],[Weekday]]=1, Query278[[#This Row],[Weekday]]=2, Query278[[#This Row],[Weekday]]=3, Query278[[#This Row],[Weekday]]=4, Query278[[#This Row],[Weekday]]=5), "Weekday", "Weekend")</f>
        <v>Weekend</v>
      </c>
      <c r="I517" s="35">
        <f t="shared" si="40"/>
        <v>334</v>
      </c>
      <c r="J517" s="35">
        <v>0</v>
      </c>
      <c r="K517" s="35">
        <f t="shared" si="41"/>
        <v>283</v>
      </c>
      <c r="L517" s="35">
        <v>1</v>
      </c>
      <c r="M517" s="35" t="str">
        <f>INDEX(Table2[Description],MATCH(L517,Table2[Weathersit],0))</f>
        <v>Clear</v>
      </c>
      <c r="N517" s="35">
        <v>0.16</v>
      </c>
      <c r="O517" s="35">
        <v>0.13639999999999999</v>
      </c>
      <c r="P517" s="35">
        <v>0.28000000000000003</v>
      </c>
      <c r="Q517" s="35">
        <v>0.35820000000000002</v>
      </c>
      <c r="R517" s="35">
        <v>17</v>
      </c>
      <c r="S517" s="35">
        <v>93</v>
      </c>
      <c r="T517" s="35" t="str">
        <f t="shared" si="42"/>
        <v>High Usage</v>
      </c>
      <c r="U517" s="35">
        <v>110</v>
      </c>
      <c r="V517" s="42">
        <f t="shared" si="43"/>
        <v>53.043713486519813</v>
      </c>
      <c r="W517" s="35">
        <f t="shared" si="44"/>
        <v>-0.26441420009372013</v>
      </c>
    </row>
    <row r="518" spans="1:23" x14ac:dyDescent="0.25">
      <c r="A518" s="41">
        <v>517</v>
      </c>
      <c r="B518" s="36">
        <v>40566</v>
      </c>
      <c r="C518" s="35">
        <v>1</v>
      </c>
      <c r="D518" s="35">
        <v>0</v>
      </c>
      <c r="E518" s="35">
        <v>1</v>
      </c>
      <c r="F518" s="35">
        <v>15</v>
      </c>
      <c r="G518" s="35" t="b">
        <v>0</v>
      </c>
      <c r="H518" s="35" t="str">
        <f>IF(OR(Query278[[#This Row],[Weekday]]=1, Query278[[#This Row],[Weekday]]=2, Query278[[#This Row],[Weekday]]=3, Query278[[#This Row],[Weekday]]=4, Query278[[#This Row],[Weekday]]=5), "Weekday", "Weekend")</f>
        <v>Weekend</v>
      </c>
      <c r="I518" s="35">
        <f t="shared" si="40"/>
        <v>334</v>
      </c>
      <c r="J518" s="35">
        <v>0</v>
      </c>
      <c r="K518" s="35">
        <f t="shared" si="41"/>
        <v>282</v>
      </c>
      <c r="L518" s="35">
        <v>1</v>
      </c>
      <c r="M518" s="35" t="str">
        <f>INDEX(Table2[Description],MATCH(L518,Table2[Weathersit],0))</f>
        <v>Clear</v>
      </c>
      <c r="N518" s="35">
        <v>0.16</v>
      </c>
      <c r="O518" s="35">
        <v>0.13639999999999999</v>
      </c>
      <c r="P518" s="35">
        <v>0.28000000000000003</v>
      </c>
      <c r="Q518" s="35">
        <v>0.35820000000000002</v>
      </c>
      <c r="R518" s="35">
        <v>13</v>
      </c>
      <c r="S518" s="35">
        <v>64</v>
      </c>
      <c r="T518" s="35" t="str">
        <f t="shared" si="42"/>
        <v>High Usage</v>
      </c>
      <c r="U518" s="35">
        <v>77</v>
      </c>
      <c r="V518" s="42">
        <f t="shared" si="43"/>
        <v>53.052613603122886</v>
      </c>
      <c r="W518" s="35">
        <f t="shared" si="44"/>
        <v>-0.26540597518372538</v>
      </c>
    </row>
    <row r="519" spans="1:23" x14ac:dyDescent="0.25">
      <c r="A519" s="41">
        <v>518</v>
      </c>
      <c r="B519" s="36">
        <v>40566</v>
      </c>
      <c r="C519" s="35">
        <v>1</v>
      </c>
      <c r="D519" s="35">
        <v>0</v>
      </c>
      <c r="E519" s="35">
        <v>1</v>
      </c>
      <c r="F519" s="35">
        <v>16</v>
      </c>
      <c r="G519" s="35" t="b">
        <v>0</v>
      </c>
      <c r="H519" s="35" t="str">
        <f>IF(OR(Query278[[#This Row],[Weekday]]=1, Query278[[#This Row],[Weekday]]=2, Query278[[#This Row],[Weekday]]=3, Query278[[#This Row],[Weekday]]=4, Query278[[#This Row],[Weekday]]=5), "Weekday", "Weekend")</f>
        <v>Weekend</v>
      </c>
      <c r="I519" s="35">
        <f t="shared" si="40"/>
        <v>334</v>
      </c>
      <c r="J519" s="35">
        <v>0</v>
      </c>
      <c r="K519" s="35">
        <f t="shared" si="41"/>
        <v>281</v>
      </c>
      <c r="L519" s="35">
        <v>1</v>
      </c>
      <c r="M519" s="35" t="str">
        <f>INDEX(Table2[Description],MATCH(L519,Table2[Weathersit],0))</f>
        <v>Clear</v>
      </c>
      <c r="N519" s="35">
        <v>0.16</v>
      </c>
      <c r="O519" s="35">
        <v>0.13639999999999999</v>
      </c>
      <c r="P519" s="35">
        <v>0.26</v>
      </c>
      <c r="Q519" s="35">
        <v>0.32840000000000003</v>
      </c>
      <c r="R519" s="35">
        <v>9</v>
      </c>
      <c r="S519" s="35">
        <v>56</v>
      </c>
      <c r="T519" s="35" t="str">
        <f t="shared" si="42"/>
        <v>High Usage</v>
      </c>
      <c r="U519" s="35">
        <v>65</v>
      </c>
      <c r="V519" s="42">
        <f t="shared" si="43"/>
        <v>53.102754395010123</v>
      </c>
      <c r="W519" s="35">
        <f t="shared" si="44"/>
        <v>-0.26640056806181239</v>
      </c>
    </row>
    <row r="520" spans="1:23" x14ac:dyDescent="0.25">
      <c r="A520" s="41">
        <v>519</v>
      </c>
      <c r="B520" s="36">
        <v>40566</v>
      </c>
      <c r="C520" s="35">
        <v>1</v>
      </c>
      <c r="D520" s="35">
        <v>0</v>
      </c>
      <c r="E520" s="35">
        <v>1</v>
      </c>
      <c r="F520" s="35">
        <v>17</v>
      </c>
      <c r="G520" s="35" t="b">
        <v>0</v>
      </c>
      <c r="H520" s="35" t="str">
        <f>IF(OR(Query278[[#This Row],[Weekday]]=1, Query278[[#This Row],[Weekday]]=2, Query278[[#This Row],[Weekday]]=3, Query278[[#This Row],[Weekday]]=4, Query278[[#This Row],[Weekday]]=5), "Weekday", "Weekend")</f>
        <v>Weekend</v>
      </c>
      <c r="I520" s="35">
        <f t="shared" si="40"/>
        <v>334</v>
      </c>
      <c r="J520" s="35">
        <v>0</v>
      </c>
      <c r="K520" s="35">
        <f t="shared" si="41"/>
        <v>280</v>
      </c>
      <c r="L520" s="35">
        <v>1</v>
      </c>
      <c r="M520" s="35" t="str">
        <f>INDEX(Table2[Description],MATCH(L520,Table2[Weathersit],0))</f>
        <v>Clear</v>
      </c>
      <c r="N520" s="35">
        <v>0.14000000000000001</v>
      </c>
      <c r="O520" s="35">
        <v>0.1061</v>
      </c>
      <c r="P520" s="35">
        <v>0.26</v>
      </c>
      <c r="Q520" s="35">
        <v>0.3881</v>
      </c>
      <c r="R520" s="35">
        <v>5</v>
      </c>
      <c r="S520" s="35">
        <v>50</v>
      </c>
      <c r="T520" s="35" t="str">
        <f t="shared" si="42"/>
        <v>High Usage</v>
      </c>
      <c r="U520" s="35">
        <v>55</v>
      </c>
      <c r="V520" s="42">
        <f t="shared" si="43"/>
        <v>53.15755440315268</v>
      </c>
      <c r="W520" s="35">
        <f t="shared" si="44"/>
        <v>-0.26737517453667703</v>
      </c>
    </row>
    <row r="521" spans="1:23" x14ac:dyDescent="0.25">
      <c r="A521" s="41">
        <v>520</v>
      </c>
      <c r="B521" s="36">
        <v>40566</v>
      </c>
      <c r="C521" s="35">
        <v>1</v>
      </c>
      <c r="D521" s="35">
        <v>0</v>
      </c>
      <c r="E521" s="35">
        <v>1</v>
      </c>
      <c r="F521" s="35">
        <v>18</v>
      </c>
      <c r="G521" s="35" t="b">
        <v>0</v>
      </c>
      <c r="H521" s="35" t="str">
        <f>IF(OR(Query278[[#This Row],[Weekday]]=1, Query278[[#This Row],[Weekday]]=2, Query278[[#This Row],[Weekday]]=3, Query278[[#This Row],[Weekday]]=4, Query278[[#This Row],[Weekday]]=5), "Weekday", "Weekend")</f>
        <v>Weekend</v>
      </c>
      <c r="I521" s="35">
        <f t="shared" si="40"/>
        <v>334</v>
      </c>
      <c r="J521" s="35">
        <v>0</v>
      </c>
      <c r="K521" s="35">
        <f t="shared" si="41"/>
        <v>279</v>
      </c>
      <c r="L521" s="35">
        <v>1</v>
      </c>
      <c r="M521" s="35" t="str">
        <f>INDEX(Table2[Description],MATCH(L521,Table2[Weathersit],0))</f>
        <v>Clear</v>
      </c>
      <c r="N521" s="35">
        <v>0.12</v>
      </c>
      <c r="O521" s="35">
        <v>0.1212</v>
      </c>
      <c r="P521" s="35">
        <v>0.3</v>
      </c>
      <c r="Q521" s="35">
        <v>0.25369999999999998</v>
      </c>
      <c r="R521" s="35">
        <v>5</v>
      </c>
      <c r="S521" s="35">
        <v>44</v>
      </c>
      <c r="T521" s="35" t="str">
        <f t="shared" si="42"/>
        <v>High Usage</v>
      </c>
      <c r="U521" s="35">
        <v>49</v>
      </c>
      <c r="V521" s="42">
        <f t="shared" si="43"/>
        <v>53.211989940818974</v>
      </c>
      <c r="W521" s="35">
        <f t="shared" si="44"/>
        <v>-0.26885695321446629</v>
      </c>
    </row>
    <row r="522" spans="1:23" x14ac:dyDescent="0.25">
      <c r="A522" s="41">
        <v>521</v>
      </c>
      <c r="B522" s="36">
        <v>40566</v>
      </c>
      <c r="C522" s="35">
        <v>1</v>
      </c>
      <c r="D522" s="35">
        <v>0</v>
      </c>
      <c r="E522" s="35">
        <v>1</v>
      </c>
      <c r="F522" s="35">
        <v>19</v>
      </c>
      <c r="G522" s="35" t="b">
        <v>0</v>
      </c>
      <c r="H522" s="35" t="str">
        <f>IF(OR(Query278[[#This Row],[Weekday]]=1, Query278[[#This Row],[Weekday]]=2, Query278[[#This Row],[Weekday]]=3, Query278[[#This Row],[Weekday]]=4, Query278[[#This Row],[Weekday]]=5), "Weekday", "Weekend")</f>
        <v>Weekend</v>
      </c>
      <c r="I522" s="35">
        <f t="shared" si="40"/>
        <v>334</v>
      </c>
      <c r="J522" s="35">
        <v>0</v>
      </c>
      <c r="K522" s="35">
        <f t="shared" si="41"/>
        <v>278</v>
      </c>
      <c r="L522" s="35">
        <v>1</v>
      </c>
      <c r="M522" s="35" t="str">
        <f>INDEX(Table2[Description],MATCH(L522,Table2[Weathersit],0))</f>
        <v>Clear</v>
      </c>
      <c r="N522" s="35">
        <v>0.12</v>
      </c>
      <c r="O522" s="35">
        <v>0.1212</v>
      </c>
      <c r="P522" s="35">
        <v>0.3</v>
      </c>
      <c r="Q522" s="35">
        <v>0.28360000000000002</v>
      </c>
      <c r="R522" s="35">
        <v>5</v>
      </c>
      <c r="S522" s="35">
        <v>45</v>
      </c>
      <c r="T522" s="35" t="str">
        <f t="shared" si="42"/>
        <v>High Usage</v>
      </c>
      <c r="U522" s="35">
        <v>50</v>
      </c>
      <c r="V522" s="42">
        <f t="shared" si="43"/>
        <v>53.264387564665462</v>
      </c>
      <c r="W522" s="35">
        <f t="shared" si="44"/>
        <v>-0.27003993256209019</v>
      </c>
    </row>
    <row r="523" spans="1:23" x14ac:dyDescent="0.25">
      <c r="A523" s="41">
        <v>522</v>
      </c>
      <c r="B523" s="36">
        <v>40566</v>
      </c>
      <c r="C523" s="35">
        <v>1</v>
      </c>
      <c r="D523" s="35">
        <v>0</v>
      </c>
      <c r="E523" s="35">
        <v>1</v>
      </c>
      <c r="F523" s="35">
        <v>20</v>
      </c>
      <c r="G523" s="35" t="b">
        <v>0</v>
      </c>
      <c r="H523" s="35" t="str">
        <f>IF(OR(Query278[[#This Row],[Weekday]]=1, Query278[[#This Row],[Weekday]]=2, Query278[[#This Row],[Weekday]]=3, Query278[[#This Row],[Weekday]]=4, Query278[[#This Row],[Weekday]]=5), "Weekday", "Weekend")</f>
        <v>Weekend</v>
      </c>
      <c r="I523" s="35">
        <f t="shared" si="40"/>
        <v>334</v>
      </c>
      <c r="J523" s="35">
        <v>0</v>
      </c>
      <c r="K523" s="35">
        <f t="shared" si="41"/>
        <v>277</v>
      </c>
      <c r="L523" s="35">
        <v>1</v>
      </c>
      <c r="M523" s="35" t="str">
        <f>INDEX(Table2[Description],MATCH(L523,Table2[Weathersit],0))</f>
        <v>Clear</v>
      </c>
      <c r="N523" s="35">
        <v>0.1</v>
      </c>
      <c r="O523" s="35">
        <v>0.1061</v>
      </c>
      <c r="P523" s="35">
        <v>0.36</v>
      </c>
      <c r="Q523" s="35">
        <v>0.25369999999999998</v>
      </c>
      <c r="R523" s="35">
        <v>4</v>
      </c>
      <c r="S523" s="35">
        <v>31</v>
      </c>
      <c r="T523" s="35" t="str">
        <f t="shared" si="42"/>
        <v>High Usage</v>
      </c>
      <c r="U523" s="35">
        <v>35</v>
      </c>
      <c r="V523" s="42">
        <f t="shared" si="43"/>
        <v>53.317406690809641</v>
      </c>
      <c r="W523" s="35">
        <f t="shared" si="44"/>
        <v>-0.27120000793439702</v>
      </c>
    </row>
    <row r="524" spans="1:23" x14ac:dyDescent="0.25">
      <c r="A524" s="41">
        <v>523</v>
      </c>
      <c r="B524" s="36">
        <v>40566</v>
      </c>
      <c r="C524" s="35">
        <v>1</v>
      </c>
      <c r="D524" s="35">
        <v>0</v>
      </c>
      <c r="E524" s="35">
        <v>1</v>
      </c>
      <c r="F524" s="35">
        <v>21</v>
      </c>
      <c r="G524" s="35" t="b">
        <v>0</v>
      </c>
      <c r="H524" s="35" t="str">
        <f>IF(OR(Query278[[#This Row],[Weekday]]=1, Query278[[#This Row],[Weekday]]=2, Query278[[#This Row],[Weekday]]=3, Query278[[#This Row],[Weekday]]=4, Query278[[#This Row],[Weekday]]=5), "Weekday", "Weekend")</f>
        <v>Weekend</v>
      </c>
      <c r="I524" s="35">
        <f t="shared" si="40"/>
        <v>334</v>
      </c>
      <c r="J524" s="35">
        <v>0</v>
      </c>
      <c r="K524" s="35">
        <f t="shared" si="41"/>
        <v>276</v>
      </c>
      <c r="L524" s="35">
        <v>1</v>
      </c>
      <c r="M524" s="35" t="str">
        <f>INDEX(Table2[Description],MATCH(L524,Table2[Weathersit],0))</f>
        <v>Clear</v>
      </c>
      <c r="N524" s="35">
        <v>0.1</v>
      </c>
      <c r="O524" s="35">
        <v>0.1061</v>
      </c>
      <c r="P524" s="35">
        <v>0.36</v>
      </c>
      <c r="Q524" s="35">
        <v>0.19400000000000001</v>
      </c>
      <c r="R524" s="35">
        <v>5</v>
      </c>
      <c r="S524" s="35">
        <v>20</v>
      </c>
      <c r="T524" s="35" t="str">
        <f t="shared" si="42"/>
        <v>Normal</v>
      </c>
      <c r="U524" s="35">
        <v>25</v>
      </c>
      <c r="V524" s="42">
        <f t="shared" si="43"/>
        <v>53.359430276107403</v>
      </c>
      <c r="W524" s="35">
        <f t="shared" si="44"/>
        <v>-0.27260622977630777</v>
      </c>
    </row>
    <row r="525" spans="1:23" x14ac:dyDescent="0.25">
      <c r="A525" s="41">
        <v>524</v>
      </c>
      <c r="B525" s="36">
        <v>40566</v>
      </c>
      <c r="C525" s="35">
        <v>1</v>
      </c>
      <c r="D525" s="35">
        <v>0</v>
      </c>
      <c r="E525" s="35">
        <v>1</v>
      </c>
      <c r="F525" s="35">
        <v>22</v>
      </c>
      <c r="G525" s="35" t="b">
        <v>0</v>
      </c>
      <c r="H525" s="35" t="str">
        <f>IF(OR(Query278[[#This Row],[Weekday]]=1, Query278[[#This Row],[Weekday]]=2, Query278[[#This Row],[Weekday]]=3, Query278[[#This Row],[Weekday]]=4, Query278[[#This Row],[Weekday]]=5), "Weekday", "Weekend")</f>
        <v>Weekend</v>
      </c>
      <c r="I525" s="35">
        <f t="shared" si="40"/>
        <v>334</v>
      </c>
      <c r="J525" s="35">
        <v>0</v>
      </c>
      <c r="K525" s="35">
        <f t="shared" si="41"/>
        <v>275</v>
      </c>
      <c r="L525" s="35">
        <v>1</v>
      </c>
      <c r="M525" s="35" t="str">
        <f>INDEX(Table2[Description],MATCH(L525,Table2[Weathersit],0))</f>
        <v>Clear</v>
      </c>
      <c r="N525" s="35">
        <v>0.08</v>
      </c>
      <c r="O525" s="35">
        <v>9.0899999999999995E-2</v>
      </c>
      <c r="P525" s="35">
        <v>0.38</v>
      </c>
      <c r="Q525" s="35">
        <v>0.19400000000000001</v>
      </c>
      <c r="R525" s="35">
        <v>5</v>
      </c>
      <c r="S525" s="35">
        <v>23</v>
      </c>
      <c r="T525" s="35" t="str">
        <f t="shared" si="42"/>
        <v>Normal</v>
      </c>
      <c r="U525" s="35">
        <v>28</v>
      </c>
      <c r="V525" s="42">
        <f t="shared" si="43"/>
        <v>53.389152141551513</v>
      </c>
      <c r="W525" s="35">
        <f t="shared" si="44"/>
        <v>-0.27399718324123706</v>
      </c>
    </row>
    <row r="526" spans="1:23" x14ac:dyDescent="0.25">
      <c r="A526" s="41">
        <v>525</v>
      </c>
      <c r="B526" s="36">
        <v>40566</v>
      </c>
      <c r="C526" s="35">
        <v>1</v>
      </c>
      <c r="D526" s="35">
        <v>0</v>
      </c>
      <c r="E526" s="35">
        <v>1</v>
      </c>
      <c r="F526" s="35">
        <v>23</v>
      </c>
      <c r="G526" s="35" t="b">
        <v>0</v>
      </c>
      <c r="H526" s="35" t="str">
        <f>IF(OR(Query278[[#This Row],[Weekday]]=1, Query278[[#This Row],[Weekday]]=2, Query278[[#This Row],[Weekday]]=3, Query278[[#This Row],[Weekday]]=4, Query278[[#This Row],[Weekday]]=5), "Weekday", "Weekend")</f>
        <v>Weekend</v>
      </c>
      <c r="I526" s="35">
        <f t="shared" si="40"/>
        <v>334</v>
      </c>
      <c r="J526" s="35">
        <v>0</v>
      </c>
      <c r="K526" s="35">
        <f t="shared" si="41"/>
        <v>274</v>
      </c>
      <c r="L526" s="35">
        <v>1</v>
      </c>
      <c r="M526" s="35" t="str">
        <f>INDEX(Table2[Description],MATCH(L526,Table2[Weathersit],0))</f>
        <v>Clear</v>
      </c>
      <c r="N526" s="35">
        <v>0.06</v>
      </c>
      <c r="O526" s="35">
        <v>6.0600000000000001E-2</v>
      </c>
      <c r="P526" s="35">
        <v>0.41</v>
      </c>
      <c r="Q526" s="35">
        <v>0.22389999999999999</v>
      </c>
      <c r="R526" s="35">
        <v>4</v>
      </c>
      <c r="S526" s="35">
        <v>17</v>
      </c>
      <c r="T526" s="35" t="str">
        <f t="shared" si="42"/>
        <v>Normal</v>
      </c>
      <c r="U526" s="35">
        <v>21</v>
      </c>
      <c r="V526" s="42">
        <f t="shared" si="43"/>
        <v>53.423017030826152</v>
      </c>
      <c r="W526" s="35">
        <f t="shared" si="44"/>
        <v>-0.27568017472317069</v>
      </c>
    </row>
    <row r="527" spans="1:23" x14ac:dyDescent="0.25">
      <c r="A527" s="41">
        <v>526</v>
      </c>
      <c r="B527" s="36">
        <v>40567</v>
      </c>
      <c r="C527" s="35">
        <v>1</v>
      </c>
      <c r="D527" s="35">
        <v>0</v>
      </c>
      <c r="E527" s="35">
        <v>1</v>
      </c>
      <c r="F527" s="35">
        <v>0</v>
      </c>
      <c r="G527" s="35" t="b">
        <v>0</v>
      </c>
      <c r="H527" s="35" t="str">
        <f>IF(OR(Query278[[#This Row],[Weekday]]=1, Query278[[#This Row],[Weekday]]=2, Query278[[#This Row],[Weekday]]=3, Query278[[#This Row],[Weekday]]=4, Query278[[#This Row],[Weekday]]=5), "Weekday", "Weekend")</f>
        <v>Weekday</v>
      </c>
      <c r="I527" s="35">
        <f t="shared" si="40"/>
        <v>334</v>
      </c>
      <c r="J527" s="35">
        <v>1</v>
      </c>
      <c r="K527" s="35">
        <f t="shared" si="41"/>
        <v>273</v>
      </c>
      <c r="L527" s="35">
        <v>1</v>
      </c>
      <c r="M527" s="35" t="str">
        <f>INDEX(Table2[Description],MATCH(L527,Table2[Weathersit],0))</f>
        <v>Clear</v>
      </c>
      <c r="N527" s="35">
        <v>0.06</v>
      </c>
      <c r="O527" s="35">
        <v>6.0600000000000001E-2</v>
      </c>
      <c r="P527" s="35">
        <v>0.41</v>
      </c>
      <c r="Q527" s="35">
        <v>0.19400000000000001</v>
      </c>
      <c r="R527" s="35">
        <v>0</v>
      </c>
      <c r="S527" s="35">
        <v>7</v>
      </c>
      <c r="T527" s="35" t="str">
        <f t="shared" si="42"/>
        <v>Normal</v>
      </c>
      <c r="U527" s="35">
        <v>7</v>
      </c>
      <c r="V527" s="42">
        <f t="shared" si="43"/>
        <v>53.446650854236189</v>
      </c>
      <c r="W527" s="35">
        <f t="shared" si="44"/>
        <v>-0.27803872267344848</v>
      </c>
    </row>
    <row r="528" spans="1:23" x14ac:dyDescent="0.25">
      <c r="A528" s="41">
        <v>527</v>
      </c>
      <c r="B528" s="36">
        <v>40567</v>
      </c>
      <c r="C528" s="35">
        <v>1</v>
      </c>
      <c r="D528" s="35">
        <v>0</v>
      </c>
      <c r="E528" s="35">
        <v>1</v>
      </c>
      <c r="F528" s="35">
        <v>1</v>
      </c>
      <c r="G528" s="35" t="b">
        <v>0</v>
      </c>
      <c r="H528" s="35" t="str">
        <f>IF(OR(Query278[[#This Row],[Weekday]]=1, Query278[[#This Row],[Weekday]]=2, Query278[[#This Row],[Weekday]]=3, Query278[[#This Row],[Weekday]]=4, Query278[[#This Row],[Weekday]]=5), "Weekday", "Weekend")</f>
        <v>Weekday</v>
      </c>
      <c r="I528" s="35">
        <f t="shared" si="40"/>
        <v>333</v>
      </c>
      <c r="J528" s="35">
        <v>1</v>
      </c>
      <c r="K528" s="35">
        <f t="shared" si="41"/>
        <v>272</v>
      </c>
      <c r="L528" s="35">
        <v>1</v>
      </c>
      <c r="M528" s="35" t="str">
        <f>INDEX(Table2[Description],MATCH(L528,Table2[Weathersit],0))</f>
        <v>Clear</v>
      </c>
      <c r="N528" s="35">
        <v>0.04</v>
      </c>
      <c r="O528" s="35">
        <v>4.5499999999999999E-2</v>
      </c>
      <c r="P528" s="35">
        <v>0.45</v>
      </c>
      <c r="Q528" s="35">
        <v>0.19400000000000001</v>
      </c>
      <c r="R528" s="35">
        <v>0</v>
      </c>
      <c r="S528" s="35">
        <v>1</v>
      </c>
      <c r="T528" s="35" t="str">
        <f t="shared" si="42"/>
        <v>Normal</v>
      </c>
      <c r="U528" s="35">
        <v>1</v>
      </c>
      <c r="V528" s="42">
        <f t="shared" si="43"/>
        <v>53.443816824124575</v>
      </c>
      <c r="W528" s="35">
        <f t="shared" si="44"/>
        <v>-0.28041891877022795</v>
      </c>
    </row>
    <row r="529" spans="1:23" x14ac:dyDescent="0.25">
      <c r="A529" s="41">
        <v>528</v>
      </c>
      <c r="B529" s="36">
        <v>40567</v>
      </c>
      <c r="C529" s="35">
        <v>1</v>
      </c>
      <c r="D529" s="35">
        <v>0</v>
      </c>
      <c r="E529" s="35">
        <v>1</v>
      </c>
      <c r="F529" s="35">
        <v>3</v>
      </c>
      <c r="G529" s="35" t="b">
        <v>0</v>
      </c>
      <c r="H529" s="35" t="str">
        <f>IF(OR(Query278[[#This Row],[Weekday]]=1, Query278[[#This Row],[Weekday]]=2, Query278[[#This Row],[Weekday]]=3, Query278[[#This Row],[Weekday]]=4, Query278[[#This Row],[Weekday]]=5), "Weekday", "Weekend")</f>
        <v>Weekday</v>
      </c>
      <c r="I529" s="35">
        <f t="shared" si="40"/>
        <v>332</v>
      </c>
      <c r="J529" s="35">
        <v>1</v>
      </c>
      <c r="K529" s="35">
        <f t="shared" si="41"/>
        <v>271</v>
      </c>
      <c r="L529" s="35">
        <v>1</v>
      </c>
      <c r="M529" s="35" t="str">
        <f>INDEX(Table2[Description],MATCH(L529,Table2[Weathersit],0))</f>
        <v>Clear</v>
      </c>
      <c r="N529" s="35">
        <v>0.04</v>
      </c>
      <c r="O529" s="35">
        <v>3.0300000000000001E-2</v>
      </c>
      <c r="P529" s="35">
        <v>0.45</v>
      </c>
      <c r="Q529" s="35">
        <v>0.25369999999999998</v>
      </c>
      <c r="R529" s="35">
        <v>0</v>
      </c>
      <c r="S529" s="35">
        <v>1</v>
      </c>
      <c r="T529" s="35" t="str">
        <f t="shared" si="42"/>
        <v>Normal</v>
      </c>
      <c r="U529" s="35">
        <v>1</v>
      </c>
      <c r="V529" s="42">
        <f t="shared" si="43"/>
        <v>53.426961797446943</v>
      </c>
      <c r="W529" s="35">
        <f t="shared" si="44"/>
        <v>-0.28324523751869868</v>
      </c>
    </row>
    <row r="530" spans="1:23" x14ac:dyDescent="0.25">
      <c r="A530" s="41">
        <v>529</v>
      </c>
      <c r="B530" s="36">
        <v>40567</v>
      </c>
      <c r="C530" s="35">
        <v>1</v>
      </c>
      <c r="D530" s="35">
        <v>0</v>
      </c>
      <c r="E530" s="35">
        <v>1</v>
      </c>
      <c r="F530" s="35">
        <v>4</v>
      </c>
      <c r="G530" s="35" t="b">
        <v>0</v>
      </c>
      <c r="H530" s="35" t="str">
        <f>IF(OR(Query278[[#This Row],[Weekday]]=1, Query278[[#This Row],[Weekday]]=2, Query278[[#This Row],[Weekday]]=3, Query278[[#This Row],[Weekday]]=4, Query278[[#This Row],[Weekday]]=5), "Weekday", "Weekend")</f>
        <v>Weekday</v>
      </c>
      <c r="I530" s="35">
        <f t="shared" si="40"/>
        <v>331</v>
      </c>
      <c r="J530" s="35">
        <v>1</v>
      </c>
      <c r="K530" s="35">
        <f t="shared" si="41"/>
        <v>270</v>
      </c>
      <c r="L530" s="35">
        <v>1</v>
      </c>
      <c r="M530" s="35" t="str">
        <f>INDEX(Table2[Description],MATCH(L530,Table2[Weathersit],0))</f>
        <v>Clear</v>
      </c>
      <c r="N530" s="35">
        <v>0.02</v>
      </c>
      <c r="O530" s="35">
        <v>6.0600000000000001E-2</v>
      </c>
      <c r="P530" s="35">
        <v>0.48</v>
      </c>
      <c r="Q530" s="35">
        <v>0.1343</v>
      </c>
      <c r="R530" s="35">
        <v>0</v>
      </c>
      <c r="S530" s="35">
        <v>1</v>
      </c>
      <c r="T530" s="35" t="str">
        <f t="shared" si="42"/>
        <v>Normal</v>
      </c>
      <c r="U530" s="35">
        <v>1</v>
      </c>
      <c r="V530" s="42">
        <f t="shared" si="43"/>
        <v>53.409718349941251</v>
      </c>
      <c r="W530" s="35">
        <f t="shared" si="44"/>
        <v>-0.28659853056823542</v>
      </c>
    </row>
    <row r="531" spans="1:23" x14ac:dyDescent="0.25">
      <c r="A531" s="41">
        <v>530</v>
      </c>
      <c r="B531" s="36">
        <v>40567</v>
      </c>
      <c r="C531" s="35">
        <v>1</v>
      </c>
      <c r="D531" s="35">
        <v>0</v>
      </c>
      <c r="E531" s="35">
        <v>1</v>
      </c>
      <c r="F531" s="35">
        <v>5</v>
      </c>
      <c r="G531" s="35" t="b">
        <v>0</v>
      </c>
      <c r="H531" s="35" t="str">
        <f>IF(OR(Query278[[#This Row],[Weekday]]=1, Query278[[#This Row],[Weekday]]=2, Query278[[#This Row],[Weekday]]=3, Query278[[#This Row],[Weekday]]=4, Query278[[#This Row],[Weekday]]=5), "Weekday", "Weekend")</f>
        <v>Weekday</v>
      </c>
      <c r="I531" s="35">
        <f t="shared" si="40"/>
        <v>330</v>
      </c>
      <c r="J531" s="35">
        <v>1</v>
      </c>
      <c r="K531" s="35">
        <f t="shared" si="41"/>
        <v>269</v>
      </c>
      <c r="L531" s="35">
        <v>1</v>
      </c>
      <c r="M531" s="35" t="str">
        <f>INDEX(Table2[Description],MATCH(L531,Table2[Weathersit],0))</f>
        <v>Clear</v>
      </c>
      <c r="N531" s="35">
        <v>0.02</v>
      </c>
      <c r="O531" s="35">
        <v>6.0600000000000001E-2</v>
      </c>
      <c r="P531" s="35">
        <v>0.48</v>
      </c>
      <c r="Q531" s="35">
        <v>0.1343</v>
      </c>
      <c r="R531" s="35">
        <v>0</v>
      </c>
      <c r="S531" s="35">
        <v>5</v>
      </c>
      <c r="T531" s="35" t="str">
        <f t="shared" si="42"/>
        <v>Normal</v>
      </c>
      <c r="U531" s="35">
        <v>5</v>
      </c>
      <c r="V531" s="42">
        <f t="shared" si="43"/>
        <v>53.392081674424098</v>
      </c>
      <c r="W531" s="35">
        <f t="shared" si="44"/>
        <v>-0.28919328597698213</v>
      </c>
    </row>
    <row r="532" spans="1:23" x14ac:dyDescent="0.25">
      <c r="A532" s="41">
        <v>531</v>
      </c>
      <c r="B532" s="36">
        <v>40567</v>
      </c>
      <c r="C532" s="35">
        <v>1</v>
      </c>
      <c r="D532" s="35">
        <v>0</v>
      </c>
      <c r="E532" s="35">
        <v>1</v>
      </c>
      <c r="F532" s="35">
        <v>6</v>
      </c>
      <c r="G532" s="35" t="b">
        <v>0</v>
      </c>
      <c r="H532" s="35" t="str">
        <f>IF(OR(Query278[[#This Row],[Weekday]]=1, Query278[[#This Row],[Weekday]]=2, Query278[[#This Row],[Weekday]]=3, Query278[[#This Row],[Weekday]]=4, Query278[[#This Row],[Weekday]]=5), "Weekday", "Weekend")</f>
        <v>Weekday</v>
      </c>
      <c r="I532" s="35">
        <f t="shared" si="40"/>
        <v>329</v>
      </c>
      <c r="J532" s="35">
        <v>1</v>
      </c>
      <c r="K532" s="35">
        <f t="shared" si="41"/>
        <v>268</v>
      </c>
      <c r="L532" s="35">
        <v>1</v>
      </c>
      <c r="M532" s="35" t="str">
        <f>INDEX(Table2[Description],MATCH(L532,Table2[Weathersit],0))</f>
        <v>Clear</v>
      </c>
      <c r="N532" s="35">
        <v>0.02</v>
      </c>
      <c r="O532" s="35">
        <v>7.5800000000000006E-2</v>
      </c>
      <c r="P532" s="35">
        <v>0.48</v>
      </c>
      <c r="Q532" s="35">
        <v>8.9599999999999999E-2</v>
      </c>
      <c r="R532" s="35">
        <v>0</v>
      </c>
      <c r="S532" s="35">
        <v>15</v>
      </c>
      <c r="T532" s="35" t="str">
        <f t="shared" si="42"/>
        <v>Normal</v>
      </c>
      <c r="U532" s="35">
        <v>15</v>
      </c>
      <c r="V532" s="42">
        <f t="shared" si="43"/>
        <v>53.383508727642109</v>
      </c>
      <c r="W532" s="35">
        <f t="shared" si="44"/>
        <v>-0.29186200419252112</v>
      </c>
    </row>
    <row r="533" spans="1:23" x14ac:dyDescent="0.25">
      <c r="A533" s="41">
        <v>532</v>
      </c>
      <c r="B533" s="36">
        <v>40567</v>
      </c>
      <c r="C533" s="35">
        <v>1</v>
      </c>
      <c r="D533" s="35">
        <v>0</v>
      </c>
      <c r="E533" s="35">
        <v>1</v>
      </c>
      <c r="F533" s="35">
        <v>7</v>
      </c>
      <c r="G533" s="35" t="b">
        <v>0</v>
      </c>
      <c r="H533" s="35" t="str">
        <f>IF(OR(Query278[[#This Row],[Weekday]]=1, Query278[[#This Row],[Weekday]]=2, Query278[[#This Row],[Weekday]]=3, Query278[[#This Row],[Weekday]]=4, Query278[[#This Row],[Weekday]]=5), "Weekday", "Weekend")</f>
        <v>Weekday</v>
      </c>
      <c r="I533" s="35">
        <f t="shared" si="40"/>
        <v>328</v>
      </c>
      <c r="J533" s="35">
        <v>1</v>
      </c>
      <c r="K533" s="35">
        <f t="shared" si="41"/>
        <v>267</v>
      </c>
      <c r="L533" s="35">
        <v>1</v>
      </c>
      <c r="M533" s="35" t="str">
        <f>INDEX(Table2[Description],MATCH(L533,Table2[Weathersit],0))</f>
        <v>Clear</v>
      </c>
      <c r="N533" s="35">
        <v>0.02</v>
      </c>
      <c r="O533" s="35">
        <v>0.1212</v>
      </c>
      <c r="P533" s="35">
        <v>0.48</v>
      </c>
      <c r="Q533" s="35">
        <v>0</v>
      </c>
      <c r="R533" s="35">
        <v>5</v>
      </c>
      <c r="S533" s="35">
        <v>79</v>
      </c>
      <c r="T533" s="35" t="str">
        <f t="shared" si="42"/>
        <v>High Usage</v>
      </c>
      <c r="U533" s="35">
        <v>84</v>
      </c>
      <c r="V533" s="42">
        <f t="shared" si="43"/>
        <v>53.395567673528518</v>
      </c>
      <c r="W533" s="35">
        <f t="shared" si="44"/>
        <v>-0.29418716994228022</v>
      </c>
    </row>
    <row r="534" spans="1:23" x14ac:dyDescent="0.25">
      <c r="A534" s="41">
        <v>533</v>
      </c>
      <c r="B534" s="36">
        <v>40567</v>
      </c>
      <c r="C534" s="35">
        <v>1</v>
      </c>
      <c r="D534" s="35">
        <v>0</v>
      </c>
      <c r="E534" s="35">
        <v>1</v>
      </c>
      <c r="F534" s="35">
        <v>8</v>
      </c>
      <c r="G534" s="35" t="b">
        <v>0</v>
      </c>
      <c r="H534" s="35" t="str">
        <f>IF(OR(Query278[[#This Row],[Weekday]]=1, Query278[[#This Row],[Weekday]]=2, Query278[[#This Row],[Weekday]]=3, Query278[[#This Row],[Weekday]]=4, Query278[[#This Row],[Weekday]]=5), "Weekday", "Weekend")</f>
        <v>Weekday</v>
      </c>
      <c r="I534" s="35">
        <f t="shared" si="40"/>
        <v>327</v>
      </c>
      <c r="J534" s="35">
        <v>1</v>
      </c>
      <c r="K534" s="35">
        <f t="shared" si="41"/>
        <v>266</v>
      </c>
      <c r="L534" s="35">
        <v>1</v>
      </c>
      <c r="M534" s="35" t="str">
        <f>INDEX(Table2[Description],MATCH(L534,Table2[Weathersit],0))</f>
        <v>Clear</v>
      </c>
      <c r="N534" s="35">
        <v>0.04</v>
      </c>
      <c r="O534" s="35">
        <v>0.13639999999999999</v>
      </c>
      <c r="P534" s="35">
        <v>0.49</v>
      </c>
      <c r="Q534" s="35">
        <v>0</v>
      </c>
      <c r="R534" s="35">
        <v>6</v>
      </c>
      <c r="S534" s="35">
        <v>171</v>
      </c>
      <c r="T534" s="35" t="str">
        <f t="shared" si="42"/>
        <v>High Usage</v>
      </c>
      <c r="U534" s="35">
        <v>177</v>
      </c>
      <c r="V534" s="42">
        <f t="shared" si="43"/>
        <v>53.443273497938627</v>
      </c>
      <c r="W534" s="35">
        <f t="shared" si="44"/>
        <v>-0.29549855147718912</v>
      </c>
    </row>
    <row r="535" spans="1:23" x14ac:dyDescent="0.25">
      <c r="A535" s="41">
        <v>534</v>
      </c>
      <c r="B535" s="36">
        <v>40567</v>
      </c>
      <c r="C535" s="35">
        <v>1</v>
      </c>
      <c r="D535" s="35">
        <v>0</v>
      </c>
      <c r="E535" s="35">
        <v>1</v>
      </c>
      <c r="F535" s="35">
        <v>9</v>
      </c>
      <c r="G535" s="35" t="b">
        <v>0</v>
      </c>
      <c r="H535" s="35" t="str">
        <f>IF(OR(Query278[[#This Row],[Weekday]]=1, Query278[[#This Row],[Weekday]]=2, Query278[[#This Row],[Weekday]]=3, Query278[[#This Row],[Weekday]]=4, Query278[[#This Row],[Weekday]]=5), "Weekday", "Weekend")</f>
        <v>Weekday</v>
      </c>
      <c r="I535" s="35">
        <f t="shared" si="40"/>
        <v>326</v>
      </c>
      <c r="J535" s="35">
        <v>1</v>
      </c>
      <c r="K535" s="35">
        <f t="shared" si="41"/>
        <v>265</v>
      </c>
      <c r="L535" s="35">
        <v>1</v>
      </c>
      <c r="M535" s="35" t="str">
        <f>INDEX(Table2[Description],MATCH(L535,Table2[Weathersit],0))</f>
        <v>Clear</v>
      </c>
      <c r="N535" s="35">
        <v>0.06</v>
      </c>
      <c r="O535" s="35">
        <v>0.1515</v>
      </c>
      <c r="P535" s="35">
        <v>0.41</v>
      </c>
      <c r="Q535" s="35">
        <v>0</v>
      </c>
      <c r="R535" s="35">
        <v>4</v>
      </c>
      <c r="S535" s="35">
        <v>98</v>
      </c>
      <c r="T535" s="35" t="str">
        <f t="shared" si="42"/>
        <v>High Usage</v>
      </c>
      <c r="U535" s="35">
        <v>102</v>
      </c>
      <c r="V535" s="42">
        <f t="shared" si="43"/>
        <v>53.236402743576988</v>
      </c>
      <c r="W535" s="35">
        <f t="shared" si="44"/>
        <v>-0.29650820495245278</v>
      </c>
    </row>
    <row r="536" spans="1:23" x14ac:dyDescent="0.25">
      <c r="A536" s="41">
        <v>535</v>
      </c>
      <c r="B536" s="36">
        <v>40567</v>
      </c>
      <c r="C536" s="35">
        <v>1</v>
      </c>
      <c r="D536" s="35">
        <v>0</v>
      </c>
      <c r="E536" s="35">
        <v>1</v>
      </c>
      <c r="F536" s="35">
        <v>10</v>
      </c>
      <c r="G536" s="35" t="b">
        <v>0</v>
      </c>
      <c r="H536" s="35" t="str">
        <f>IF(OR(Query278[[#This Row],[Weekday]]=1, Query278[[#This Row],[Weekday]]=2, Query278[[#This Row],[Weekday]]=3, Query278[[#This Row],[Weekday]]=4, Query278[[#This Row],[Weekday]]=5), "Weekday", "Weekend")</f>
        <v>Weekday</v>
      </c>
      <c r="I536" s="35">
        <f t="shared" si="40"/>
        <v>325</v>
      </c>
      <c r="J536" s="35">
        <v>1</v>
      </c>
      <c r="K536" s="35">
        <f t="shared" si="41"/>
        <v>264</v>
      </c>
      <c r="L536" s="35">
        <v>1</v>
      </c>
      <c r="M536" s="35" t="str">
        <f>INDEX(Table2[Description],MATCH(L536,Table2[Weathersit],0))</f>
        <v>Clear</v>
      </c>
      <c r="N536" s="35">
        <v>0.1</v>
      </c>
      <c r="O536" s="35">
        <v>0.13639999999999999</v>
      </c>
      <c r="P536" s="35">
        <v>0.42</v>
      </c>
      <c r="Q536" s="35">
        <v>0</v>
      </c>
      <c r="R536" s="35">
        <v>6</v>
      </c>
      <c r="S536" s="35">
        <v>34</v>
      </c>
      <c r="T536" s="35" t="str">
        <f t="shared" si="42"/>
        <v>High Usage</v>
      </c>
      <c r="U536" s="35">
        <v>40</v>
      </c>
      <c r="V536" s="42">
        <f t="shared" si="43"/>
        <v>53.26144255687533</v>
      </c>
      <c r="W536" s="35">
        <f t="shared" si="44"/>
        <v>-0.2973844608509526</v>
      </c>
    </row>
    <row r="537" spans="1:23" x14ac:dyDescent="0.25">
      <c r="A537" s="41">
        <v>536</v>
      </c>
      <c r="B537" s="36">
        <v>40567</v>
      </c>
      <c r="C537" s="35">
        <v>1</v>
      </c>
      <c r="D537" s="35">
        <v>0</v>
      </c>
      <c r="E537" s="35">
        <v>1</v>
      </c>
      <c r="F537" s="35">
        <v>11</v>
      </c>
      <c r="G537" s="35" t="b">
        <v>0</v>
      </c>
      <c r="H537" s="35" t="str">
        <f>IF(OR(Query278[[#This Row],[Weekday]]=1, Query278[[#This Row],[Weekday]]=2, Query278[[#This Row],[Weekday]]=3, Query278[[#This Row],[Weekday]]=4, Query278[[#This Row],[Weekday]]=5), "Weekday", "Weekend")</f>
        <v>Weekday</v>
      </c>
      <c r="I537" s="35">
        <f t="shared" si="40"/>
        <v>324</v>
      </c>
      <c r="J537" s="35">
        <v>1</v>
      </c>
      <c r="K537" s="35">
        <f t="shared" si="41"/>
        <v>263</v>
      </c>
      <c r="L537" s="35">
        <v>1</v>
      </c>
      <c r="M537" s="35" t="str">
        <f>INDEX(Table2[Description],MATCH(L537,Table2[Weathersit],0))</f>
        <v>Clear</v>
      </c>
      <c r="N537" s="35">
        <v>0.1</v>
      </c>
      <c r="O537" s="35">
        <v>0.1212</v>
      </c>
      <c r="P537" s="35">
        <v>0.46</v>
      </c>
      <c r="Q537" s="35">
        <v>0.1343</v>
      </c>
      <c r="R537" s="35">
        <v>3</v>
      </c>
      <c r="S537" s="35">
        <v>43</v>
      </c>
      <c r="T537" s="35" t="str">
        <f t="shared" si="42"/>
        <v>High Usage</v>
      </c>
      <c r="U537" s="35">
        <v>46</v>
      </c>
      <c r="V537" s="42">
        <f t="shared" si="43"/>
        <v>53.308842191501007</v>
      </c>
      <c r="W537" s="35">
        <f t="shared" si="44"/>
        <v>-0.29852394739716015</v>
      </c>
    </row>
    <row r="538" spans="1:23" x14ac:dyDescent="0.25">
      <c r="A538" s="41">
        <v>537</v>
      </c>
      <c r="B538" s="36">
        <v>40567</v>
      </c>
      <c r="C538" s="35">
        <v>1</v>
      </c>
      <c r="D538" s="35">
        <v>0</v>
      </c>
      <c r="E538" s="35">
        <v>1</v>
      </c>
      <c r="F538" s="35">
        <v>12</v>
      </c>
      <c r="G538" s="35" t="b">
        <v>0</v>
      </c>
      <c r="H538" s="35" t="str">
        <f>IF(OR(Query278[[#This Row],[Weekday]]=1, Query278[[#This Row],[Weekday]]=2, Query278[[#This Row],[Weekday]]=3, Query278[[#This Row],[Weekday]]=4, Query278[[#This Row],[Weekday]]=5), "Weekday", "Weekend")</f>
        <v>Weekday</v>
      </c>
      <c r="I538" s="35">
        <f t="shared" si="40"/>
        <v>323</v>
      </c>
      <c r="J538" s="35">
        <v>1</v>
      </c>
      <c r="K538" s="35">
        <f t="shared" si="41"/>
        <v>262</v>
      </c>
      <c r="L538" s="35">
        <v>2</v>
      </c>
      <c r="M538" s="35" t="str">
        <f>INDEX(Table2[Description],MATCH(L538,Table2[Weathersit],0))</f>
        <v>Mist + Cloudy</v>
      </c>
      <c r="N538" s="35">
        <v>0.12</v>
      </c>
      <c r="O538" s="35">
        <v>0.13639999999999999</v>
      </c>
      <c r="P538" s="35">
        <v>0.42</v>
      </c>
      <c r="Q538" s="35">
        <v>0.19400000000000001</v>
      </c>
      <c r="R538" s="35">
        <v>11</v>
      </c>
      <c r="S538" s="35">
        <v>52</v>
      </c>
      <c r="T538" s="35" t="str">
        <f t="shared" si="42"/>
        <v>High Usage</v>
      </c>
      <c r="U538" s="35">
        <v>63</v>
      </c>
      <c r="V538" s="42">
        <f t="shared" si="43"/>
        <v>53.361002858271206</v>
      </c>
      <c r="W538" s="35">
        <f t="shared" si="44"/>
        <v>-0.29994657529645746</v>
      </c>
    </row>
    <row r="539" spans="1:23" x14ac:dyDescent="0.25">
      <c r="A539" s="41">
        <v>538</v>
      </c>
      <c r="B539" s="36">
        <v>40567</v>
      </c>
      <c r="C539" s="35">
        <v>1</v>
      </c>
      <c r="D539" s="35">
        <v>0</v>
      </c>
      <c r="E539" s="35">
        <v>1</v>
      </c>
      <c r="F539" s="35">
        <v>13</v>
      </c>
      <c r="G539" s="35" t="b">
        <v>0</v>
      </c>
      <c r="H539" s="35" t="str">
        <f>IF(OR(Query278[[#This Row],[Weekday]]=1, Query278[[#This Row],[Weekday]]=2, Query278[[#This Row],[Weekday]]=3, Query278[[#This Row],[Weekday]]=4, Query278[[#This Row],[Weekday]]=5), "Weekday", "Weekend")</f>
        <v>Weekday</v>
      </c>
      <c r="I539" s="35">
        <f t="shared" si="40"/>
        <v>322</v>
      </c>
      <c r="J539" s="35">
        <v>1</v>
      </c>
      <c r="K539" s="35">
        <f t="shared" si="41"/>
        <v>262</v>
      </c>
      <c r="L539" s="35">
        <v>2</v>
      </c>
      <c r="M539" s="35" t="str">
        <f>INDEX(Table2[Description],MATCH(L539,Table2[Weathersit],0))</f>
        <v>Mist + Cloudy</v>
      </c>
      <c r="N539" s="35">
        <v>0.14000000000000001</v>
      </c>
      <c r="O539" s="35">
        <v>0.13639999999999999</v>
      </c>
      <c r="P539" s="35">
        <v>0.43</v>
      </c>
      <c r="Q539" s="35">
        <v>0.22389999999999999</v>
      </c>
      <c r="R539" s="35">
        <v>6</v>
      </c>
      <c r="S539" s="35">
        <v>54</v>
      </c>
      <c r="T539" s="35" t="str">
        <f t="shared" si="42"/>
        <v>High Usage</v>
      </c>
      <c r="U539" s="35">
        <v>60</v>
      </c>
      <c r="V539" s="42">
        <f t="shared" si="43"/>
        <v>53.418582293077009</v>
      </c>
      <c r="W539" s="35">
        <f t="shared" si="44"/>
        <v>-0.30104718732278152</v>
      </c>
    </row>
    <row r="540" spans="1:23" x14ac:dyDescent="0.25">
      <c r="A540" s="41">
        <v>539</v>
      </c>
      <c r="B540" s="36">
        <v>40567</v>
      </c>
      <c r="C540" s="35">
        <v>1</v>
      </c>
      <c r="D540" s="35">
        <v>0</v>
      </c>
      <c r="E540" s="35">
        <v>1</v>
      </c>
      <c r="F540" s="35">
        <v>14</v>
      </c>
      <c r="G540" s="35" t="b">
        <v>0</v>
      </c>
      <c r="H540" s="35" t="str">
        <f>IF(OR(Query278[[#This Row],[Weekday]]=1, Query278[[#This Row],[Weekday]]=2, Query278[[#This Row],[Weekday]]=3, Query278[[#This Row],[Weekday]]=4, Query278[[#This Row],[Weekday]]=5), "Weekday", "Weekend")</f>
        <v>Weekday</v>
      </c>
      <c r="I540" s="35">
        <f t="shared" si="40"/>
        <v>321</v>
      </c>
      <c r="J540" s="35">
        <v>1</v>
      </c>
      <c r="K540" s="35">
        <f t="shared" si="41"/>
        <v>262</v>
      </c>
      <c r="L540" s="35">
        <v>2</v>
      </c>
      <c r="M540" s="35" t="str">
        <f>INDEX(Table2[Description],MATCH(L540,Table2[Weathersit],0))</f>
        <v>Mist + Cloudy</v>
      </c>
      <c r="N540" s="35">
        <v>0.14000000000000001</v>
      </c>
      <c r="O540" s="35">
        <v>0.13639999999999999</v>
      </c>
      <c r="P540" s="35">
        <v>0.46</v>
      </c>
      <c r="Q540" s="35">
        <v>0.22389999999999999</v>
      </c>
      <c r="R540" s="35">
        <v>2</v>
      </c>
      <c r="S540" s="35">
        <v>43</v>
      </c>
      <c r="T540" s="35" t="str">
        <f t="shared" si="42"/>
        <v>High Usage</v>
      </c>
      <c r="U540" s="35">
        <v>45</v>
      </c>
      <c r="V540" s="42">
        <f t="shared" si="43"/>
        <v>53.476270070165747</v>
      </c>
      <c r="W540" s="35">
        <f t="shared" si="44"/>
        <v>-0.30212202112352765</v>
      </c>
    </row>
    <row r="541" spans="1:23" x14ac:dyDescent="0.25">
      <c r="A541" s="41">
        <v>540</v>
      </c>
      <c r="B541" s="36">
        <v>40567</v>
      </c>
      <c r="C541" s="35">
        <v>1</v>
      </c>
      <c r="D541" s="35">
        <v>0</v>
      </c>
      <c r="E541" s="35">
        <v>1</v>
      </c>
      <c r="F541" s="35">
        <v>15</v>
      </c>
      <c r="G541" s="35" t="b">
        <v>0</v>
      </c>
      <c r="H541" s="35" t="str">
        <f>IF(OR(Query278[[#This Row],[Weekday]]=1, Query278[[#This Row],[Weekday]]=2, Query278[[#This Row],[Weekday]]=3, Query278[[#This Row],[Weekday]]=4, Query278[[#This Row],[Weekday]]=5), "Weekday", "Weekend")</f>
        <v>Weekday</v>
      </c>
      <c r="I541" s="35">
        <f t="shared" si="40"/>
        <v>320</v>
      </c>
      <c r="J541" s="35">
        <v>1</v>
      </c>
      <c r="K541" s="35">
        <f t="shared" si="41"/>
        <v>262</v>
      </c>
      <c r="L541" s="35">
        <v>1</v>
      </c>
      <c r="M541" s="35" t="str">
        <f>INDEX(Table2[Description],MATCH(L541,Table2[Weathersit],0))</f>
        <v>Clear</v>
      </c>
      <c r="N541" s="35">
        <v>0.16</v>
      </c>
      <c r="O541" s="35">
        <v>0.16669999999999999</v>
      </c>
      <c r="P541" s="35">
        <v>0.4</v>
      </c>
      <c r="Q541" s="35">
        <v>0.16420000000000001</v>
      </c>
      <c r="R541" s="35">
        <v>7</v>
      </c>
      <c r="S541" s="35">
        <v>50</v>
      </c>
      <c r="T541" s="35" t="str">
        <f t="shared" si="42"/>
        <v>High Usage</v>
      </c>
      <c r="U541" s="35">
        <v>57</v>
      </c>
      <c r="V541" s="42">
        <f t="shared" si="43"/>
        <v>53.528267242281132</v>
      </c>
      <c r="W541" s="35">
        <f t="shared" si="44"/>
        <v>-0.30317079800161806</v>
      </c>
    </row>
    <row r="542" spans="1:23" x14ac:dyDescent="0.25">
      <c r="A542" s="41">
        <v>541</v>
      </c>
      <c r="B542" s="36">
        <v>40567</v>
      </c>
      <c r="C542" s="35">
        <v>1</v>
      </c>
      <c r="D542" s="35">
        <v>0</v>
      </c>
      <c r="E542" s="35">
        <v>1</v>
      </c>
      <c r="F542" s="35">
        <v>16</v>
      </c>
      <c r="G542" s="35" t="b">
        <v>0</v>
      </c>
      <c r="H542" s="35" t="str">
        <f>IF(OR(Query278[[#This Row],[Weekday]]=1, Query278[[#This Row],[Weekday]]=2, Query278[[#This Row],[Weekday]]=3, Query278[[#This Row],[Weekday]]=4, Query278[[#This Row],[Weekday]]=5), "Weekday", "Weekend")</f>
        <v>Weekday</v>
      </c>
      <c r="I542" s="35">
        <f t="shared" si="40"/>
        <v>319</v>
      </c>
      <c r="J542" s="35">
        <v>1</v>
      </c>
      <c r="K542" s="35">
        <f t="shared" si="41"/>
        <v>261</v>
      </c>
      <c r="L542" s="35">
        <v>1</v>
      </c>
      <c r="M542" s="35" t="str">
        <f>INDEX(Table2[Description],MATCH(L542,Table2[Weathersit],0))</f>
        <v>Clear</v>
      </c>
      <c r="N542" s="35">
        <v>0.16</v>
      </c>
      <c r="O542" s="35">
        <v>0.1515</v>
      </c>
      <c r="P542" s="35">
        <v>0.47</v>
      </c>
      <c r="Q542" s="35">
        <v>0.25369999999999998</v>
      </c>
      <c r="R542" s="35">
        <v>4</v>
      </c>
      <c r="S542" s="35">
        <v>66</v>
      </c>
      <c r="T542" s="35" t="str">
        <f t="shared" si="42"/>
        <v>High Usage</v>
      </c>
      <c r="U542" s="35">
        <v>70</v>
      </c>
      <c r="V542" s="42">
        <f t="shared" si="43"/>
        <v>53.585871714921417</v>
      </c>
      <c r="W542" s="35">
        <f t="shared" si="44"/>
        <v>-0.30372144319674588</v>
      </c>
    </row>
    <row r="543" spans="1:23" x14ac:dyDescent="0.25">
      <c r="A543" s="41">
        <v>542</v>
      </c>
      <c r="B543" s="36">
        <v>40567</v>
      </c>
      <c r="C543" s="35">
        <v>1</v>
      </c>
      <c r="D543" s="35">
        <v>0</v>
      </c>
      <c r="E543" s="35">
        <v>1</v>
      </c>
      <c r="F543" s="35">
        <v>17</v>
      </c>
      <c r="G543" s="35" t="b">
        <v>0</v>
      </c>
      <c r="H543" s="35" t="str">
        <f>IF(OR(Query278[[#This Row],[Weekday]]=1, Query278[[#This Row],[Weekday]]=2, Query278[[#This Row],[Weekday]]=3, Query278[[#This Row],[Weekday]]=4, Query278[[#This Row],[Weekday]]=5), "Weekday", "Weekend")</f>
        <v>Weekday</v>
      </c>
      <c r="I543" s="35">
        <f t="shared" si="40"/>
        <v>318</v>
      </c>
      <c r="J543" s="35">
        <v>1</v>
      </c>
      <c r="K543" s="35">
        <f t="shared" si="41"/>
        <v>260</v>
      </c>
      <c r="L543" s="35">
        <v>1</v>
      </c>
      <c r="M543" s="35" t="str">
        <f>INDEX(Table2[Description],MATCH(L543,Table2[Weathersit],0))</f>
        <v>Clear</v>
      </c>
      <c r="N543" s="35">
        <v>0.14000000000000001</v>
      </c>
      <c r="O543" s="35">
        <v>0.1212</v>
      </c>
      <c r="P543" s="35">
        <v>0.5</v>
      </c>
      <c r="Q543" s="35">
        <v>0.25369999999999998</v>
      </c>
      <c r="R543" s="35">
        <v>6</v>
      </c>
      <c r="S543" s="35">
        <v>178</v>
      </c>
      <c r="T543" s="35" t="str">
        <f t="shared" si="42"/>
        <v>High Usage</v>
      </c>
      <c r="U543" s="35">
        <v>184</v>
      </c>
      <c r="V543" s="42">
        <f t="shared" si="43"/>
        <v>53.642973523705137</v>
      </c>
      <c r="W543" s="35">
        <f t="shared" si="44"/>
        <v>-0.30446782665556316</v>
      </c>
    </row>
    <row r="544" spans="1:23" x14ac:dyDescent="0.25">
      <c r="A544" s="41">
        <v>543</v>
      </c>
      <c r="B544" s="36">
        <v>40567</v>
      </c>
      <c r="C544" s="35">
        <v>1</v>
      </c>
      <c r="D544" s="35">
        <v>0</v>
      </c>
      <c r="E544" s="35">
        <v>1</v>
      </c>
      <c r="F544" s="35">
        <v>18</v>
      </c>
      <c r="G544" s="35" t="b">
        <v>0</v>
      </c>
      <c r="H544" s="35" t="str">
        <f>IF(OR(Query278[[#This Row],[Weekday]]=1, Query278[[#This Row],[Weekday]]=2, Query278[[#This Row],[Weekday]]=3, Query278[[#This Row],[Weekday]]=4, Query278[[#This Row],[Weekday]]=5), "Weekday", "Weekend")</f>
        <v>Weekday</v>
      </c>
      <c r="I544" s="35">
        <f t="shared" si="40"/>
        <v>317</v>
      </c>
      <c r="J544" s="35">
        <v>1</v>
      </c>
      <c r="K544" s="35">
        <f t="shared" si="41"/>
        <v>259</v>
      </c>
      <c r="L544" s="35">
        <v>1</v>
      </c>
      <c r="M544" s="35" t="str">
        <f>INDEX(Table2[Description],MATCH(L544,Table2[Weathersit],0))</f>
        <v>Clear</v>
      </c>
      <c r="N544" s="35">
        <v>0.14000000000000001</v>
      </c>
      <c r="O544" s="35">
        <v>0.13639999999999999</v>
      </c>
      <c r="P544" s="35">
        <v>0.59</v>
      </c>
      <c r="Q544" s="35">
        <v>0.19400000000000001</v>
      </c>
      <c r="R544" s="35">
        <v>8</v>
      </c>
      <c r="S544" s="35">
        <v>145</v>
      </c>
      <c r="T544" s="35" t="str">
        <f t="shared" si="42"/>
        <v>High Usage</v>
      </c>
      <c r="U544" s="35">
        <v>153</v>
      </c>
      <c r="V544" s="42">
        <f t="shared" si="43"/>
        <v>53.3983072004741</v>
      </c>
      <c r="W544" s="35">
        <f t="shared" si="44"/>
        <v>-0.30571675445866403</v>
      </c>
    </row>
    <row r="545" spans="1:23" x14ac:dyDescent="0.25">
      <c r="A545" s="41">
        <v>544</v>
      </c>
      <c r="B545" s="36">
        <v>40567</v>
      </c>
      <c r="C545" s="35">
        <v>1</v>
      </c>
      <c r="D545" s="35">
        <v>0</v>
      </c>
      <c r="E545" s="35">
        <v>1</v>
      </c>
      <c r="F545" s="35">
        <v>19</v>
      </c>
      <c r="G545" s="35" t="b">
        <v>0</v>
      </c>
      <c r="H545" s="35" t="str">
        <f>IF(OR(Query278[[#This Row],[Weekday]]=1, Query278[[#This Row],[Weekday]]=2, Query278[[#This Row],[Weekday]]=3, Query278[[#This Row],[Weekday]]=4, Query278[[#This Row],[Weekday]]=5), "Weekday", "Weekend")</f>
        <v>Weekday</v>
      </c>
      <c r="I545" s="35">
        <f t="shared" si="40"/>
        <v>316</v>
      </c>
      <c r="J545" s="35">
        <v>1</v>
      </c>
      <c r="K545" s="35">
        <f t="shared" si="41"/>
        <v>258</v>
      </c>
      <c r="L545" s="35">
        <v>1</v>
      </c>
      <c r="M545" s="35" t="str">
        <f>INDEX(Table2[Description],MATCH(L545,Table2[Weathersit],0))</f>
        <v>Clear</v>
      </c>
      <c r="N545" s="35">
        <v>0.14000000000000001</v>
      </c>
      <c r="O545" s="35">
        <v>0.1515</v>
      </c>
      <c r="P545" s="35">
        <v>0.54</v>
      </c>
      <c r="Q545" s="35">
        <v>0.16420000000000001</v>
      </c>
      <c r="R545" s="35">
        <v>5</v>
      </c>
      <c r="S545" s="35">
        <v>101</v>
      </c>
      <c r="T545" s="35" t="str">
        <f t="shared" si="42"/>
        <v>High Usage</v>
      </c>
      <c r="U545" s="35">
        <v>106</v>
      </c>
      <c r="V545" s="42">
        <f t="shared" si="43"/>
        <v>53.286251048014051</v>
      </c>
      <c r="W545" s="35">
        <f t="shared" si="44"/>
        <v>-0.30685144232719941</v>
      </c>
    </row>
    <row r="546" spans="1:23" x14ac:dyDescent="0.25">
      <c r="A546" s="41">
        <v>545</v>
      </c>
      <c r="B546" s="36">
        <v>40567</v>
      </c>
      <c r="C546" s="35">
        <v>1</v>
      </c>
      <c r="D546" s="35">
        <v>0</v>
      </c>
      <c r="E546" s="35">
        <v>1</v>
      </c>
      <c r="F546" s="35">
        <v>20</v>
      </c>
      <c r="G546" s="35" t="b">
        <v>0</v>
      </c>
      <c r="H546" s="35" t="str">
        <f>IF(OR(Query278[[#This Row],[Weekday]]=1, Query278[[#This Row],[Weekday]]=2, Query278[[#This Row],[Weekday]]=3, Query278[[#This Row],[Weekday]]=4, Query278[[#This Row],[Weekday]]=5), "Weekday", "Weekend")</f>
        <v>Weekday</v>
      </c>
      <c r="I546" s="35">
        <f t="shared" si="40"/>
        <v>315</v>
      </c>
      <c r="J546" s="35">
        <v>1</v>
      </c>
      <c r="K546" s="35">
        <f t="shared" si="41"/>
        <v>257</v>
      </c>
      <c r="L546" s="35">
        <v>1</v>
      </c>
      <c r="M546" s="35" t="str">
        <f>INDEX(Table2[Description],MATCH(L546,Table2[Weathersit],0))</f>
        <v>Clear</v>
      </c>
      <c r="N546" s="35">
        <v>0.14000000000000001</v>
      </c>
      <c r="O546" s="35">
        <v>0.13639999999999999</v>
      </c>
      <c r="P546" s="35">
        <v>0.59</v>
      </c>
      <c r="Q546" s="35">
        <v>0.19400000000000001</v>
      </c>
      <c r="R546" s="35">
        <v>1</v>
      </c>
      <c r="S546" s="35">
        <v>80</v>
      </c>
      <c r="T546" s="35" t="str">
        <f t="shared" si="42"/>
        <v>High Usage</v>
      </c>
      <c r="U546" s="35">
        <v>81</v>
      </c>
      <c r="V546" s="42">
        <f t="shared" si="43"/>
        <v>53.304232848922872</v>
      </c>
      <c r="W546" s="35">
        <f t="shared" si="44"/>
        <v>-0.30778274571468595</v>
      </c>
    </row>
    <row r="547" spans="1:23" x14ac:dyDescent="0.25">
      <c r="A547" s="41">
        <v>546</v>
      </c>
      <c r="B547" s="36">
        <v>40567</v>
      </c>
      <c r="C547" s="35">
        <v>1</v>
      </c>
      <c r="D547" s="35">
        <v>0</v>
      </c>
      <c r="E547" s="35">
        <v>1</v>
      </c>
      <c r="F547" s="35">
        <v>21</v>
      </c>
      <c r="G547" s="35" t="b">
        <v>0</v>
      </c>
      <c r="H547" s="35" t="str">
        <f>IF(OR(Query278[[#This Row],[Weekday]]=1, Query278[[#This Row],[Weekday]]=2, Query278[[#This Row],[Weekday]]=3, Query278[[#This Row],[Weekday]]=4, Query278[[#This Row],[Weekday]]=5), "Weekday", "Weekend")</f>
        <v>Weekday</v>
      </c>
      <c r="I547" s="35">
        <f t="shared" si="40"/>
        <v>314</v>
      </c>
      <c r="J547" s="35">
        <v>1</v>
      </c>
      <c r="K547" s="35">
        <f t="shared" si="41"/>
        <v>256</v>
      </c>
      <c r="L547" s="35">
        <v>1</v>
      </c>
      <c r="M547" s="35" t="str">
        <f>INDEX(Table2[Description],MATCH(L547,Table2[Weathersit],0))</f>
        <v>Clear</v>
      </c>
      <c r="N547" s="35">
        <v>0.14000000000000001</v>
      </c>
      <c r="O547" s="35">
        <v>0.1515</v>
      </c>
      <c r="P547" s="35">
        <v>0.63</v>
      </c>
      <c r="Q547" s="35">
        <v>0.16420000000000001</v>
      </c>
      <c r="R547" s="35">
        <v>6</v>
      </c>
      <c r="S547" s="35">
        <v>53</v>
      </c>
      <c r="T547" s="35" t="str">
        <f t="shared" si="42"/>
        <v>High Usage</v>
      </c>
      <c r="U547" s="35">
        <v>59</v>
      </c>
      <c r="V547" s="42">
        <f t="shared" si="43"/>
        <v>53.355023534889817</v>
      </c>
      <c r="W547" s="35">
        <f t="shared" si="44"/>
        <v>-0.30899828759219855</v>
      </c>
    </row>
    <row r="548" spans="1:23" x14ac:dyDescent="0.25">
      <c r="A548" s="41">
        <v>547</v>
      </c>
      <c r="B548" s="36">
        <v>40567</v>
      </c>
      <c r="C548" s="35">
        <v>1</v>
      </c>
      <c r="D548" s="35">
        <v>0</v>
      </c>
      <c r="E548" s="35">
        <v>1</v>
      </c>
      <c r="F548" s="35">
        <v>22</v>
      </c>
      <c r="G548" s="35" t="b">
        <v>0</v>
      </c>
      <c r="H548" s="35" t="str">
        <f>IF(OR(Query278[[#This Row],[Weekday]]=1, Query278[[#This Row],[Weekday]]=2, Query278[[#This Row],[Weekday]]=3, Query278[[#This Row],[Weekday]]=4, Query278[[#This Row],[Weekday]]=5), "Weekday", "Weekend")</f>
        <v>Weekday</v>
      </c>
      <c r="I548" s="35">
        <f t="shared" si="40"/>
        <v>313</v>
      </c>
      <c r="J548" s="35">
        <v>1</v>
      </c>
      <c r="K548" s="35">
        <f t="shared" si="41"/>
        <v>255</v>
      </c>
      <c r="L548" s="35">
        <v>2</v>
      </c>
      <c r="M548" s="35" t="str">
        <f>INDEX(Table2[Description],MATCH(L548,Table2[Weathersit],0))</f>
        <v>Mist + Cloudy</v>
      </c>
      <c r="N548" s="35">
        <v>0.14000000000000001</v>
      </c>
      <c r="O548" s="35">
        <v>0.13639999999999999</v>
      </c>
      <c r="P548" s="35">
        <v>0.63</v>
      </c>
      <c r="Q548" s="35">
        <v>0.22389999999999999</v>
      </c>
      <c r="R548" s="35">
        <v>3</v>
      </c>
      <c r="S548" s="35">
        <v>32</v>
      </c>
      <c r="T548" s="35" t="str">
        <f t="shared" si="42"/>
        <v>High Usage</v>
      </c>
      <c r="U548" s="35">
        <v>35</v>
      </c>
      <c r="V548" s="42">
        <f t="shared" si="43"/>
        <v>53.413615148379144</v>
      </c>
      <c r="W548" s="35">
        <f t="shared" si="44"/>
        <v>-0.3099089527485972</v>
      </c>
    </row>
    <row r="549" spans="1:23" x14ac:dyDescent="0.25">
      <c r="A549" s="41">
        <v>548</v>
      </c>
      <c r="B549" s="36">
        <v>40567</v>
      </c>
      <c r="C549" s="35">
        <v>1</v>
      </c>
      <c r="D549" s="35">
        <v>0</v>
      </c>
      <c r="E549" s="35">
        <v>1</v>
      </c>
      <c r="F549" s="35">
        <v>23</v>
      </c>
      <c r="G549" s="35" t="b">
        <v>0</v>
      </c>
      <c r="H549" s="35" t="str">
        <f>IF(OR(Query278[[#This Row],[Weekday]]=1, Query278[[#This Row],[Weekday]]=2, Query278[[#This Row],[Weekday]]=3, Query278[[#This Row],[Weekday]]=4, Query278[[#This Row],[Weekday]]=5), "Weekday", "Weekend")</f>
        <v>Weekday</v>
      </c>
      <c r="I549" s="35">
        <f t="shared" si="40"/>
        <v>312</v>
      </c>
      <c r="J549" s="35">
        <v>1</v>
      </c>
      <c r="K549" s="35">
        <f t="shared" si="41"/>
        <v>255</v>
      </c>
      <c r="L549" s="35">
        <v>2</v>
      </c>
      <c r="M549" s="35" t="str">
        <f>INDEX(Table2[Description],MATCH(L549,Table2[Weathersit],0))</f>
        <v>Mist + Cloudy</v>
      </c>
      <c r="N549" s="35">
        <v>0.16</v>
      </c>
      <c r="O549" s="35">
        <v>0.1515</v>
      </c>
      <c r="P549" s="35">
        <v>0.64</v>
      </c>
      <c r="Q549" s="35">
        <v>0.25369999999999998</v>
      </c>
      <c r="R549" s="35">
        <v>3</v>
      </c>
      <c r="S549" s="35">
        <v>21</v>
      </c>
      <c r="T549" s="35" t="str">
        <f t="shared" si="42"/>
        <v>Normal</v>
      </c>
      <c r="U549" s="35">
        <v>24</v>
      </c>
      <c r="V549" s="42">
        <f t="shared" si="43"/>
        <v>53.457919098273905</v>
      </c>
      <c r="W549" s="35">
        <f t="shared" si="44"/>
        <v>-0.31107466586170701</v>
      </c>
    </row>
    <row r="550" spans="1:23" x14ac:dyDescent="0.25">
      <c r="A550" s="41">
        <v>549</v>
      </c>
      <c r="B550" s="36">
        <v>40568</v>
      </c>
      <c r="C550" s="35">
        <v>1</v>
      </c>
      <c r="D550" s="35">
        <v>0</v>
      </c>
      <c r="E550" s="35">
        <v>1</v>
      </c>
      <c r="F550" s="35">
        <v>0</v>
      </c>
      <c r="G550" s="35" t="b">
        <v>0</v>
      </c>
      <c r="H550" s="35" t="str">
        <f>IF(OR(Query278[[#This Row],[Weekday]]=1, Query278[[#This Row],[Weekday]]=2, Query278[[#This Row],[Weekday]]=3, Query278[[#This Row],[Weekday]]=4, Query278[[#This Row],[Weekday]]=5), "Weekday", "Weekend")</f>
        <v>Weekday</v>
      </c>
      <c r="I550" s="35">
        <f t="shared" si="40"/>
        <v>311</v>
      </c>
      <c r="J550" s="35">
        <v>2</v>
      </c>
      <c r="K550" s="35">
        <f t="shared" si="41"/>
        <v>255</v>
      </c>
      <c r="L550" s="35">
        <v>2</v>
      </c>
      <c r="M550" s="35" t="str">
        <f>INDEX(Table2[Description],MATCH(L550,Table2[Weathersit],0))</f>
        <v>Mist + Cloudy</v>
      </c>
      <c r="N550" s="35">
        <v>0.16</v>
      </c>
      <c r="O550" s="35">
        <v>0.13639999999999999</v>
      </c>
      <c r="P550" s="35">
        <v>0.69</v>
      </c>
      <c r="Q550" s="35">
        <v>0.28360000000000002</v>
      </c>
      <c r="R550" s="35">
        <v>3</v>
      </c>
      <c r="S550" s="35">
        <v>6</v>
      </c>
      <c r="T550" s="35" t="str">
        <f t="shared" si="42"/>
        <v>Normal</v>
      </c>
      <c r="U550" s="35">
        <v>9</v>
      </c>
      <c r="V550" s="42">
        <f t="shared" si="43"/>
        <v>53.487663605731022</v>
      </c>
      <c r="W550" s="35">
        <f t="shared" si="44"/>
        <v>-0.31194558610265449</v>
      </c>
    </row>
    <row r="551" spans="1:23" x14ac:dyDescent="0.25">
      <c r="A551" s="41">
        <v>550</v>
      </c>
      <c r="B551" s="36">
        <v>40568</v>
      </c>
      <c r="C551" s="35">
        <v>1</v>
      </c>
      <c r="D551" s="35">
        <v>0</v>
      </c>
      <c r="E551" s="35">
        <v>1</v>
      </c>
      <c r="F551" s="35">
        <v>1</v>
      </c>
      <c r="G551" s="35" t="b">
        <v>0</v>
      </c>
      <c r="H551" s="35" t="str">
        <f>IF(OR(Query278[[#This Row],[Weekday]]=1, Query278[[#This Row],[Weekday]]=2, Query278[[#This Row],[Weekday]]=3, Query278[[#This Row],[Weekday]]=4, Query278[[#This Row],[Weekday]]=5), "Weekday", "Weekend")</f>
        <v>Weekday</v>
      </c>
      <c r="I551" s="35">
        <f t="shared" si="40"/>
        <v>310</v>
      </c>
      <c r="J551" s="35">
        <v>2</v>
      </c>
      <c r="K551" s="35">
        <f t="shared" si="41"/>
        <v>255</v>
      </c>
      <c r="L551" s="35">
        <v>2</v>
      </c>
      <c r="M551" s="35" t="str">
        <f>INDEX(Table2[Description],MATCH(L551,Table2[Weathersit],0))</f>
        <v>Mist + Cloudy</v>
      </c>
      <c r="N551" s="35">
        <v>0.16</v>
      </c>
      <c r="O551" s="35">
        <v>0.16669999999999999</v>
      </c>
      <c r="P551" s="35">
        <v>0.69</v>
      </c>
      <c r="Q551" s="35">
        <v>0.16420000000000001</v>
      </c>
      <c r="R551" s="35">
        <v>0</v>
      </c>
      <c r="S551" s="35">
        <v>5</v>
      </c>
      <c r="T551" s="35" t="str">
        <f t="shared" si="42"/>
        <v>Normal</v>
      </c>
      <c r="U551" s="35">
        <v>5</v>
      </c>
      <c r="V551" s="42">
        <f t="shared" si="43"/>
        <v>53.489218209085386</v>
      </c>
      <c r="W551" s="35">
        <f t="shared" si="44"/>
        <v>-0.31308371690732306</v>
      </c>
    </row>
    <row r="552" spans="1:23" x14ac:dyDescent="0.25">
      <c r="A552" s="41">
        <v>551</v>
      </c>
      <c r="B552" s="36">
        <v>40568</v>
      </c>
      <c r="C552" s="35">
        <v>1</v>
      </c>
      <c r="D552" s="35">
        <v>0</v>
      </c>
      <c r="E552" s="35">
        <v>1</v>
      </c>
      <c r="F552" s="35">
        <v>2</v>
      </c>
      <c r="G552" s="35" t="b">
        <v>0</v>
      </c>
      <c r="H552" s="35" t="str">
        <f>IF(OR(Query278[[#This Row],[Weekday]]=1, Query278[[#This Row],[Weekday]]=2, Query278[[#This Row],[Weekday]]=3, Query278[[#This Row],[Weekday]]=4, Query278[[#This Row],[Weekday]]=5), "Weekday", "Weekend")</f>
        <v>Weekday</v>
      </c>
      <c r="I552" s="35">
        <f t="shared" si="40"/>
        <v>309</v>
      </c>
      <c r="J552" s="35">
        <v>2</v>
      </c>
      <c r="K552" s="35">
        <f t="shared" si="41"/>
        <v>255</v>
      </c>
      <c r="L552" s="35">
        <v>1</v>
      </c>
      <c r="M552" s="35" t="str">
        <f>INDEX(Table2[Description],MATCH(L552,Table2[Weathersit],0))</f>
        <v>Clear</v>
      </c>
      <c r="N552" s="35">
        <v>0.16</v>
      </c>
      <c r="O552" s="35">
        <v>0.1515</v>
      </c>
      <c r="P552" s="35">
        <v>0.69</v>
      </c>
      <c r="Q552" s="35">
        <v>0.22389999999999999</v>
      </c>
      <c r="R552" s="35">
        <v>0</v>
      </c>
      <c r="S552" s="35">
        <v>2</v>
      </c>
      <c r="T552" s="35" t="str">
        <f t="shared" si="42"/>
        <v>Normal</v>
      </c>
      <c r="U552" s="35">
        <v>2</v>
      </c>
      <c r="V552" s="42">
        <f t="shared" si="43"/>
        <v>53.481388247584682</v>
      </c>
      <c r="W552" s="35">
        <f t="shared" si="44"/>
        <v>-0.31371000169322721</v>
      </c>
    </row>
    <row r="553" spans="1:23" x14ac:dyDescent="0.25">
      <c r="A553" s="41">
        <v>552</v>
      </c>
      <c r="B553" s="36">
        <v>40568</v>
      </c>
      <c r="C553" s="35">
        <v>1</v>
      </c>
      <c r="D553" s="35">
        <v>0</v>
      </c>
      <c r="E553" s="35">
        <v>1</v>
      </c>
      <c r="F553" s="35">
        <v>4</v>
      </c>
      <c r="G553" s="35" t="b">
        <v>0</v>
      </c>
      <c r="H553" s="35" t="str">
        <f>IF(OR(Query278[[#This Row],[Weekday]]=1, Query278[[#This Row],[Weekday]]=2, Query278[[#This Row],[Weekday]]=3, Query278[[#This Row],[Weekday]]=4, Query278[[#This Row],[Weekday]]=5), "Weekday", "Weekend")</f>
        <v>Weekday</v>
      </c>
      <c r="I553" s="35">
        <f t="shared" si="40"/>
        <v>308</v>
      </c>
      <c r="J553" s="35">
        <v>2</v>
      </c>
      <c r="K553" s="35">
        <f t="shared" si="41"/>
        <v>254</v>
      </c>
      <c r="L553" s="35">
        <v>1</v>
      </c>
      <c r="M553" s="35" t="str">
        <f>INDEX(Table2[Description],MATCH(L553,Table2[Weathersit],0))</f>
        <v>Clear</v>
      </c>
      <c r="N553" s="35">
        <v>0.14000000000000001</v>
      </c>
      <c r="O553" s="35">
        <v>0.16669999999999999</v>
      </c>
      <c r="P553" s="35">
        <v>0.74</v>
      </c>
      <c r="Q553" s="35">
        <v>0.1045</v>
      </c>
      <c r="R553" s="35">
        <v>0</v>
      </c>
      <c r="S553" s="35">
        <v>1</v>
      </c>
      <c r="T553" s="35" t="str">
        <f t="shared" si="42"/>
        <v>Normal</v>
      </c>
      <c r="U553" s="35">
        <v>1</v>
      </c>
      <c r="V553" s="42">
        <f t="shared" si="43"/>
        <v>53.46589967041912</v>
      </c>
      <c r="W553" s="35">
        <f t="shared" si="44"/>
        <v>-0.31458991948155102</v>
      </c>
    </row>
    <row r="554" spans="1:23" x14ac:dyDescent="0.25">
      <c r="A554" s="41">
        <v>553</v>
      </c>
      <c r="B554" s="36">
        <v>40568</v>
      </c>
      <c r="C554" s="35">
        <v>1</v>
      </c>
      <c r="D554" s="35">
        <v>0</v>
      </c>
      <c r="E554" s="35">
        <v>1</v>
      </c>
      <c r="F554" s="35">
        <v>5</v>
      </c>
      <c r="G554" s="35" t="b">
        <v>0</v>
      </c>
      <c r="H554" s="35" t="str">
        <f>IF(OR(Query278[[#This Row],[Weekday]]=1, Query278[[#This Row],[Weekday]]=2, Query278[[#This Row],[Weekday]]=3, Query278[[#This Row],[Weekday]]=4, Query278[[#This Row],[Weekday]]=5), "Weekday", "Weekend")</f>
        <v>Weekday</v>
      </c>
      <c r="I554" s="35">
        <f t="shared" si="40"/>
        <v>307</v>
      </c>
      <c r="J554" s="35">
        <v>2</v>
      </c>
      <c r="K554" s="35">
        <f t="shared" si="41"/>
        <v>253</v>
      </c>
      <c r="L554" s="35">
        <v>1</v>
      </c>
      <c r="M554" s="35" t="str">
        <f>INDEX(Table2[Description],MATCH(L554,Table2[Weathersit],0))</f>
        <v>Clear</v>
      </c>
      <c r="N554" s="35">
        <v>0.14000000000000001</v>
      </c>
      <c r="O554" s="35">
        <v>0.13639999999999999</v>
      </c>
      <c r="P554" s="35">
        <v>0.74</v>
      </c>
      <c r="Q554" s="35">
        <v>0.22389999999999999</v>
      </c>
      <c r="R554" s="35">
        <v>0</v>
      </c>
      <c r="S554" s="35">
        <v>9</v>
      </c>
      <c r="T554" s="35" t="str">
        <f t="shared" si="42"/>
        <v>Normal</v>
      </c>
      <c r="U554" s="35">
        <v>9</v>
      </c>
      <c r="V554" s="42">
        <f t="shared" si="43"/>
        <v>53.447465019960951</v>
      </c>
      <c r="W554" s="35">
        <f t="shared" si="44"/>
        <v>-0.31523674672300395</v>
      </c>
    </row>
    <row r="555" spans="1:23" x14ac:dyDescent="0.25">
      <c r="A555" s="41">
        <v>554</v>
      </c>
      <c r="B555" s="36">
        <v>40568</v>
      </c>
      <c r="C555" s="35">
        <v>1</v>
      </c>
      <c r="D555" s="35">
        <v>0</v>
      </c>
      <c r="E555" s="35">
        <v>1</v>
      </c>
      <c r="F555" s="35">
        <v>6</v>
      </c>
      <c r="G555" s="35" t="b">
        <v>0</v>
      </c>
      <c r="H555" s="35" t="str">
        <f>IF(OR(Query278[[#This Row],[Weekday]]=1, Query278[[#This Row],[Weekday]]=2, Query278[[#This Row],[Weekday]]=3, Query278[[#This Row],[Weekday]]=4, Query278[[#This Row],[Weekday]]=5), "Weekday", "Weekend")</f>
        <v>Weekday</v>
      </c>
      <c r="I555" s="35">
        <f t="shared" si="40"/>
        <v>306</v>
      </c>
      <c r="J555" s="35">
        <v>2</v>
      </c>
      <c r="K555" s="35">
        <f t="shared" si="41"/>
        <v>252</v>
      </c>
      <c r="L555" s="35">
        <v>1</v>
      </c>
      <c r="M555" s="35" t="str">
        <f>INDEX(Table2[Description],MATCH(L555,Table2[Weathersit],0))</f>
        <v>Clear</v>
      </c>
      <c r="N555" s="35">
        <v>0.16</v>
      </c>
      <c r="O555" s="35">
        <v>0.18179999999999999</v>
      </c>
      <c r="P555" s="35">
        <v>0.74</v>
      </c>
      <c r="Q555" s="35">
        <v>0.1045</v>
      </c>
      <c r="R555" s="35">
        <v>1</v>
      </c>
      <c r="S555" s="35">
        <v>35</v>
      </c>
      <c r="T555" s="35" t="str">
        <f t="shared" si="42"/>
        <v>High Usage</v>
      </c>
      <c r="U555" s="35">
        <v>36</v>
      </c>
      <c r="V555" s="42">
        <f t="shared" si="43"/>
        <v>53.447803113065561</v>
      </c>
      <c r="W555" s="35">
        <f t="shared" si="44"/>
        <v>-0.31643644304025742</v>
      </c>
    </row>
    <row r="556" spans="1:23" x14ac:dyDescent="0.25">
      <c r="A556" s="41">
        <v>555</v>
      </c>
      <c r="B556" s="36">
        <v>40568</v>
      </c>
      <c r="C556" s="35">
        <v>1</v>
      </c>
      <c r="D556" s="35">
        <v>0</v>
      </c>
      <c r="E556" s="35">
        <v>1</v>
      </c>
      <c r="F556" s="35">
        <v>7</v>
      </c>
      <c r="G556" s="35" t="b">
        <v>0</v>
      </c>
      <c r="H556" s="35" t="str">
        <f>IF(OR(Query278[[#This Row],[Weekday]]=1, Query278[[#This Row],[Weekday]]=2, Query278[[#This Row],[Weekday]]=3, Query278[[#This Row],[Weekday]]=4, Query278[[#This Row],[Weekday]]=5), "Weekday", "Weekend")</f>
        <v>Weekday</v>
      </c>
      <c r="I556" s="35">
        <f t="shared" si="40"/>
        <v>305</v>
      </c>
      <c r="J556" s="35">
        <v>2</v>
      </c>
      <c r="K556" s="35">
        <f t="shared" si="41"/>
        <v>251</v>
      </c>
      <c r="L556" s="35">
        <v>1</v>
      </c>
      <c r="M556" s="35" t="str">
        <f>INDEX(Table2[Description],MATCH(L556,Table2[Weathersit],0))</f>
        <v>Clear</v>
      </c>
      <c r="N556" s="35">
        <v>0.16</v>
      </c>
      <c r="O556" s="35">
        <v>0.1515</v>
      </c>
      <c r="P556" s="35">
        <v>0.74</v>
      </c>
      <c r="Q556" s="35">
        <v>0.22389999999999999</v>
      </c>
      <c r="R556" s="35">
        <v>5</v>
      </c>
      <c r="S556" s="35">
        <v>103</v>
      </c>
      <c r="T556" s="35" t="str">
        <f t="shared" si="42"/>
        <v>High Usage</v>
      </c>
      <c r="U556" s="35">
        <v>108</v>
      </c>
      <c r="V556" s="42">
        <f t="shared" si="43"/>
        <v>53.493100479877874</v>
      </c>
      <c r="W556" s="35">
        <f t="shared" si="44"/>
        <v>-0.31688765956207188</v>
      </c>
    </row>
    <row r="557" spans="1:23" x14ac:dyDescent="0.25">
      <c r="A557" s="41">
        <v>556</v>
      </c>
      <c r="B557" s="36">
        <v>40568</v>
      </c>
      <c r="C557" s="35">
        <v>1</v>
      </c>
      <c r="D557" s="35">
        <v>0</v>
      </c>
      <c r="E557" s="35">
        <v>1</v>
      </c>
      <c r="F557" s="35">
        <v>8</v>
      </c>
      <c r="G557" s="35" t="b">
        <v>0</v>
      </c>
      <c r="H557" s="35" t="str">
        <f>IF(OR(Query278[[#This Row],[Weekday]]=1, Query278[[#This Row],[Weekday]]=2, Query278[[#This Row],[Weekday]]=3, Query278[[#This Row],[Weekday]]=4, Query278[[#This Row],[Weekday]]=5), "Weekday", "Weekend")</f>
        <v>Weekday</v>
      </c>
      <c r="I557" s="35">
        <f t="shared" si="40"/>
        <v>304</v>
      </c>
      <c r="J557" s="35">
        <v>2</v>
      </c>
      <c r="K557" s="35">
        <f t="shared" si="41"/>
        <v>250</v>
      </c>
      <c r="L557" s="35">
        <v>2</v>
      </c>
      <c r="M557" s="35" t="str">
        <f>INDEX(Table2[Description],MATCH(L557,Table2[Weathersit],0))</f>
        <v>Mist + Cloudy</v>
      </c>
      <c r="N557" s="35">
        <v>0.16</v>
      </c>
      <c r="O557" s="35">
        <v>0.18179999999999999</v>
      </c>
      <c r="P557" s="35">
        <v>0.74</v>
      </c>
      <c r="Q557" s="35">
        <v>0.1343</v>
      </c>
      <c r="R557" s="35">
        <v>5</v>
      </c>
      <c r="S557" s="35">
        <v>233</v>
      </c>
      <c r="T557" s="35" t="str">
        <f t="shared" si="42"/>
        <v>High Usage</v>
      </c>
      <c r="U557" s="35">
        <v>238</v>
      </c>
      <c r="V557" s="42">
        <f t="shared" si="43"/>
        <v>53.509456940553697</v>
      </c>
      <c r="W557" s="35">
        <f t="shared" si="44"/>
        <v>-0.31778827727772208</v>
      </c>
    </row>
    <row r="558" spans="1:23" x14ac:dyDescent="0.25">
      <c r="A558" s="41">
        <v>557</v>
      </c>
      <c r="B558" s="36">
        <v>40568</v>
      </c>
      <c r="C558" s="35">
        <v>1</v>
      </c>
      <c r="D558" s="35">
        <v>0</v>
      </c>
      <c r="E558" s="35">
        <v>1</v>
      </c>
      <c r="F558" s="35">
        <v>9</v>
      </c>
      <c r="G558" s="35" t="b">
        <v>0</v>
      </c>
      <c r="H558" s="35" t="str">
        <f>IF(OR(Query278[[#This Row],[Weekday]]=1, Query278[[#This Row],[Weekday]]=2, Query278[[#This Row],[Weekday]]=3, Query278[[#This Row],[Weekday]]=4, Query278[[#This Row],[Weekday]]=5), "Weekday", "Weekend")</f>
        <v>Weekday</v>
      </c>
      <c r="I558" s="35">
        <f t="shared" si="40"/>
        <v>303</v>
      </c>
      <c r="J558" s="35">
        <v>2</v>
      </c>
      <c r="K558" s="35">
        <f t="shared" si="41"/>
        <v>250</v>
      </c>
      <c r="L558" s="35">
        <v>2</v>
      </c>
      <c r="M558" s="35" t="str">
        <f>INDEX(Table2[Description],MATCH(L558,Table2[Weathersit],0))</f>
        <v>Mist + Cloudy</v>
      </c>
      <c r="N558" s="35">
        <v>0.2</v>
      </c>
      <c r="O558" s="35">
        <v>0.2273</v>
      </c>
      <c r="P558" s="35">
        <v>0.64</v>
      </c>
      <c r="Q558" s="35">
        <v>8.9599999999999999E-2</v>
      </c>
      <c r="R558" s="35">
        <v>10</v>
      </c>
      <c r="S558" s="35">
        <v>134</v>
      </c>
      <c r="T558" s="35" t="str">
        <f t="shared" si="42"/>
        <v>High Usage</v>
      </c>
      <c r="U558" s="35">
        <v>144</v>
      </c>
      <c r="V558" s="42">
        <f t="shared" si="43"/>
        <v>52.915364955259903</v>
      </c>
      <c r="W558" s="35">
        <f t="shared" si="44"/>
        <v>-0.31822480934400554</v>
      </c>
    </row>
    <row r="559" spans="1:23" x14ac:dyDescent="0.25">
      <c r="A559" s="41">
        <v>558</v>
      </c>
      <c r="B559" s="36">
        <v>40568</v>
      </c>
      <c r="C559" s="35">
        <v>1</v>
      </c>
      <c r="D559" s="35">
        <v>0</v>
      </c>
      <c r="E559" s="35">
        <v>1</v>
      </c>
      <c r="F559" s="35">
        <v>10</v>
      </c>
      <c r="G559" s="35" t="b">
        <v>0</v>
      </c>
      <c r="H559" s="35" t="str">
        <f>IF(OR(Query278[[#This Row],[Weekday]]=1, Query278[[#This Row],[Weekday]]=2, Query278[[#This Row],[Weekday]]=3, Query278[[#This Row],[Weekday]]=4, Query278[[#This Row],[Weekday]]=5), "Weekday", "Weekend")</f>
        <v>Weekday</v>
      </c>
      <c r="I559" s="35">
        <f t="shared" si="40"/>
        <v>302</v>
      </c>
      <c r="J559" s="35">
        <v>2</v>
      </c>
      <c r="K559" s="35">
        <f t="shared" si="41"/>
        <v>250</v>
      </c>
      <c r="L559" s="35">
        <v>2</v>
      </c>
      <c r="M559" s="35" t="str">
        <f>INDEX(Table2[Description],MATCH(L559,Table2[Weathersit],0))</f>
        <v>Mist + Cloudy</v>
      </c>
      <c r="N559" s="35">
        <v>0.22</v>
      </c>
      <c r="O559" s="35">
        <v>0.2424</v>
      </c>
      <c r="P559" s="35">
        <v>0.6</v>
      </c>
      <c r="Q559" s="35">
        <v>0.1045</v>
      </c>
      <c r="R559" s="35">
        <v>6</v>
      </c>
      <c r="S559" s="35">
        <v>49</v>
      </c>
      <c r="T559" s="35" t="str">
        <f t="shared" si="42"/>
        <v>High Usage</v>
      </c>
      <c r="U559" s="35">
        <v>55</v>
      </c>
      <c r="V559" s="42">
        <f t="shared" si="43"/>
        <v>52.830984689391002</v>
      </c>
      <c r="W559" s="35">
        <f t="shared" si="44"/>
        <v>-0.31827825107432778</v>
      </c>
    </row>
    <row r="560" spans="1:23" x14ac:dyDescent="0.25">
      <c r="A560" s="41">
        <v>559</v>
      </c>
      <c r="B560" s="36">
        <v>40568</v>
      </c>
      <c r="C560" s="35">
        <v>1</v>
      </c>
      <c r="D560" s="35">
        <v>0</v>
      </c>
      <c r="E560" s="35">
        <v>1</v>
      </c>
      <c r="F560" s="35">
        <v>11</v>
      </c>
      <c r="G560" s="35" t="b">
        <v>0</v>
      </c>
      <c r="H560" s="35" t="str">
        <f>IF(OR(Query278[[#This Row],[Weekday]]=1, Query278[[#This Row],[Weekday]]=2, Query278[[#This Row],[Weekday]]=3, Query278[[#This Row],[Weekday]]=4, Query278[[#This Row],[Weekday]]=5), "Weekday", "Weekend")</f>
        <v>Weekday</v>
      </c>
      <c r="I560" s="35">
        <f t="shared" si="40"/>
        <v>301</v>
      </c>
      <c r="J560" s="35">
        <v>2</v>
      </c>
      <c r="K560" s="35">
        <f t="shared" si="41"/>
        <v>250</v>
      </c>
      <c r="L560" s="35">
        <v>2</v>
      </c>
      <c r="M560" s="35" t="str">
        <f>INDEX(Table2[Description],MATCH(L560,Table2[Weathersit],0))</f>
        <v>Mist + Cloudy</v>
      </c>
      <c r="N560" s="35">
        <v>0.24</v>
      </c>
      <c r="O560" s="35">
        <v>0.2424</v>
      </c>
      <c r="P560" s="35">
        <v>0.6</v>
      </c>
      <c r="Q560" s="35">
        <v>0.1343</v>
      </c>
      <c r="R560" s="35">
        <v>6</v>
      </c>
      <c r="S560" s="35">
        <v>55</v>
      </c>
      <c r="T560" s="35" t="str">
        <f t="shared" si="42"/>
        <v>High Usage</v>
      </c>
      <c r="U560" s="35">
        <v>61</v>
      </c>
      <c r="V560" s="42">
        <f t="shared" si="43"/>
        <v>52.889743163698107</v>
      </c>
      <c r="W560" s="35">
        <f t="shared" si="44"/>
        <v>-0.31820269721664596</v>
      </c>
    </row>
    <row r="561" spans="1:23" x14ac:dyDescent="0.25">
      <c r="A561" s="41">
        <v>560</v>
      </c>
      <c r="B561" s="36">
        <v>40568</v>
      </c>
      <c r="C561" s="35">
        <v>1</v>
      </c>
      <c r="D561" s="35">
        <v>0</v>
      </c>
      <c r="E561" s="35">
        <v>1</v>
      </c>
      <c r="F561" s="35">
        <v>12</v>
      </c>
      <c r="G561" s="35" t="b">
        <v>0</v>
      </c>
      <c r="H561" s="35" t="str">
        <f>IF(OR(Query278[[#This Row],[Weekday]]=1, Query278[[#This Row],[Weekday]]=2, Query278[[#This Row],[Weekday]]=3, Query278[[#This Row],[Weekday]]=4, Query278[[#This Row],[Weekday]]=5), "Weekday", "Weekend")</f>
        <v>Weekday</v>
      </c>
      <c r="I561" s="35">
        <f t="shared" si="40"/>
        <v>300</v>
      </c>
      <c r="J561" s="35">
        <v>2</v>
      </c>
      <c r="K561" s="35">
        <f t="shared" si="41"/>
        <v>250</v>
      </c>
      <c r="L561" s="35">
        <v>2</v>
      </c>
      <c r="M561" s="35" t="str">
        <f>INDEX(Table2[Description],MATCH(L561,Table2[Weathersit],0))</f>
        <v>Mist + Cloudy</v>
      </c>
      <c r="N561" s="35">
        <v>0.26</v>
      </c>
      <c r="O561" s="35">
        <v>0.28789999999999999</v>
      </c>
      <c r="P561" s="35">
        <v>0.56000000000000005</v>
      </c>
      <c r="Q561" s="35">
        <v>8.9599999999999999E-2</v>
      </c>
      <c r="R561" s="35">
        <v>21</v>
      </c>
      <c r="S561" s="35">
        <v>85</v>
      </c>
      <c r="T561" s="35" t="str">
        <f t="shared" si="42"/>
        <v>High Usage</v>
      </c>
      <c r="U561" s="35">
        <v>106</v>
      </c>
      <c r="V561" s="42">
        <f t="shared" si="43"/>
        <v>52.949662940359772</v>
      </c>
      <c r="W561" s="35">
        <f t="shared" si="44"/>
        <v>-0.31812928494521342</v>
      </c>
    </row>
    <row r="562" spans="1:23" x14ac:dyDescent="0.25">
      <c r="A562" s="41">
        <v>561</v>
      </c>
      <c r="B562" s="36">
        <v>40568</v>
      </c>
      <c r="C562" s="35">
        <v>1</v>
      </c>
      <c r="D562" s="35">
        <v>0</v>
      </c>
      <c r="E562" s="35">
        <v>1</v>
      </c>
      <c r="F562" s="35">
        <v>13</v>
      </c>
      <c r="G562" s="35" t="b">
        <v>0</v>
      </c>
      <c r="H562" s="35" t="str">
        <f>IF(OR(Query278[[#This Row],[Weekday]]=1, Query278[[#This Row],[Weekday]]=2, Query278[[#This Row],[Weekday]]=3, Query278[[#This Row],[Weekday]]=4, Query278[[#This Row],[Weekday]]=5), "Weekday", "Weekend")</f>
        <v>Weekday</v>
      </c>
      <c r="I562" s="35">
        <f t="shared" si="40"/>
        <v>299</v>
      </c>
      <c r="J562" s="35">
        <v>2</v>
      </c>
      <c r="K562" s="35">
        <f t="shared" si="41"/>
        <v>250</v>
      </c>
      <c r="L562" s="35">
        <v>2</v>
      </c>
      <c r="M562" s="35" t="str">
        <f>INDEX(Table2[Description],MATCH(L562,Table2[Weathersit],0))</f>
        <v>Mist + Cloudy</v>
      </c>
      <c r="N562" s="35">
        <v>0.26</v>
      </c>
      <c r="O562" s="35">
        <v>0.2727</v>
      </c>
      <c r="P562" s="35">
        <v>0.56000000000000005</v>
      </c>
      <c r="Q562" s="35">
        <v>0.1343</v>
      </c>
      <c r="R562" s="35">
        <v>21</v>
      </c>
      <c r="S562" s="35">
        <v>72</v>
      </c>
      <c r="T562" s="35" t="str">
        <f t="shared" si="42"/>
        <v>High Usage</v>
      </c>
      <c r="U562" s="35">
        <v>93</v>
      </c>
      <c r="V562" s="42">
        <f t="shared" si="43"/>
        <v>52.967708810679099</v>
      </c>
      <c r="W562" s="35">
        <f t="shared" si="44"/>
        <v>-0.31791211392885582</v>
      </c>
    </row>
    <row r="563" spans="1:23" x14ac:dyDescent="0.25">
      <c r="A563" s="41">
        <v>562</v>
      </c>
      <c r="B563" s="36">
        <v>40568</v>
      </c>
      <c r="C563" s="35">
        <v>1</v>
      </c>
      <c r="D563" s="35">
        <v>0</v>
      </c>
      <c r="E563" s="35">
        <v>1</v>
      </c>
      <c r="F563" s="35">
        <v>14</v>
      </c>
      <c r="G563" s="35" t="b">
        <v>0</v>
      </c>
      <c r="H563" s="35" t="str">
        <f>IF(OR(Query278[[#This Row],[Weekday]]=1, Query278[[#This Row],[Weekday]]=2, Query278[[#This Row],[Weekday]]=3, Query278[[#This Row],[Weekday]]=4, Query278[[#This Row],[Weekday]]=5), "Weekday", "Weekend")</f>
        <v>Weekday</v>
      </c>
      <c r="I563" s="35">
        <f t="shared" si="40"/>
        <v>298</v>
      </c>
      <c r="J563" s="35">
        <v>2</v>
      </c>
      <c r="K563" s="35">
        <f t="shared" si="41"/>
        <v>250</v>
      </c>
      <c r="L563" s="35">
        <v>2</v>
      </c>
      <c r="M563" s="35" t="str">
        <f>INDEX(Table2[Description],MATCH(L563,Table2[Weathersit],0))</f>
        <v>Mist + Cloudy</v>
      </c>
      <c r="N563" s="35">
        <v>0.3</v>
      </c>
      <c r="O563" s="35">
        <v>0.33329999999999999</v>
      </c>
      <c r="P563" s="35">
        <v>0.45</v>
      </c>
      <c r="Q563" s="35">
        <v>0</v>
      </c>
      <c r="R563" s="35">
        <v>11</v>
      </c>
      <c r="S563" s="35">
        <v>57</v>
      </c>
      <c r="T563" s="35" t="str">
        <f t="shared" si="42"/>
        <v>High Usage</v>
      </c>
      <c r="U563" s="35">
        <v>68</v>
      </c>
      <c r="V563" s="42">
        <f t="shared" si="43"/>
        <v>53.006837432810499</v>
      </c>
      <c r="W563" s="35">
        <f t="shared" si="44"/>
        <v>-0.31770977633353431</v>
      </c>
    </row>
    <row r="564" spans="1:23" x14ac:dyDescent="0.25">
      <c r="A564" s="41">
        <v>563</v>
      </c>
      <c r="B564" s="36">
        <v>40568</v>
      </c>
      <c r="C564" s="35">
        <v>1</v>
      </c>
      <c r="D564" s="35">
        <v>0</v>
      </c>
      <c r="E564" s="35">
        <v>1</v>
      </c>
      <c r="F564" s="35">
        <v>15</v>
      </c>
      <c r="G564" s="35" t="b">
        <v>0</v>
      </c>
      <c r="H564" s="35" t="str">
        <f>IF(OR(Query278[[#This Row],[Weekday]]=1, Query278[[#This Row],[Weekday]]=2, Query278[[#This Row],[Weekday]]=3, Query278[[#This Row],[Weekday]]=4, Query278[[#This Row],[Weekday]]=5), "Weekday", "Weekend")</f>
        <v>Weekday</v>
      </c>
      <c r="I564" s="35">
        <f t="shared" si="40"/>
        <v>297</v>
      </c>
      <c r="J564" s="35">
        <v>2</v>
      </c>
      <c r="K564" s="35">
        <f t="shared" si="41"/>
        <v>250</v>
      </c>
      <c r="L564" s="35">
        <v>2</v>
      </c>
      <c r="M564" s="35" t="str">
        <f>INDEX(Table2[Description],MATCH(L564,Table2[Weathersit],0))</f>
        <v>Mist + Cloudy</v>
      </c>
      <c r="N564" s="35">
        <v>0.32</v>
      </c>
      <c r="O564" s="35">
        <v>0.34849999999999998</v>
      </c>
      <c r="P564" s="35">
        <v>0.42</v>
      </c>
      <c r="Q564" s="35">
        <v>0</v>
      </c>
      <c r="R564" s="35">
        <v>21</v>
      </c>
      <c r="S564" s="35">
        <v>63</v>
      </c>
      <c r="T564" s="35" t="str">
        <f t="shared" si="42"/>
        <v>High Usage</v>
      </c>
      <c r="U564" s="35">
        <v>84</v>
      </c>
      <c r="V564" s="42">
        <f t="shared" si="43"/>
        <v>53.066423346552398</v>
      </c>
      <c r="W564" s="35">
        <f t="shared" si="44"/>
        <v>-0.31771879438956752</v>
      </c>
    </row>
    <row r="565" spans="1:23" x14ac:dyDescent="0.25">
      <c r="A565" s="41">
        <v>564</v>
      </c>
      <c r="B565" s="36">
        <v>40568</v>
      </c>
      <c r="C565" s="35">
        <v>1</v>
      </c>
      <c r="D565" s="35">
        <v>0</v>
      </c>
      <c r="E565" s="35">
        <v>1</v>
      </c>
      <c r="F565" s="35">
        <v>16</v>
      </c>
      <c r="G565" s="35" t="b">
        <v>0</v>
      </c>
      <c r="H565" s="35" t="str">
        <f>IF(OR(Query278[[#This Row],[Weekday]]=1, Query278[[#This Row],[Weekday]]=2, Query278[[#This Row],[Weekday]]=3, Query278[[#This Row],[Weekday]]=4, Query278[[#This Row],[Weekday]]=5), "Weekday", "Weekend")</f>
        <v>Weekday</v>
      </c>
      <c r="I565" s="35">
        <f t="shared" si="40"/>
        <v>296</v>
      </c>
      <c r="J565" s="35">
        <v>2</v>
      </c>
      <c r="K565" s="35">
        <f t="shared" si="41"/>
        <v>250</v>
      </c>
      <c r="L565" s="35">
        <v>2</v>
      </c>
      <c r="M565" s="35" t="str">
        <f>INDEX(Table2[Description],MATCH(L565,Table2[Weathersit],0))</f>
        <v>Mist + Cloudy</v>
      </c>
      <c r="N565" s="35">
        <v>0.32</v>
      </c>
      <c r="O565" s="35">
        <v>0.34849999999999998</v>
      </c>
      <c r="P565" s="35">
        <v>0.42</v>
      </c>
      <c r="Q565" s="35">
        <v>0</v>
      </c>
      <c r="R565" s="35">
        <v>14</v>
      </c>
      <c r="S565" s="35">
        <v>102</v>
      </c>
      <c r="T565" s="35" t="str">
        <f t="shared" si="42"/>
        <v>High Usage</v>
      </c>
      <c r="U565" s="35">
        <v>116</v>
      </c>
      <c r="V565" s="42">
        <f t="shared" si="43"/>
        <v>53.116236332726615</v>
      </c>
      <c r="W565" s="35">
        <f t="shared" si="44"/>
        <v>-0.31792383182404793</v>
      </c>
    </row>
    <row r="566" spans="1:23" x14ac:dyDescent="0.25">
      <c r="A566" s="41">
        <v>565</v>
      </c>
      <c r="B566" s="36">
        <v>40568</v>
      </c>
      <c r="C566" s="35">
        <v>1</v>
      </c>
      <c r="D566" s="35">
        <v>0</v>
      </c>
      <c r="E566" s="35">
        <v>1</v>
      </c>
      <c r="F566" s="35">
        <v>17</v>
      </c>
      <c r="G566" s="35" t="b">
        <v>0</v>
      </c>
      <c r="H566" s="35" t="str">
        <f>IF(OR(Query278[[#This Row],[Weekday]]=1, Query278[[#This Row],[Weekday]]=2, Query278[[#This Row],[Weekday]]=3, Query278[[#This Row],[Weekday]]=4, Query278[[#This Row],[Weekday]]=5), "Weekday", "Weekend")</f>
        <v>Weekday</v>
      </c>
      <c r="I566" s="35">
        <f t="shared" si="40"/>
        <v>295</v>
      </c>
      <c r="J566" s="35">
        <v>2</v>
      </c>
      <c r="K566" s="35">
        <f t="shared" si="41"/>
        <v>250</v>
      </c>
      <c r="L566" s="35">
        <v>1</v>
      </c>
      <c r="M566" s="35" t="str">
        <f>INDEX(Table2[Description],MATCH(L566,Table2[Weathersit],0))</f>
        <v>Clear</v>
      </c>
      <c r="N566" s="35">
        <v>0.3</v>
      </c>
      <c r="O566" s="35">
        <v>0.33329999999999999</v>
      </c>
      <c r="P566" s="35">
        <v>0.45</v>
      </c>
      <c r="Q566" s="35">
        <v>0</v>
      </c>
      <c r="R566" s="35">
        <v>14</v>
      </c>
      <c r="S566" s="35">
        <v>208</v>
      </c>
      <c r="T566" s="35" t="str">
        <f t="shared" si="42"/>
        <v>High Usage</v>
      </c>
      <c r="U566" s="35">
        <v>222</v>
      </c>
      <c r="V566" s="42">
        <f t="shared" si="43"/>
        <v>53.11289832061663</v>
      </c>
      <c r="W566" s="35">
        <f t="shared" si="44"/>
        <v>-0.31817493374650258</v>
      </c>
    </row>
    <row r="567" spans="1:23" x14ac:dyDescent="0.25">
      <c r="A567" s="41">
        <v>566</v>
      </c>
      <c r="B567" s="36">
        <v>40568</v>
      </c>
      <c r="C567" s="35">
        <v>1</v>
      </c>
      <c r="D567" s="35">
        <v>0</v>
      </c>
      <c r="E567" s="35">
        <v>1</v>
      </c>
      <c r="F567" s="35">
        <v>18</v>
      </c>
      <c r="G567" s="35" t="b">
        <v>0</v>
      </c>
      <c r="H567" s="35" t="str">
        <f>IF(OR(Query278[[#This Row],[Weekday]]=1, Query278[[#This Row],[Weekday]]=2, Query278[[#This Row],[Weekday]]=3, Query278[[#This Row],[Weekday]]=4, Query278[[#This Row],[Weekday]]=5), "Weekday", "Weekend")</f>
        <v>Weekday</v>
      </c>
      <c r="I567" s="35">
        <f t="shared" si="40"/>
        <v>294</v>
      </c>
      <c r="J567" s="35">
        <v>2</v>
      </c>
      <c r="K567" s="35">
        <f t="shared" si="41"/>
        <v>249</v>
      </c>
      <c r="L567" s="35">
        <v>2</v>
      </c>
      <c r="M567" s="35" t="str">
        <f>INDEX(Table2[Description],MATCH(L567,Table2[Weathersit],0))</f>
        <v>Mist + Cloudy</v>
      </c>
      <c r="N567" s="35">
        <v>0.3</v>
      </c>
      <c r="O567" s="35">
        <v>0.31819999999999998</v>
      </c>
      <c r="P567" s="35">
        <v>0.49</v>
      </c>
      <c r="Q567" s="35">
        <v>8.9599999999999999E-2</v>
      </c>
      <c r="R567" s="35">
        <v>7</v>
      </c>
      <c r="S567" s="35">
        <v>218</v>
      </c>
      <c r="T567" s="35" t="str">
        <f t="shared" si="42"/>
        <v>High Usage</v>
      </c>
      <c r="U567" s="35">
        <v>225</v>
      </c>
      <c r="V567" s="42">
        <f t="shared" si="43"/>
        <v>52.612023610628569</v>
      </c>
      <c r="W567" s="35">
        <f t="shared" si="44"/>
        <v>-0.3182681589493086</v>
      </c>
    </row>
    <row r="568" spans="1:23" x14ac:dyDescent="0.25">
      <c r="A568" s="41">
        <v>567</v>
      </c>
      <c r="B568" s="36">
        <v>40568</v>
      </c>
      <c r="C568" s="35">
        <v>1</v>
      </c>
      <c r="D568" s="35">
        <v>0</v>
      </c>
      <c r="E568" s="35">
        <v>1</v>
      </c>
      <c r="F568" s="35">
        <v>19</v>
      </c>
      <c r="G568" s="35" t="b">
        <v>0</v>
      </c>
      <c r="H568" s="35" t="str">
        <f>IF(OR(Query278[[#This Row],[Weekday]]=1, Query278[[#This Row],[Weekday]]=2, Query278[[#This Row],[Weekday]]=3, Query278[[#This Row],[Weekday]]=4, Query278[[#This Row],[Weekday]]=5), "Weekday", "Weekend")</f>
        <v>Weekday</v>
      </c>
      <c r="I568" s="35">
        <f t="shared" si="40"/>
        <v>293</v>
      </c>
      <c r="J568" s="35">
        <v>2</v>
      </c>
      <c r="K568" s="35">
        <f t="shared" si="41"/>
        <v>249</v>
      </c>
      <c r="L568" s="35">
        <v>2</v>
      </c>
      <c r="M568" s="35" t="str">
        <f>INDEX(Table2[Description],MATCH(L568,Table2[Weathersit],0))</f>
        <v>Mist + Cloudy</v>
      </c>
      <c r="N568" s="35">
        <v>0.26</v>
      </c>
      <c r="O568" s="35">
        <v>0.2576</v>
      </c>
      <c r="P568" s="35">
        <v>0.65</v>
      </c>
      <c r="Q568" s="35">
        <v>0.16420000000000001</v>
      </c>
      <c r="R568" s="35">
        <v>13</v>
      </c>
      <c r="S568" s="35">
        <v>133</v>
      </c>
      <c r="T568" s="35" t="str">
        <f t="shared" si="42"/>
        <v>High Usage</v>
      </c>
      <c r="U568" s="35">
        <v>146</v>
      </c>
      <c r="V568" s="42">
        <f t="shared" si="43"/>
        <v>52.079746655297875</v>
      </c>
      <c r="W568" s="35">
        <f t="shared" si="44"/>
        <v>-0.31794926328966339</v>
      </c>
    </row>
    <row r="569" spans="1:23" x14ac:dyDescent="0.25">
      <c r="A569" s="41">
        <v>568</v>
      </c>
      <c r="B569" s="36">
        <v>40568</v>
      </c>
      <c r="C569" s="35">
        <v>1</v>
      </c>
      <c r="D569" s="35">
        <v>0</v>
      </c>
      <c r="E569" s="35">
        <v>1</v>
      </c>
      <c r="F569" s="35">
        <v>20</v>
      </c>
      <c r="G569" s="35" t="b">
        <v>0</v>
      </c>
      <c r="H569" s="35" t="str">
        <f>IF(OR(Query278[[#This Row],[Weekday]]=1, Query278[[#This Row],[Weekday]]=2, Query278[[#This Row],[Weekday]]=3, Query278[[#This Row],[Weekday]]=4, Query278[[#This Row],[Weekday]]=5), "Weekday", "Weekend")</f>
        <v>Weekday</v>
      </c>
      <c r="I569" s="35">
        <f t="shared" si="40"/>
        <v>292</v>
      </c>
      <c r="J569" s="35">
        <v>2</v>
      </c>
      <c r="K569" s="35">
        <f t="shared" si="41"/>
        <v>249</v>
      </c>
      <c r="L569" s="35">
        <v>1</v>
      </c>
      <c r="M569" s="35" t="str">
        <f>INDEX(Table2[Description],MATCH(L569,Table2[Weathersit],0))</f>
        <v>Clear</v>
      </c>
      <c r="N569" s="35">
        <v>0.24</v>
      </c>
      <c r="O569" s="35">
        <v>0.2273</v>
      </c>
      <c r="P569" s="35">
        <v>0.65</v>
      </c>
      <c r="Q569" s="35">
        <v>0.19400000000000001</v>
      </c>
      <c r="R569" s="35">
        <v>16</v>
      </c>
      <c r="S569" s="35">
        <v>103</v>
      </c>
      <c r="T569" s="35" t="str">
        <f t="shared" si="42"/>
        <v>High Usage</v>
      </c>
      <c r="U569" s="35">
        <v>119</v>
      </c>
      <c r="V569" s="42">
        <f t="shared" si="43"/>
        <v>51.977849880664124</v>
      </c>
      <c r="W569" s="35">
        <f t="shared" si="44"/>
        <v>-0.31765009511298059</v>
      </c>
    </row>
    <row r="570" spans="1:23" x14ac:dyDescent="0.25">
      <c r="A570" s="41">
        <v>569</v>
      </c>
      <c r="B570" s="36">
        <v>40568</v>
      </c>
      <c r="C570" s="35">
        <v>1</v>
      </c>
      <c r="D570" s="35">
        <v>0</v>
      </c>
      <c r="E570" s="35">
        <v>1</v>
      </c>
      <c r="F570" s="35">
        <v>21</v>
      </c>
      <c r="G570" s="35" t="b">
        <v>0</v>
      </c>
      <c r="H570" s="35" t="str">
        <f>IF(OR(Query278[[#This Row],[Weekday]]=1, Query278[[#This Row],[Weekday]]=2, Query278[[#This Row],[Weekday]]=3, Query278[[#This Row],[Weekday]]=4, Query278[[#This Row],[Weekday]]=5), "Weekday", "Weekend")</f>
        <v>Weekday</v>
      </c>
      <c r="I570" s="35">
        <f t="shared" si="40"/>
        <v>291</v>
      </c>
      <c r="J570" s="35">
        <v>2</v>
      </c>
      <c r="K570" s="35">
        <f t="shared" si="41"/>
        <v>248</v>
      </c>
      <c r="L570" s="35">
        <v>1</v>
      </c>
      <c r="M570" s="35" t="str">
        <f>INDEX(Table2[Description],MATCH(L570,Table2[Weathersit],0))</f>
        <v>Clear</v>
      </c>
      <c r="N570" s="35">
        <v>0.24</v>
      </c>
      <c r="O570" s="35">
        <v>0.2273</v>
      </c>
      <c r="P570" s="35">
        <v>0.65</v>
      </c>
      <c r="Q570" s="35">
        <v>0.19400000000000001</v>
      </c>
      <c r="R570" s="35">
        <v>5</v>
      </c>
      <c r="S570" s="35">
        <v>40</v>
      </c>
      <c r="T570" s="35" t="str">
        <f t="shared" si="42"/>
        <v>High Usage</v>
      </c>
      <c r="U570" s="35">
        <v>45</v>
      </c>
      <c r="V570" s="42">
        <f t="shared" si="43"/>
        <v>51.961472253636465</v>
      </c>
      <c r="W570" s="35">
        <f t="shared" si="44"/>
        <v>-0.31775047285025382</v>
      </c>
    </row>
    <row r="571" spans="1:23" x14ac:dyDescent="0.25">
      <c r="A571" s="41">
        <v>570</v>
      </c>
      <c r="B571" s="36">
        <v>40568</v>
      </c>
      <c r="C571" s="35">
        <v>1</v>
      </c>
      <c r="D571" s="35">
        <v>0</v>
      </c>
      <c r="E571" s="35">
        <v>1</v>
      </c>
      <c r="F571" s="35">
        <v>22</v>
      </c>
      <c r="G571" s="35" t="b">
        <v>0</v>
      </c>
      <c r="H571" s="35" t="str">
        <f>IF(OR(Query278[[#This Row],[Weekday]]=1, Query278[[#This Row],[Weekday]]=2, Query278[[#This Row],[Weekday]]=3, Query278[[#This Row],[Weekday]]=4, Query278[[#This Row],[Weekday]]=5), "Weekday", "Weekend")</f>
        <v>Weekday</v>
      </c>
      <c r="I571" s="35">
        <f t="shared" si="40"/>
        <v>290</v>
      </c>
      <c r="J571" s="35">
        <v>2</v>
      </c>
      <c r="K571" s="35">
        <f t="shared" si="41"/>
        <v>247</v>
      </c>
      <c r="L571" s="35">
        <v>1</v>
      </c>
      <c r="M571" s="35" t="str">
        <f>INDEX(Table2[Description],MATCH(L571,Table2[Weathersit],0))</f>
        <v>Clear</v>
      </c>
      <c r="N571" s="35">
        <v>0.22</v>
      </c>
      <c r="O571" s="35">
        <v>0.2273</v>
      </c>
      <c r="P571" s="35">
        <v>0.64</v>
      </c>
      <c r="Q571" s="35">
        <v>0.16420000000000001</v>
      </c>
      <c r="R571" s="35">
        <v>4</v>
      </c>
      <c r="S571" s="35">
        <v>49</v>
      </c>
      <c r="T571" s="35" t="str">
        <f t="shared" si="42"/>
        <v>High Usage</v>
      </c>
      <c r="U571" s="35">
        <v>53</v>
      </c>
      <c r="V571" s="42">
        <f t="shared" si="43"/>
        <v>52.016481037811062</v>
      </c>
      <c r="W571" s="35">
        <f t="shared" si="44"/>
        <v>-0.31785266156286007</v>
      </c>
    </row>
    <row r="572" spans="1:23" x14ac:dyDescent="0.25">
      <c r="A572" s="41">
        <v>571</v>
      </c>
      <c r="B572" s="36">
        <v>40568</v>
      </c>
      <c r="C572" s="35">
        <v>1</v>
      </c>
      <c r="D572" s="35">
        <v>0</v>
      </c>
      <c r="E572" s="35">
        <v>1</v>
      </c>
      <c r="F572" s="35">
        <v>23</v>
      </c>
      <c r="G572" s="35" t="b">
        <v>0</v>
      </c>
      <c r="H572" s="35" t="str">
        <f>IF(OR(Query278[[#This Row],[Weekday]]=1, Query278[[#This Row],[Weekday]]=2, Query278[[#This Row],[Weekday]]=3, Query278[[#This Row],[Weekday]]=4, Query278[[#This Row],[Weekday]]=5), "Weekday", "Weekend")</f>
        <v>Weekday</v>
      </c>
      <c r="I572" s="35">
        <f t="shared" si="40"/>
        <v>289</v>
      </c>
      <c r="J572" s="35">
        <v>2</v>
      </c>
      <c r="K572" s="35">
        <f t="shared" si="41"/>
        <v>246</v>
      </c>
      <c r="L572" s="35">
        <v>2</v>
      </c>
      <c r="M572" s="35" t="str">
        <f>INDEX(Table2[Description],MATCH(L572,Table2[Weathersit],0))</f>
        <v>Mist + Cloudy</v>
      </c>
      <c r="N572" s="35">
        <v>0.22</v>
      </c>
      <c r="O572" s="35">
        <v>0.2273</v>
      </c>
      <c r="P572" s="35">
        <v>0.64</v>
      </c>
      <c r="Q572" s="35">
        <v>0.16420000000000001</v>
      </c>
      <c r="R572" s="35">
        <v>3</v>
      </c>
      <c r="S572" s="35">
        <v>37</v>
      </c>
      <c r="T572" s="35" t="str">
        <f t="shared" si="42"/>
        <v>High Usage</v>
      </c>
      <c r="U572" s="35">
        <v>40</v>
      </c>
      <c r="V572" s="42">
        <f t="shared" si="43"/>
        <v>52.075724079451206</v>
      </c>
      <c r="W572" s="35">
        <f t="shared" si="44"/>
        <v>-0.31795112434740513</v>
      </c>
    </row>
    <row r="573" spans="1:23" x14ac:dyDescent="0.25">
      <c r="A573" s="41">
        <v>572</v>
      </c>
      <c r="B573" s="36">
        <v>40569</v>
      </c>
      <c r="C573" s="35">
        <v>1</v>
      </c>
      <c r="D573" s="35">
        <v>0</v>
      </c>
      <c r="E573" s="35">
        <v>1</v>
      </c>
      <c r="F573" s="35">
        <v>0</v>
      </c>
      <c r="G573" s="35" t="b">
        <v>0</v>
      </c>
      <c r="H573" s="35" t="str">
        <f>IF(OR(Query278[[#This Row],[Weekday]]=1, Query278[[#This Row],[Weekday]]=2, Query278[[#This Row],[Weekday]]=3, Query278[[#This Row],[Weekday]]=4, Query278[[#This Row],[Weekday]]=5), "Weekday", "Weekend")</f>
        <v>Weekday</v>
      </c>
      <c r="I573" s="35">
        <f t="shared" si="40"/>
        <v>288</v>
      </c>
      <c r="J573" s="35">
        <v>3</v>
      </c>
      <c r="K573" s="35">
        <f t="shared" si="41"/>
        <v>246</v>
      </c>
      <c r="L573" s="35">
        <v>2</v>
      </c>
      <c r="M573" s="35" t="str">
        <f>INDEX(Table2[Description],MATCH(L573,Table2[Weathersit],0))</f>
        <v>Mist + Cloudy</v>
      </c>
      <c r="N573" s="35">
        <v>0.22</v>
      </c>
      <c r="O573" s="35">
        <v>0.2273</v>
      </c>
      <c r="P573" s="35">
        <v>0.69</v>
      </c>
      <c r="Q573" s="35">
        <v>0.1343</v>
      </c>
      <c r="R573" s="35">
        <v>3</v>
      </c>
      <c r="S573" s="35">
        <v>14</v>
      </c>
      <c r="T573" s="35" t="str">
        <f t="shared" si="42"/>
        <v>Normal</v>
      </c>
      <c r="U573" s="35">
        <v>17</v>
      </c>
      <c r="V573" s="42">
        <f t="shared" si="43"/>
        <v>52.127095589307025</v>
      </c>
      <c r="W573" s="35">
        <f t="shared" si="44"/>
        <v>-0.31804559676943178</v>
      </c>
    </row>
    <row r="574" spans="1:23" x14ac:dyDescent="0.25">
      <c r="A574" s="41">
        <v>573</v>
      </c>
      <c r="B574" s="36">
        <v>40569</v>
      </c>
      <c r="C574" s="35">
        <v>1</v>
      </c>
      <c r="D574" s="35">
        <v>0</v>
      </c>
      <c r="E574" s="35">
        <v>1</v>
      </c>
      <c r="F574" s="35">
        <v>1</v>
      </c>
      <c r="G574" s="35" t="b">
        <v>0</v>
      </c>
      <c r="H574" s="35" t="str">
        <f>IF(OR(Query278[[#This Row],[Weekday]]=1, Query278[[#This Row],[Weekday]]=2, Query278[[#This Row],[Weekday]]=3, Query278[[#This Row],[Weekday]]=4, Query278[[#This Row],[Weekday]]=5), "Weekday", "Weekend")</f>
        <v>Weekday</v>
      </c>
      <c r="I574" s="35">
        <f t="shared" si="40"/>
        <v>287</v>
      </c>
      <c r="J574" s="35">
        <v>3</v>
      </c>
      <c r="K574" s="35">
        <f t="shared" si="41"/>
        <v>246</v>
      </c>
      <c r="L574" s="35">
        <v>2</v>
      </c>
      <c r="M574" s="35" t="str">
        <f>INDEX(Table2[Description],MATCH(L574,Table2[Weathersit],0))</f>
        <v>Mist + Cloudy</v>
      </c>
      <c r="N574" s="35">
        <v>0.24</v>
      </c>
      <c r="O574" s="35">
        <v>0.2424</v>
      </c>
      <c r="P574" s="35">
        <v>0.65</v>
      </c>
      <c r="Q574" s="35">
        <v>0.1343</v>
      </c>
      <c r="R574" s="35">
        <v>0</v>
      </c>
      <c r="S574" s="35">
        <v>5</v>
      </c>
      <c r="T574" s="35" t="str">
        <f t="shared" si="42"/>
        <v>Normal</v>
      </c>
      <c r="U574" s="35">
        <v>5</v>
      </c>
      <c r="V574" s="42">
        <f t="shared" si="43"/>
        <v>52.145666278385349</v>
      </c>
      <c r="W574" s="35">
        <f t="shared" si="44"/>
        <v>-0.31813672778910568</v>
      </c>
    </row>
    <row r="575" spans="1:23" x14ac:dyDescent="0.25">
      <c r="A575" s="41">
        <v>574</v>
      </c>
      <c r="B575" s="36">
        <v>40569</v>
      </c>
      <c r="C575" s="35">
        <v>1</v>
      </c>
      <c r="D575" s="35">
        <v>0</v>
      </c>
      <c r="E575" s="35">
        <v>1</v>
      </c>
      <c r="F575" s="35">
        <v>2</v>
      </c>
      <c r="G575" s="35" t="b">
        <v>0</v>
      </c>
      <c r="H575" s="35" t="str">
        <f>IF(OR(Query278[[#This Row],[Weekday]]=1, Query278[[#This Row],[Weekday]]=2, Query278[[#This Row],[Weekday]]=3, Query278[[#This Row],[Weekday]]=4, Query278[[#This Row],[Weekday]]=5), "Weekday", "Weekend")</f>
        <v>Weekday</v>
      </c>
      <c r="I575" s="35">
        <f t="shared" si="40"/>
        <v>286</v>
      </c>
      <c r="J575" s="35">
        <v>3</v>
      </c>
      <c r="K575" s="35">
        <f t="shared" si="41"/>
        <v>246</v>
      </c>
      <c r="L575" s="35">
        <v>3</v>
      </c>
      <c r="M575" s="35" t="str">
        <f>INDEX(Table2[Description],MATCH(L575,Table2[Weathersit],0))</f>
        <v>Light Snow/Rain</v>
      </c>
      <c r="N575" s="35">
        <v>0.22</v>
      </c>
      <c r="O575" s="35">
        <v>0.2273</v>
      </c>
      <c r="P575" s="35">
        <v>0.69</v>
      </c>
      <c r="Q575" s="35">
        <v>0.19400000000000001</v>
      </c>
      <c r="R575" s="35">
        <v>3</v>
      </c>
      <c r="S575" s="35">
        <v>7</v>
      </c>
      <c r="T575" s="35" t="str">
        <f t="shared" si="42"/>
        <v>Normal</v>
      </c>
      <c r="U575" s="35">
        <v>10</v>
      </c>
      <c r="V575" s="42">
        <f t="shared" si="43"/>
        <v>52.1373778762444</v>
      </c>
      <c r="W575" s="35">
        <f t="shared" si="44"/>
        <v>-0.31801562778490972</v>
      </c>
    </row>
    <row r="576" spans="1:23" x14ac:dyDescent="0.25">
      <c r="A576" s="41">
        <v>575</v>
      </c>
      <c r="B576" s="36">
        <v>40569</v>
      </c>
      <c r="C576" s="35">
        <v>1</v>
      </c>
      <c r="D576" s="35">
        <v>0</v>
      </c>
      <c r="E576" s="35">
        <v>1</v>
      </c>
      <c r="F576" s="35">
        <v>5</v>
      </c>
      <c r="G576" s="35" t="b">
        <v>0</v>
      </c>
      <c r="H576" s="35" t="str">
        <f>IF(OR(Query278[[#This Row],[Weekday]]=1, Query278[[#This Row],[Weekday]]=2, Query278[[#This Row],[Weekday]]=3, Query278[[#This Row],[Weekday]]=4, Query278[[#This Row],[Weekday]]=5), "Weekday", "Weekend")</f>
        <v>Weekday</v>
      </c>
      <c r="I576" s="35">
        <f t="shared" si="40"/>
        <v>285</v>
      </c>
      <c r="J576" s="35">
        <v>3</v>
      </c>
      <c r="K576" s="35">
        <f t="shared" si="41"/>
        <v>246</v>
      </c>
      <c r="L576" s="35">
        <v>3</v>
      </c>
      <c r="M576" s="35" t="str">
        <f>INDEX(Table2[Description],MATCH(L576,Table2[Weathersit],0))</f>
        <v>Light Snow/Rain</v>
      </c>
      <c r="N576" s="35">
        <v>0.2</v>
      </c>
      <c r="O576" s="35">
        <v>0.18179999999999999</v>
      </c>
      <c r="P576" s="35">
        <v>0.86</v>
      </c>
      <c r="Q576" s="35">
        <v>0.28360000000000002</v>
      </c>
      <c r="R576" s="35">
        <v>0</v>
      </c>
      <c r="S576" s="35">
        <v>1</v>
      </c>
      <c r="T576" s="35" t="str">
        <f t="shared" si="42"/>
        <v>Normal</v>
      </c>
      <c r="U576" s="35">
        <v>1</v>
      </c>
      <c r="V576" s="42">
        <f t="shared" si="43"/>
        <v>52.140713601330383</v>
      </c>
      <c r="W576" s="35">
        <f t="shared" si="44"/>
        <v>-0.3181063697915063</v>
      </c>
    </row>
    <row r="577" spans="1:23" x14ac:dyDescent="0.25">
      <c r="A577" s="41">
        <v>576</v>
      </c>
      <c r="B577" s="36">
        <v>40569</v>
      </c>
      <c r="C577" s="35">
        <v>1</v>
      </c>
      <c r="D577" s="35">
        <v>0</v>
      </c>
      <c r="E577" s="35">
        <v>1</v>
      </c>
      <c r="F577" s="35">
        <v>6</v>
      </c>
      <c r="G577" s="35" t="b">
        <v>0</v>
      </c>
      <c r="H577" s="35" t="str">
        <f>IF(OR(Query278[[#This Row],[Weekday]]=1, Query278[[#This Row],[Weekday]]=2, Query278[[#This Row],[Weekday]]=3, Query278[[#This Row],[Weekday]]=4, Query278[[#This Row],[Weekday]]=5), "Weekday", "Weekend")</f>
        <v>Weekday</v>
      </c>
      <c r="I577" s="35">
        <f t="shared" si="40"/>
        <v>284</v>
      </c>
      <c r="J577" s="35">
        <v>3</v>
      </c>
      <c r="K577" s="35">
        <f t="shared" si="41"/>
        <v>246</v>
      </c>
      <c r="L577" s="35">
        <v>3</v>
      </c>
      <c r="M577" s="35" t="str">
        <f>INDEX(Table2[Description],MATCH(L577,Table2[Weathersit],0))</f>
        <v>Light Snow/Rain</v>
      </c>
      <c r="N577" s="35">
        <v>0.2</v>
      </c>
      <c r="O577" s="35">
        <v>0.18179999999999999</v>
      </c>
      <c r="P577" s="35">
        <v>0.86</v>
      </c>
      <c r="Q577" s="35">
        <v>0.28360000000000002</v>
      </c>
      <c r="R577" s="35">
        <v>0</v>
      </c>
      <c r="S577" s="35">
        <v>8</v>
      </c>
      <c r="T577" s="35" t="str">
        <f t="shared" si="42"/>
        <v>Normal</v>
      </c>
      <c r="U577" s="35">
        <v>8</v>
      </c>
      <c r="V577" s="42">
        <f t="shared" si="43"/>
        <v>52.121293936940013</v>
      </c>
      <c r="W577" s="35">
        <f t="shared" si="44"/>
        <v>-0.31907067664555461</v>
      </c>
    </row>
    <row r="578" spans="1:23" x14ac:dyDescent="0.25">
      <c r="A578" s="41">
        <v>577</v>
      </c>
      <c r="B578" s="36">
        <v>40569</v>
      </c>
      <c r="C578" s="35">
        <v>1</v>
      </c>
      <c r="D578" s="35">
        <v>0</v>
      </c>
      <c r="E578" s="35">
        <v>1</v>
      </c>
      <c r="F578" s="35">
        <v>7</v>
      </c>
      <c r="G578" s="35" t="b">
        <v>0</v>
      </c>
      <c r="H578" s="35" t="str">
        <f>IF(OR(Query278[[#This Row],[Weekday]]=1, Query278[[#This Row],[Weekday]]=2, Query278[[#This Row],[Weekday]]=3, Query278[[#This Row],[Weekday]]=4, Query278[[#This Row],[Weekday]]=5), "Weekday", "Weekend")</f>
        <v>Weekday</v>
      </c>
      <c r="I578" s="35">
        <f t="shared" ref="I578:I641" si="45">COUNTIF(J578:J1576,"&gt;=1") - COUNTIF(J578:J1576,"&gt;5")</f>
        <v>283</v>
      </c>
      <c r="J578" s="35">
        <v>3</v>
      </c>
      <c r="K578" s="35">
        <f t="shared" ref="K578:K641" si="46">SUMIF(L578:L1576,1,L578:L1576)</f>
        <v>246</v>
      </c>
      <c r="L578" s="35">
        <v>3</v>
      </c>
      <c r="M578" s="35" t="str">
        <f>INDEX(Table2[Description],MATCH(L578,Table2[Weathersit],0))</f>
        <v>Light Snow/Rain</v>
      </c>
      <c r="N578" s="35">
        <v>0.22</v>
      </c>
      <c r="O578" s="35">
        <v>0.21210000000000001</v>
      </c>
      <c r="P578" s="35">
        <v>0.87</v>
      </c>
      <c r="Q578" s="35">
        <v>0.29849999999999999</v>
      </c>
      <c r="R578" s="35">
        <v>1</v>
      </c>
      <c r="S578" s="35">
        <v>29</v>
      </c>
      <c r="T578" s="35" t="str">
        <f t="shared" ref="T578:T641" si="47">IF(U578&gt;30, "High Usage", "Normal")</f>
        <v>Normal</v>
      </c>
      <c r="U578" s="35">
        <v>30</v>
      </c>
      <c r="V578" s="42">
        <f t="shared" ref="V578:V641" si="48">_xlfn.STDEV.P(U578:U1577)</f>
        <v>52.119302751002174</v>
      </c>
      <c r="W578" s="35">
        <f t="shared" ref="W578:W641" si="49">CORREL(V578:V1577,O578:O1577)</f>
        <v>-0.3200487877854043</v>
      </c>
    </row>
    <row r="579" spans="1:23" x14ac:dyDescent="0.25">
      <c r="A579" s="41">
        <v>578</v>
      </c>
      <c r="B579" s="36">
        <v>40569</v>
      </c>
      <c r="C579" s="35">
        <v>1</v>
      </c>
      <c r="D579" s="35">
        <v>0</v>
      </c>
      <c r="E579" s="35">
        <v>1</v>
      </c>
      <c r="F579" s="35">
        <v>8</v>
      </c>
      <c r="G579" s="35" t="b">
        <v>0</v>
      </c>
      <c r="H579" s="35" t="str">
        <f>IF(OR(Query278[[#This Row],[Weekday]]=1, Query278[[#This Row],[Weekday]]=2, Query278[[#This Row],[Weekday]]=3, Query278[[#This Row],[Weekday]]=4, Query278[[#This Row],[Weekday]]=5), "Weekday", "Weekend")</f>
        <v>Weekday</v>
      </c>
      <c r="I579" s="35">
        <f t="shared" si="45"/>
        <v>282</v>
      </c>
      <c r="J579" s="35">
        <v>3</v>
      </c>
      <c r="K579" s="35">
        <f t="shared" si="46"/>
        <v>246</v>
      </c>
      <c r="L579" s="35">
        <v>3</v>
      </c>
      <c r="M579" s="35" t="str">
        <f>INDEX(Table2[Description],MATCH(L579,Table2[Weathersit],0))</f>
        <v>Light Snow/Rain</v>
      </c>
      <c r="N579" s="35">
        <v>0.22</v>
      </c>
      <c r="O579" s="35">
        <v>0.21210000000000001</v>
      </c>
      <c r="P579" s="35">
        <v>0.87</v>
      </c>
      <c r="Q579" s="35">
        <v>0.29849999999999999</v>
      </c>
      <c r="R579" s="35">
        <v>3</v>
      </c>
      <c r="S579" s="35">
        <v>69</v>
      </c>
      <c r="T579" s="35" t="str">
        <f t="shared" si="47"/>
        <v>High Usage</v>
      </c>
      <c r="U579" s="35">
        <v>72</v>
      </c>
      <c r="V579" s="42">
        <f t="shared" si="48"/>
        <v>52.159018030677707</v>
      </c>
      <c r="W579" s="35">
        <f t="shared" si="49"/>
        <v>-0.32040361480378377</v>
      </c>
    </row>
    <row r="580" spans="1:23" x14ac:dyDescent="0.25">
      <c r="A580" s="41">
        <v>579</v>
      </c>
      <c r="B580" s="36">
        <v>40569</v>
      </c>
      <c r="C580" s="35">
        <v>1</v>
      </c>
      <c r="D580" s="35">
        <v>0</v>
      </c>
      <c r="E580" s="35">
        <v>1</v>
      </c>
      <c r="F580" s="35">
        <v>9</v>
      </c>
      <c r="G580" s="35" t="b">
        <v>0</v>
      </c>
      <c r="H580" s="35" t="str">
        <f>IF(OR(Query278[[#This Row],[Weekday]]=1, Query278[[#This Row],[Weekday]]=2, Query278[[#This Row],[Weekday]]=3, Query278[[#This Row],[Weekday]]=4, Query278[[#This Row],[Weekday]]=5), "Weekday", "Weekend")</f>
        <v>Weekday</v>
      </c>
      <c r="I580" s="35">
        <f t="shared" si="45"/>
        <v>281</v>
      </c>
      <c r="J580" s="35">
        <v>3</v>
      </c>
      <c r="K580" s="35">
        <f t="shared" si="46"/>
        <v>246</v>
      </c>
      <c r="L580" s="35">
        <v>3</v>
      </c>
      <c r="M580" s="35" t="str">
        <f>INDEX(Table2[Description],MATCH(L580,Table2[Weathersit],0))</f>
        <v>Light Snow/Rain</v>
      </c>
      <c r="N580" s="35">
        <v>0.22</v>
      </c>
      <c r="O580" s="35">
        <v>0.21210000000000001</v>
      </c>
      <c r="P580" s="35">
        <v>0.87</v>
      </c>
      <c r="Q580" s="35">
        <v>0.29849999999999999</v>
      </c>
      <c r="R580" s="35">
        <v>3</v>
      </c>
      <c r="S580" s="35">
        <v>55</v>
      </c>
      <c r="T580" s="35" t="str">
        <f t="shared" si="47"/>
        <v>High Usage</v>
      </c>
      <c r="U580" s="35">
        <v>58</v>
      </c>
      <c r="V580" s="42">
        <f t="shared" si="48"/>
        <v>52.218076419929922</v>
      </c>
      <c r="W580" s="35">
        <f t="shared" si="49"/>
        <v>-0.32075305390937264</v>
      </c>
    </row>
    <row r="581" spans="1:23" x14ac:dyDescent="0.25">
      <c r="A581" s="41">
        <v>580</v>
      </c>
      <c r="B581" s="36">
        <v>40569</v>
      </c>
      <c r="C581" s="35">
        <v>1</v>
      </c>
      <c r="D581" s="35">
        <v>0</v>
      </c>
      <c r="E581" s="35">
        <v>1</v>
      </c>
      <c r="F581" s="35">
        <v>10</v>
      </c>
      <c r="G581" s="35" t="b">
        <v>0</v>
      </c>
      <c r="H581" s="35" t="str">
        <f>IF(OR(Query278[[#This Row],[Weekday]]=1, Query278[[#This Row],[Weekday]]=2, Query278[[#This Row],[Weekday]]=3, Query278[[#This Row],[Weekday]]=4, Query278[[#This Row],[Weekday]]=5), "Weekday", "Weekend")</f>
        <v>Weekday</v>
      </c>
      <c r="I581" s="35">
        <f t="shared" si="45"/>
        <v>280</v>
      </c>
      <c r="J581" s="35">
        <v>3</v>
      </c>
      <c r="K581" s="35">
        <f t="shared" si="46"/>
        <v>246</v>
      </c>
      <c r="L581" s="35">
        <v>3</v>
      </c>
      <c r="M581" s="35" t="str">
        <f>INDEX(Table2[Description],MATCH(L581,Table2[Weathersit],0))</f>
        <v>Light Snow/Rain</v>
      </c>
      <c r="N581" s="35">
        <v>0.22</v>
      </c>
      <c r="O581" s="35">
        <v>0.21210000000000001</v>
      </c>
      <c r="P581" s="35">
        <v>0.93</v>
      </c>
      <c r="Q581" s="35">
        <v>0.28360000000000002</v>
      </c>
      <c r="R581" s="35">
        <v>2</v>
      </c>
      <c r="S581" s="35">
        <v>26</v>
      </c>
      <c r="T581" s="35" t="str">
        <f t="shared" si="47"/>
        <v>Normal</v>
      </c>
      <c r="U581" s="35">
        <v>28</v>
      </c>
      <c r="V581" s="42">
        <f t="shared" si="48"/>
        <v>52.279841918389408</v>
      </c>
      <c r="W581" s="35">
        <f t="shared" si="49"/>
        <v>-0.32109357812686018</v>
      </c>
    </row>
    <row r="582" spans="1:23" x14ac:dyDescent="0.25">
      <c r="A582" s="41">
        <v>581</v>
      </c>
      <c r="B582" s="36">
        <v>40569</v>
      </c>
      <c r="C582" s="35">
        <v>1</v>
      </c>
      <c r="D582" s="35">
        <v>0</v>
      </c>
      <c r="E582" s="35">
        <v>1</v>
      </c>
      <c r="F582" s="35">
        <v>11</v>
      </c>
      <c r="G582" s="35" t="b">
        <v>0</v>
      </c>
      <c r="H582" s="35" t="str">
        <f>IF(OR(Query278[[#This Row],[Weekday]]=1, Query278[[#This Row],[Weekday]]=2, Query278[[#This Row],[Weekday]]=3, Query278[[#This Row],[Weekday]]=4, Query278[[#This Row],[Weekday]]=5), "Weekday", "Weekend")</f>
        <v>Weekday</v>
      </c>
      <c r="I582" s="35">
        <f t="shared" si="45"/>
        <v>279</v>
      </c>
      <c r="J582" s="35">
        <v>3</v>
      </c>
      <c r="K582" s="35">
        <f t="shared" si="46"/>
        <v>246</v>
      </c>
      <c r="L582" s="35">
        <v>3</v>
      </c>
      <c r="M582" s="35" t="str">
        <f>INDEX(Table2[Description],MATCH(L582,Table2[Weathersit],0))</f>
        <v>Light Snow/Rain</v>
      </c>
      <c r="N582" s="35">
        <v>0.22</v>
      </c>
      <c r="O582" s="35">
        <v>0.19700000000000001</v>
      </c>
      <c r="P582" s="35">
        <v>0.93</v>
      </c>
      <c r="Q582" s="35">
        <v>0.32840000000000003</v>
      </c>
      <c r="R582" s="35">
        <v>6</v>
      </c>
      <c r="S582" s="35">
        <v>35</v>
      </c>
      <c r="T582" s="35" t="str">
        <f t="shared" si="47"/>
        <v>High Usage</v>
      </c>
      <c r="U582" s="35">
        <v>41</v>
      </c>
      <c r="V582" s="42">
        <f t="shared" si="48"/>
        <v>52.317095004455432</v>
      </c>
      <c r="W582" s="35">
        <f t="shared" si="49"/>
        <v>-0.32142471867880729</v>
      </c>
    </row>
    <row r="583" spans="1:23" x14ac:dyDescent="0.25">
      <c r="A583" s="41">
        <v>582</v>
      </c>
      <c r="B583" s="36">
        <v>40569</v>
      </c>
      <c r="C583" s="35">
        <v>1</v>
      </c>
      <c r="D583" s="35">
        <v>0</v>
      </c>
      <c r="E583" s="35">
        <v>1</v>
      </c>
      <c r="F583" s="35">
        <v>12</v>
      </c>
      <c r="G583" s="35" t="b">
        <v>0</v>
      </c>
      <c r="H583" s="35" t="str">
        <f>IF(OR(Query278[[#This Row],[Weekday]]=1, Query278[[#This Row],[Weekday]]=2, Query278[[#This Row],[Weekday]]=3, Query278[[#This Row],[Weekday]]=4, Query278[[#This Row],[Weekday]]=5), "Weekday", "Weekend")</f>
        <v>Weekday</v>
      </c>
      <c r="I583" s="35">
        <f t="shared" si="45"/>
        <v>278</v>
      </c>
      <c r="J583" s="35">
        <v>3</v>
      </c>
      <c r="K583" s="35">
        <f t="shared" si="46"/>
        <v>246</v>
      </c>
      <c r="L583" s="35">
        <v>3</v>
      </c>
      <c r="M583" s="35" t="str">
        <f>INDEX(Table2[Description],MATCH(L583,Table2[Weathersit],0))</f>
        <v>Light Snow/Rain</v>
      </c>
      <c r="N583" s="35">
        <v>0.22</v>
      </c>
      <c r="O583" s="35">
        <v>0.19700000000000001</v>
      </c>
      <c r="P583" s="35">
        <v>0.93</v>
      </c>
      <c r="Q583" s="35">
        <v>0.32840000000000003</v>
      </c>
      <c r="R583" s="35">
        <v>7</v>
      </c>
      <c r="S583" s="35">
        <v>41</v>
      </c>
      <c r="T583" s="35" t="str">
        <f t="shared" si="47"/>
        <v>High Usage</v>
      </c>
      <c r="U583" s="35">
        <v>48</v>
      </c>
      <c r="V583" s="42">
        <f t="shared" si="48"/>
        <v>52.370211352865333</v>
      </c>
      <c r="W583" s="35">
        <f t="shared" si="49"/>
        <v>-0.32202764232046244</v>
      </c>
    </row>
    <row r="584" spans="1:23" x14ac:dyDescent="0.25">
      <c r="A584" s="41">
        <v>583</v>
      </c>
      <c r="B584" s="36">
        <v>40569</v>
      </c>
      <c r="C584" s="35">
        <v>1</v>
      </c>
      <c r="D584" s="35">
        <v>0</v>
      </c>
      <c r="E584" s="35">
        <v>1</v>
      </c>
      <c r="F584" s="35">
        <v>13</v>
      </c>
      <c r="G584" s="35" t="b">
        <v>0</v>
      </c>
      <c r="H584" s="35" t="str">
        <f>IF(OR(Query278[[#This Row],[Weekday]]=1, Query278[[#This Row],[Weekday]]=2, Query278[[#This Row],[Weekday]]=3, Query278[[#This Row],[Weekday]]=4, Query278[[#This Row],[Weekday]]=5), "Weekday", "Weekend")</f>
        <v>Weekday</v>
      </c>
      <c r="I584" s="35">
        <f t="shared" si="45"/>
        <v>277</v>
      </c>
      <c r="J584" s="35">
        <v>3</v>
      </c>
      <c r="K584" s="35">
        <f t="shared" si="46"/>
        <v>246</v>
      </c>
      <c r="L584" s="35">
        <v>3</v>
      </c>
      <c r="M584" s="35" t="str">
        <f>INDEX(Table2[Description],MATCH(L584,Table2[Weathersit],0))</f>
        <v>Light Snow/Rain</v>
      </c>
      <c r="N584" s="35">
        <v>0.22</v>
      </c>
      <c r="O584" s="35">
        <v>0.19700000000000001</v>
      </c>
      <c r="P584" s="35">
        <v>0.93</v>
      </c>
      <c r="Q584" s="35">
        <v>0.32840000000000003</v>
      </c>
      <c r="R584" s="35">
        <v>4</v>
      </c>
      <c r="S584" s="35">
        <v>43</v>
      </c>
      <c r="T584" s="35" t="str">
        <f t="shared" si="47"/>
        <v>High Usage</v>
      </c>
      <c r="U584" s="35">
        <v>47</v>
      </c>
      <c r="V584" s="42">
        <f t="shared" si="48"/>
        <v>52.42883132288798</v>
      </c>
      <c r="W584" s="35">
        <f t="shared" si="49"/>
        <v>-0.32261881724944891</v>
      </c>
    </row>
    <row r="585" spans="1:23" x14ac:dyDescent="0.25">
      <c r="A585" s="41">
        <v>584</v>
      </c>
      <c r="B585" s="36">
        <v>40569</v>
      </c>
      <c r="C585" s="35">
        <v>1</v>
      </c>
      <c r="D585" s="35">
        <v>0</v>
      </c>
      <c r="E585" s="35">
        <v>1</v>
      </c>
      <c r="F585" s="35">
        <v>14</v>
      </c>
      <c r="G585" s="35" t="b">
        <v>0</v>
      </c>
      <c r="H585" s="35" t="str">
        <f>IF(OR(Query278[[#This Row],[Weekday]]=1, Query278[[#This Row],[Weekday]]=2, Query278[[#This Row],[Weekday]]=3, Query278[[#This Row],[Weekday]]=4, Query278[[#This Row],[Weekday]]=5), "Weekday", "Weekend")</f>
        <v>Weekday</v>
      </c>
      <c r="I585" s="35">
        <f t="shared" si="45"/>
        <v>276</v>
      </c>
      <c r="J585" s="35">
        <v>3</v>
      </c>
      <c r="K585" s="35">
        <f t="shared" si="46"/>
        <v>246</v>
      </c>
      <c r="L585" s="35">
        <v>3</v>
      </c>
      <c r="M585" s="35" t="str">
        <f>INDEX(Table2[Description],MATCH(L585,Table2[Weathersit],0))</f>
        <v>Light Snow/Rain</v>
      </c>
      <c r="N585" s="35">
        <v>0.22</v>
      </c>
      <c r="O585" s="35">
        <v>0.19700000000000001</v>
      </c>
      <c r="P585" s="35">
        <v>0.93</v>
      </c>
      <c r="Q585" s="35">
        <v>0.35820000000000002</v>
      </c>
      <c r="R585" s="35">
        <v>0</v>
      </c>
      <c r="S585" s="35">
        <v>36</v>
      </c>
      <c r="T585" s="35" t="str">
        <f t="shared" si="47"/>
        <v>High Usage</v>
      </c>
      <c r="U585" s="35">
        <v>36</v>
      </c>
      <c r="V585" s="42">
        <f t="shared" si="48"/>
        <v>52.487018343975627</v>
      </c>
      <c r="W585" s="35">
        <f t="shared" si="49"/>
        <v>-0.3231966453761479</v>
      </c>
    </row>
    <row r="586" spans="1:23" x14ac:dyDescent="0.25">
      <c r="A586" s="41">
        <v>585</v>
      </c>
      <c r="B586" s="36">
        <v>40569</v>
      </c>
      <c r="C586" s="35">
        <v>1</v>
      </c>
      <c r="D586" s="35">
        <v>0</v>
      </c>
      <c r="E586" s="35">
        <v>1</v>
      </c>
      <c r="F586" s="35">
        <v>15</v>
      </c>
      <c r="G586" s="35" t="b">
        <v>0</v>
      </c>
      <c r="H586" s="35" t="str">
        <f>IF(OR(Query278[[#This Row],[Weekday]]=1, Query278[[#This Row],[Weekday]]=2, Query278[[#This Row],[Weekday]]=3, Query278[[#This Row],[Weekday]]=4, Query278[[#This Row],[Weekday]]=5), "Weekday", "Weekend")</f>
        <v>Weekday</v>
      </c>
      <c r="I586" s="35">
        <f t="shared" si="45"/>
        <v>275</v>
      </c>
      <c r="J586" s="35">
        <v>3</v>
      </c>
      <c r="K586" s="35">
        <f t="shared" si="46"/>
        <v>246</v>
      </c>
      <c r="L586" s="35">
        <v>3</v>
      </c>
      <c r="M586" s="35" t="str">
        <f>INDEX(Table2[Description],MATCH(L586,Table2[Weathersit],0))</f>
        <v>Light Snow/Rain</v>
      </c>
      <c r="N586" s="35">
        <v>0.22</v>
      </c>
      <c r="O586" s="35">
        <v>0.18179999999999999</v>
      </c>
      <c r="P586" s="35">
        <v>0.93</v>
      </c>
      <c r="Q586" s="35">
        <v>0.4627</v>
      </c>
      <c r="R586" s="35">
        <v>1</v>
      </c>
      <c r="S586" s="35">
        <v>42</v>
      </c>
      <c r="T586" s="35" t="str">
        <f t="shared" si="47"/>
        <v>High Usage</v>
      </c>
      <c r="U586" s="35">
        <v>43</v>
      </c>
      <c r="V586" s="42">
        <f t="shared" si="48"/>
        <v>52.535424912156309</v>
      </c>
      <c r="W586" s="35">
        <f t="shared" si="49"/>
        <v>-0.32376122184687894</v>
      </c>
    </row>
    <row r="587" spans="1:23" x14ac:dyDescent="0.25">
      <c r="A587" s="41">
        <v>586</v>
      </c>
      <c r="B587" s="36">
        <v>40569</v>
      </c>
      <c r="C587" s="35">
        <v>1</v>
      </c>
      <c r="D587" s="35">
        <v>0</v>
      </c>
      <c r="E587" s="35">
        <v>1</v>
      </c>
      <c r="F587" s="35">
        <v>16</v>
      </c>
      <c r="G587" s="35" t="b">
        <v>0</v>
      </c>
      <c r="H587" s="35" t="str">
        <f>IF(OR(Query278[[#This Row],[Weekday]]=1, Query278[[#This Row],[Weekday]]=2, Query278[[#This Row],[Weekday]]=3, Query278[[#This Row],[Weekday]]=4, Query278[[#This Row],[Weekday]]=5), "Weekday", "Weekend")</f>
        <v>Weekday</v>
      </c>
      <c r="I587" s="35">
        <f t="shared" si="45"/>
        <v>274</v>
      </c>
      <c r="J587" s="35">
        <v>3</v>
      </c>
      <c r="K587" s="35">
        <f t="shared" si="46"/>
        <v>246</v>
      </c>
      <c r="L587" s="35">
        <v>4</v>
      </c>
      <c r="M587" s="35" t="str">
        <f>INDEX(Table2[Description],MATCH(L587,Table2[Weathersit],0))</f>
        <v>Heavy Rain/Ice/Snow</v>
      </c>
      <c r="N587" s="35">
        <v>0.22</v>
      </c>
      <c r="O587" s="35">
        <v>0.19700000000000001</v>
      </c>
      <c r="P587" s="35">
        <v>0.93</v>
      </c>
      <c r="Q587" s="35">
        <v>0.32840000000000003</v>
      </c>
      <c r="R587" s="35">
        <v>1</v>
      </c>
      <c r="S587" s="35">
        <v>35</v>
      </c>
      <c r="T587" s="35" t="str">
        <f t="shared" si="47"/>
        <v>High Usage</v>
      </c>
      <c r="U587" s="35">
        <v>36</v>
      </c>
      <c r="V587" s="42">
        <f t="shared" si="48"/>
        <v>52.590967854188854</v>
      </c>
      <c r="W587" s="35">
        <f t="shared" si="49"/>
        <v>-0.32461403134546896</v>
      </c>
    </row>
    <row r="588" spans="1:23" x14ac:dyDescent="0.25">
      <c r="A588" s="41">
        <v>587</v>
      </c>
      <c r="B588" s="36">
        <v>40569</v>
      </c>
      <c r="C588" s="35">
        <v>1</v>
      </c>
      <c r="D588" s="35">
        <v>0</v>
      </c>
      <c r="E588" s="35">
        <v>1</v>
      </c>
      <c r="F588" s="35">
        <v>17</v>
      </c>
      <c r="G588" s="35" t="b">
        <v>0</v>
      </c>
      <c r="H588" s="35" t="str">
        <f>IF(OR(Query278[[#This Row],[Weekday]]=1, Query278[[#This Row],[Weekday]]=2, Query278[[#This Row],[Weekday]]=3, Query278[[#This Row],[Weekday]]=4, Query278[[#This Row],[Weekday]]=5), "Weekday", "Weekend")</f>
        <v>Weekday</v>
      </c>
      <c r="I588" s="35">
        <f t="shared" si="45"/>
        <v>273</v>
      </c>
      <c r="J588" s="35">
        <v>3</v>
      </c>
      <c r="K588" s="35">
        <f t="shared" si="46"/>
        <v>246</v>
      </c>
      <c r="L588" s="35">
        <v>3</v>
      </c>
      <c r="M588" s="35" t="str">
        <f>INDEX(Table2[Description],MATCH(L588,Table2[Weathersit],0))</f>
        <v>Light Snow/Rain</v>
      </c>
      <c r="N588" s="35">
        <v>0.2</v>
      </c>
      <c r="O588" s="35">
        <v>0.18179999999999999</v>
      </c>
      <c r="P588" s="35">
        <v>0.93</v>
      </c>
      <c r="Q588" s="35">
        <v>0.35820000000000002</v>
      </c>
      <c r="R588" s="35">
        <v>0</v>
      </c>
      <c r="S588" s="35">
        <v>26</v>
      </c>
      <c r="T588" s="35" t="str">
        <f t="shared" si="47"/>
        <v>Normal</v>
      </c>
      <c r="U588" s="35">
        <v>26</v>
      </c>
      <c r="V588" s="42">
        <f t="shared" si="48"/>
        <v>52.639640358099292</v>
      </c>
      <c r="W588" s="35">
        <f t="shared" si="49"/>
        <v>-0.32515651386522432</v>
      </c>
    </row>
    <row r="589" spans="1:23" x14ac:dyDescent="0.25">
      <c r="A589" s="41">
        <v>588</v>
      </c>
      <c r="B589" s="36">
        <v>40570</v>
      </c>
      <c r="C589" s="35">
        <v>1</v>
      </c>
      <c r="D589" s="35">
        <v>0</v>
      </c>
      <c r="E589" s="35">
        <v>1</v>
      </c>
      <c r="F589" s="35">
        <v>16</v>
      </c>
      <c r="G589" s="35" t="b">
        <v>0</v>
      </c>
      <c r="H589" s="35" t="str">
        <f>IF(OR(Query278[[#This Row],[Weekday]]=1, Query278[[#This Row],[Weekday]]=2, Query278[[#This Row],[Weekday]]=3, Query278[[#This Row],[Weekday]]=4, Query278[[#This Row],[Weekday]]=5), "Weekday", "Weekend")</f>
        <v>Weekday</v>
      </c>
      <c r="I589" s="35">
        <f t="shared" si="45"/>
        <v>272</v>
      </c>
      <c r="J589" s="35">
        <v>4</v>
      </c>
      <c r="K589" s="35">
        <f t="shared" si="46"/>
        <v>246</v>
      </c>
      <c r="L589" s="35">
        <v>1</v>
      </c>
      <c r="M589" s="35" t="str">
        <f>INDEX(Table2[Description],MATCH(L589,Table2[Weathersit],0))</f>
        <v>Clear</v>
      </c>
      <c r="N589" s="35">
        <v>0.22</v>
      </c>
      <c r="O589" s="35">
        <v>0.2273</v>
      </c>
      <c r="P589" s="35">
        <v>0.55000000000000004</v>
      </c>
      <c r="Q589" s="35">
        <v>0.19400000000000001</v>
      </c>
      <c r="R589" s="35">
        <v>1</v>
      </c>
      <c r="S589" s="35">
        <v>23</v>
      </c>
      <c r="T589" s="35" t="str">
        <f t="shared" si="47"/>
        <v>Normal</v>
      </c>
      <c r="U589" s="35">
        <v>24</v>
      </c>
      <c r="V589" s="42">
        <f t="shared" si="48"/>
        <v>52.674409366253123</v>
      </c>
      <c r="W589" s="35">
        <f t="shared" si="49"/>
        <v>-0.32597821358583973</v>
      </c>
    </row>
    <row r="590" spans="1:23" x14ac:dyDescent="0.25">
      <c r="A590" s="41">
        <v>589</v>
      </c>
      <c r="B590" s="36">
        <v>40570</v>
      </c>
      <c r="C590" s="35">
        <v>1</v>
      </c>
      <c r="D590" s="35">
        <v>0</v>
      </c>
      <c r="E590" s="35">
        <v>1</v>
      </c>
      <c r="F590" s="35">
        <v>17</v>
      </c>
      <c r="G590" s="35" t="b">
        <v>0</v>
      </c>
      <c r="H590" s="35" t="str">
        <f>IF(OR(Query278[[#This Row],[Weekday]]=1, Query278[[#This Row],[Weekday]]=2, Query278[[#This Row],[Weekday]]=3, Query278[[#This Row],[Weekday]]=4, Query278[[#This Row],[Weekday]]=5), "Weekday", "Weekend")</f>
        <v>Weekday</v>
      </c>
      <c r="I590" s="35">
        <f t="shared" si="45"/>
        <v>271</v>
      </c>
      <c r="J590" s="35">
        <v>4</v>
      </c>
      <c r="K590" s="35">
        <f t="shared" si="46"/>
        <v>245</v>
      </c>
      <c r="L590" s="35">
        <v>1</v>
      </c>
      <c r="M590" s="35" t="str">
        <f>INDEX(Table2[Description],MATCH(L590,Table2[Weathersit],0))</f>
        <v>Clear</v>
      </c>
      <c r="N590" s="35">
        <v>0.22</v>
      </c>
      <c r="O590" s="35">
        <v>0.2424</v>
      </c>
      <c r="P590" s="35">
        <v>0.55000000000000004</v>
      </c>
      <c r="Q590" s="35">
        <v>0.1045</v>
      </c>
      <c r="R590" s="35">
        <v>2</v>
      </c>
      <c r="S590" s="35">
        <v>82</v>
      </c>
      <c r="T590" s="35" t="str">
        <f t="shared" si="47"/>
        <v>High Usage</v>
      </c>
      <c r="U590" s="35">
        <v>84</v>
      </c>
      <c r="V590" s="42">
        <f t="shared" si="48"/>
        <v>52.705811659747646</v>
      </c>
      <c r="W590" s="35">
        <f t="shared" si="49"/>
        <v>-0.32605117652915294</v>
      </c>
    </row>
    <row r="591" spans="1:23" x14ac:dyDescent="0.25">
      <c r="A591" s="41">
        <v>590</v>
      </c>
      <c r="B591" s="36">
        <v>40570</v>
      </c>
      <c r="C591" s="35">
        <v>1</v>
      </c>
      <c r="D591" s="35">
        <v>0</v>
      </c>
      <c r="E591" s="35">
        <v>1</v>
      </c>
      <c r="F591" s="35">
        <v>18</v>
      </c>
      <c r="G591" s="35" t="b">
        <v>0</v>
      </c>
      <c r="H591" s="35" t="str">
        <f>IF(OR(Query278[[#This Row],[Weekday]]=1, Query278[[#This Row],[Weekday]]=2, Query278[[#This Row],[Weekday]]=3, Query278[[#This Row],[Weekday]]=4, Query278[[#This Row],[Weekday]]=5), "Weekday", "Weekend")</f>
        <v>Weekday</v>
      </c>
      <c r="I591" s="35">
        <f t="shared" si="45"/>
        <v>270</v>
      </c>
      <c r="J591" s="35">
        <v>4</v>
      </c>
      <c r="K591" s="35">
        <f t="shared" si="46"/>
        <v>244</v>
      </c>
      <c r="L591" s="35">
        <v>1</v>
      </c>
      <c r="M591" s="35" t="str">
        <f>INDEX(Table2[Description],MATCH(L591,Table2[Weathersit],0))</f>
        <v>Clear</v>
      </c>
      <c r="N591" s="35">
        <v>0.2</v>
      </c>
      <c r="O591" s="35">
        <v>0.2273</v>
      </c>
      <c r="P591" s="35">
        <v>0.69</v>
      </c>
      <c r="Q591" s="35">
        <v>8.9599999999999999E-2</v>
      </c>
      <c r="R591" s="35">
        <v>3</v>
      </c>
      <c r="S591" s="35">
        <v>101</v>
      </c>
      <c r="T591" s="35" t="str">
        <f t="shared" si="47"/>
        <v>High Usage</v>
      </c>
      <c r="U591" s="35">
        <v>104</v>
      </c>
      <c r="V591" s="42">
        <f t="shared" si="48"/>
        <v>52.758306879885744</v>
      </c>
      <c r="W591" s="35">
        <f t="shared" si="49"/>
        <v>-0.3259588896485866</v>
      </c>
    </row>
    <row r="592" spans="1:23" x14ac:dyDescent="0.25">
      <c r="A592" s="41">
        <v>591</v>
      </c>
      <c r="B592" s="36">
        <v>40570</v>
      </c>
      <c r="C592" s="35">
        <v>1</v>
      </c>
      <c r="D592" s="35">
        <v>0</v>
      </c>
      <c r="E592" s="35">
        <v>1</v>
      </c>
      <c r="F592" s="35">
        <v>19</v>
      </c>
      <c r="G592" s="35" t="b">
        <v>0</v>
      </c>
      <c r="H592" s="35" t="str">
        <f>IF(OR(Query278[[#This Row],[Weekday]]=1, Query278[[#This Row],[Weekday]]=2, Query278[[#This Row],[Weekday]]=3, Query278[[#This Row],[Weekday]]=4, Query278[[#This Row],[Weekday]]=5), "Weekday", "Weekend")</f>
        <v>Weekday</v>
      </c>
      <c r="I592" s="35">
        <f t="shared" si="45"/>
        <v>269</v>
      </c>
      <c r="J592" s="35">
        <v>4</v>
      </c>
      <c r="K592" s="35">
        <f t="shared" si="46"/>
        <v>243</v>
      </c>
      <c r="L592" s="35">
        <v>1</v>
      </c>
      <c r="M592" s="35" t="str">
        <f>INDEX(Table2[Description],MATCH(L592,Table2[Weathersit],0))</f>
        <v>Clear</v>
      </c>
      <c r="N592" s="35">
        <v>0.2</v>
      </c>
      <c r="O592" s="35">
        <v>0.2273</v>
      </c>
      <c r="P592" s="35">
        <v>0.69</v>
      </c>
      <c r="Q592" s="35">
        <v>8.9599999999999999E-2</v>
      </c>
      <c r="R592" s="35">
        <v>3</v>
      </c>
      <c r="S592" s="35">
        <v>76</v>
      </c>
      <c r="T592" s="35" t="str">
        <f t="shared" si="47"/>
        <v>High Usage</v>
      </c>
      <c r="U592" s="35">
        <v>79</v>
      </c>
      <c r="V592" s="42">
        <f t="shared" si="48"/>
        <v>52.780900543898134</v>
      </c>
      <c r="W592" s="35">
        <f t="shared" si="49"/>
        <v>-0.32602647569527893</v>
      </c>
    </row>
    <row r="593" spans="1:23" x14ac:dyDescent="0.25">
      <c r="A593" s="41">
        <v>592</v>
      </c>
      <c r="B593" s="36">
        <v>40570</v>
      </c>
      <c r="C593" s="35">
        <v>1</v>
      </c>
      <c r="D593" s="35">
        <v>0</v>
      </c>
      <c r="E593" s="35">
        <v>1</v>
      </c>
      <c r="F593" s="35">
        <v>20</v>
      </c>
      <c r="G593" s="35" t="b">
        <v>0</v>
      </c>
      <c r="H593" s="35" t="str">
        <f>IF(OR(Query278[[#This Row],[Weekday]]=1, Query278[[#This Row],[Weekday]]=2, Query278[[#This Row],[Weekday]]=3, Query278[[#This Row],[Weekday]]=4, Query278[[#This Row],[Weekday]]=5), "Weekday", "Weekend")</f>
        <v>Weekday</v>
      </c>
      <c r="I593" s="35">
        <f t="shared" si="45"/>
        <v>268</v>
      </c>
      <c r="J593" s="35">
        <v>4</v>
      </c>
      <c r="K593" s="35">
        <f t="shared" si="46"/>
        <v>242</v>
      </c>
      <c r="L593" s="35">
        <v>1</v>
      </c>
      <c r="M593" s="35" t="str">
        <f>INDEX(Table2[Description],MATCH(L593,Table2[Weathersit],0))</f>
        <v>Clear</v>
      </c>
      <c r="N593" s="35">
        <v>0.18</v>
      </c>
      <c r="O593" s="35">
        <v>0.21210000000000001</v>
      </c>
      <c r="P593" s="35">
        <v>0.74</v>
      </c>
      <c r="Q593" s="35">
        <v>8.9599999999999999E-2</v>
      </c>
      <c r="R593" s="35">
        <v>4</v>
      </c>
      <c r="S593" s="35">
        <v>55</v>
      </c>
      <c r="T593" s="35" t="str">
        <f t="shared" si="47"/>
        <v>High Usage</v>
      </c>
      <c r="U593" s="35">
        <v>59</v>
      </c>
      <c r="V593" s="42">
        <f t="shared" si="48"/>
        <v>52.838245406761246</v>
      </c>
      <c r="W593" s="35">
        <f t="shared" si="49"/>
        <v>-0.32609292231876014</v>
      </c>
    </row>
    <row r="594" spans="1:23" x14ac:dyDescent="0.25">
      <c r="A594" s="41">
        <v>593</v>
      </c>
      <c r="B594" s="36">
        <v>40570</v>
      </c>
      <c r="C594" s="35">
        <v>1</v>
      </c>
      <c r="D594" s="35">
        <v>0</v>
      </c>
      <c r="E594" s="35">
        <v>1</v>
      </c>
      <c r="F594" s="35">
        <v>21</v>
      </c>
      <c r="G594" s="35" t="b">
        <v>0</v>
      </c>
      <c r="H594" s="35" t="str">
        <f>IF(OR(Query278[[#This Row],[Weekday]]=1, Query278[[#This Row],[Weekday]]=2, Query278[[#This Row],[Weekday]]=3, Query278[[#This Row],[Weekday]]=4, Query278[[#This Row],[Weekday]]=5), "Weekday", "Weekend")</f>
        <v>Weekday</v>
      </c>
      <c r="I594" s="35">
        <f t="shared" si="45"/>
        <v>267</v>
      </c>
      <c r="J594" s="35">
        <v>4</v>
      </c>
      <c r="K594" s="35">
        <f t="shared" si="46"/>
        <v>241</v>
      </c>
      <c r="L594" s="35">
        <v>1</v>
      </c>
      <c r="M594" s="35" t="str">
        <f>INDEX(Table2[Description],MATCH(L594,Table2[Weathersit],0))</f>
        <v>Clear</v>
      </c>
      <c r="N594" s="35">
        <v>0.18</v>
      </c>
      <c r="O594" s="35">
        <v>0.21210000000000001</v>
      </c>
      <c r="P594" s="35">
        <v>0.74</v>
      </c>
      <c r="Q594" s="35">
        <v>8.9599999999999999E-2</v>
      </c>
      <c r="R594" s="35">
        <v>2</v>
      </c>
      <c r="S594" s="35">
        <v>36</v>
      </c>
      <c r="T594" s="35" t="str">
        <f t="shared" si="47"/>
        <v>High Usage</v>
      </c>
      <c r="U594" s="35">
        <v>38</v>
      </c>
      <c r="V594" s="42">
        <f t="shared" si="48"/>
        <v>52.902823571432037</v>
      </c>
      <c r="W594" s="35">
        <f t="shared" si="49"/>
        <v>-0.3263475636556642</v>
      </c>
    </row>
    <row r="595" spans="1:23" x14ac:dyDescent="0.25">
      <c r="A595" s="41">
        <v>594</v>
      </c>
      <c r="B595" s="36">
        <v>40570</v>
      </c>
      <c r="C595" s="35">
        <v>1</v>
      </c>
      <c r="D595" s="35">
        <v>0</v>
      </c>
      <c r="E595" s="35">
        <v>1</v>
      </c>
      <c r="F595" s="35">
        <v>22</v>
      </c>
      <c r="G595" s="35" t="b">
        <v>0</v>
      </c>
      <c r="H595" s="35" t="str">
        <f>IF(OR(Query278[[#This Row],[Weekday]]=1, Query278[[#This Row],[Weekday]]=2, Query278[[#This Row],[Weekday]]=3, Query278[[#This Row],[Weekday]]=4, Query278[[#This Row],[Weekday]]=5), "Weekday", "Weekend")</f>
        <v>Weekday</v>
      </c>
      <c r="I595" s="35">
        <f t="shared" si="45"/>
        <v>266</v>
      </c>
      <c r="J595" s="35">
        <v>4</v>
      </c>
      <c r="K595" s="35">
        <f t="shared" si="46"/>
        <v>240</v>
      </c>
      <c r="L595" s="35">
        <v>1</v>
      </c>
      <c r="M595" s="35" t="str">
        <f>INDEX(Table2[Description],MATCH(L595,Table2[Weathersit],0))</f>
        <v>Clear</v>
      </c>
      <c r="N595" s="35">
        <v>0.18</v>
      </c>
      <c r="O595" s="35">
        <v>0.21210000000000001</v>
      </c>
      <c r="P595" s="35">
        <v>0.74</v>
      </c>
      <c r="Q595" s="35">
        <v>8.9599999999999999E-2</v>
      </c>
      <c r="R595" s="35">
        <v>0</v>
      </c>
      <c r="S595" s="35">
        <v>27</v>
      </c>
      <c r="T595" s="35" t="str">
        <f t="shared" si="47"/>
        <v>Normal</v>
      </c>
      <c r="U595" s="35">
        <v>27</v>
      </c>
      <c r="V595" s="42">
        <f t="shared" si="48"/>
        <v>52.955024241532783</v>
      </c>
      <c r="W595" s="35">
        <f t="shared" si="49"/>
        <v>-0.32659252733994021</v>
      </c>
    </row>
    <row r="596" spans="1:23" x14ac:dyDescent="0.25">
      <c r="A596" s="41">
        <v>595</v>
      </c>
      <c r="B596" s="36">
        <v>40570</v>
      </c>
      <c r="C596" s="35">
        <v>1</v>
      </c>
      <c r="D596" s="35">
        <v>0</v>
      </c>
      <c r="E596" s="35">
        <v>1</v>
      </c>
      <c r="F596" s="35">
        <v>23</v>
      </c>
      <c r="G596" s="35" t="b">
        <v>0</v>
      </c>
      <c r="H596" s="35" t="str">
        <f>IF(OR(Query278[[#This Row],[Weekday]]=1, Query278[[#This Row],[Weekday]]=2, Query278[[#This Row],[Weekday]]=3, Query278[[#This Row],[Weekday]]=4, Query278[[#This Row],[Weekday]]=5), "Weekday", "Weekend")</f>
        <v>Weekday</v>
      </c>
      <c r="I596" s="35">
        <f t="shared" si="45"/>
        <v>265</v>
      </c>
      <c r="J596" s="35">
        <v>4</v>
      </c>
      <c r="K596" s="35">
        <f t="shared" si="46"/>
        <v>239</v>
      </c>
      <c r="L596" s="35">
        <v>1</v>
      </c>
      <c r="M596" s="35" t="str">
        <f>INDEX(Table2[Description],MATCH(L596,Table2[Weathersit],0))</f>
        <v>Clear</v>
      </c>
      <c r="N596" s="35">
        <v>0.18</v>
      </c>
      <c r="O596" s="35">
        <v>0.19700000000000001</v>
      </c>
      <c r="P596" s="35">
        <v>0.8</v>
      </c>
      <c r="Q596" s="35">
        <v>0.16420000000000001</v>
      </c>
      <c r="R596" s="35">
        <v>0</v>
      </c>
      <c r="S596" s="35">
        <v>16</v>
      </c>
      <c r="T596" s="35" t="str">
        <f t="shared" si="47"/>
        <v>Normal</v>
      </c>
      <c r="U596" s="35">
        <v>16</v>
      </c>
      <c r="V596" s="42">
        <f t="shared" si="48"/>
        <v>52.992519252727639</v>
      </c>
      <c r="W596" s="35">
        <f t="shared" si="49"/>
        <v>-0.32682994266787835</v>
      </c>
    </row>
    <row r="597" spans="1:23" x14ac:dyDescent="0.25">
      <c r="A597" s="41">
        <v>596</v>
      </c>
      <c r="B597" s="36">
        <v>40571</v>
      </c>
      <c r="C597" s="35">
        <v>1</v>
      </c>
      <c r="D597" s="35">
        <v>0</v>
      </c>
      <c r="E597" s="35">
        <v>1</v>
      </c>
      <c r="F597" s="35">
        <v>0</v>
      </c>
      <c r="G597" s="35" t="b">
        <v>0</v>
      </c>
      <c r="H597" s="35" t="str">
        <f>IF(OR(Query278[[#This Row],[Weekday]]=1, Query278[[#This Row],[Weekday]]=2, Query278[[#This Row],[Weekday]]=3, Query278[[#This Row],[Weekday]]=4, Query278[[#This Row],[Weekday]]=5), "Weekday", "Weekend")</f>
        <v>Weekday</v>
      </c>
      <c r="I597" s="35">
        <f t="shared" si="45"/>
        <v>264</v>
      </c>
      <c r="J597" s="35">
        <v>5</v>
      </c>
      <c r="K597" s="35">
        <f t="shared" si="46"/>
        <v>238</v>
      </c>
      <c r="L597" s="35">
        <v>2</v>
      </c>
      <c r="M597" s="35" t="str">
        <f>INDEX(Table2[Description],MATCH(L597,Table2[Weathersit],0))</f>
        <v>Mist + Cloudy</v>
      </c>
      <c r="N597" s="35">
        <v>0.2</v>
      </c>
      <c r="O597" s="35">
        <v>0.21210000000000001</v>
      </c>
      <c r="P597" s="35">
        <v>0.75</v>
      </c>
      <c r="Q597" s="35">
        <v>0.1343</v>
      </c>
      <c r="R597" s="35">
        <v>0</v>
      </c>
      <c r="S597" s="35">
        <v>9</v>
      </c>
      <c r="T597" s="35" t="str">
        <f t="shared" si="47"/>
        <v>Normal</v>
      </c>
      <c r="U597" s="35">
        <v>9</v>
      </c>
      <c r="V597" s="42">
        <f t="shared" si="48"/>
        <v>53.009463945549797</v>
      </c>
      <c r="W597" s="35">
        <f t="shared" si="49"/>
        <v>-0.32727768292244974</v>
      </c>
    </row>
    <row r="598" spans="1:23" x14ac:dyDescent="0.25">
      <c r="A598" s="41">
        <v>597</v>
      </c>
      <c r="B598" s="36">
        <v>40571</v>
      </c>
      <c r="C598" s="35">
        <v>1</v>
      </c>
      <c r="D598" s="35">
        <v>0</v>
      </c>
      <c r="E598" s="35">
        <v>1</v>
      </c>
      <c r="F598" s="35">
        <v>1</v>
      </c>
      <c r="G598" s="35" t="b">
        <v>0</v>
      </c>
      <c r="H598" s="35" t="str">
        <f>IF(OR(Query278[[#This Row],[Weekday]]=1, Query278[[#This Row],[Weekday]]=2, Query278[[#This Row],[Weekday]]=3, Query278[[#This Row],[Weekday]]=4, Query278[[#This Row],[Weekday]]=5), "Weekday", "Weekend")</f>
        <v>Weekday</v>
      </c>
      <c r="I598" s="35">
        <f t="shared" si="45"/>
        <v>263</v>
      </c>
      <c r="J598" s="35">
        <v>5</v>
      </c>
      <c r="K598" s="35">
        <f t="shared" si="46"/>
        <v>238</v>
      </c>
      <c r="L598" s="35">
        <v>2</v>
      </c>
      <c r="M598" s="35" t="str">
        <f>INDEX(Table2[Description],MATCH(L598,Table2[Weathersit],0))</f>
        <v>Mist + Cloudy</v>
      </c>
      <c r="N598" s="35">
        <v>0.2</v>
      </c>
      <c r="O598" s="35">
        <v>0.21210000000000001</v>
      </c>
      <c r="P598" s="35">
        <v>0.75</v>
      </c>
      <c r="Q598" s="35">
        <v>0.1343</v>
      </c>
      <c r="R598" s="35">
        <v>1</v>
      </c>
      <c r="S598" s="35">
        <v>2</v>
      </c>
      <c r="T598" s="35" t="str">
        <f t="shared" si="47"/>
        <v>Normal</v>
      </c>
      <c r="U598" s="35">
        <v>3</v>
      </c>
      <c r="V598" s="42">
        <f t="shared" si="48"/>
        <v>53.010137233779751</v>
      </c>
      <c r="W598" s="35">
        <f t="shared" si="49"/>
        <v>-0.32750898137207096</v>
      </c>
    </row>
    <row r="599" spans="1:23" x14ac:dyDescent="0.25">
      <c r="A599" s="41">
        <v>598</v>
      </c>
      <c r="B599" s="36">
        <v>40571</v>
      </c>
      <c r="C599" s="35">
        <v>1</v>
      </c>
      <c r="D599" s="35">
        <v>0</v>
      </c>
      <c r="E599" s="35">
        <v>1</v>
      </c>
      <c r="F599" s="35">
        <v>2</v>
      </c>
      <c r="G599" s="35" t="b">
        <v>0</v>
      </c>
      <c r="H599" s="35" t="str">
        <f>IF(OR(Query278[[#This Row],[Weekday]]=1, Query278[[#This Row],[Weekday]]=2, Query278[[#This Row],[Weekday]]=3, Query278[[#This Row],[Weekday]]=4, Query278[[#This Row],[Weekday]]=5), "Weekday", "Weekend")</f>
        <v>Weekday</v>
      </c>
      <c r="I599" s="35">
        <f t="shared" si="45"/>
        <v>262</v>
      </c>
      <c r="J599" s="35">
        <v>5</v>
      </c>
      <c r="K599" s="35">
        <f t="shared" si="46"/>
        <v>238</v>
      </c>
      <c r="L599" s="35">
        <v>2</v>
      </c>
      <c r="M599" s="35" t="str">
        <f>INDEX(Table2[Description],MATCH(L599,Table2[Weathersit],0))</f>
        <v>Mist + Cloudy</v>
      </c>
      <c r="N599" s="35">
        <v>0.2</v>
      </c>
      <c r="O599" s="35">
        <v>0.21210000000000001</v>
      </c>
      <c r="P599" s="35">
        <v>0.75</v>
      </c>
      <c r="Q599" s="35">
        <v>0.16420000000000001</v>
      </c>
      <c r="R599" s="35">
        <v>0</v>
      </c>
      <c r="S599" s="35">
        <v>2</v>
      </c>
      <c r="T599" s="35" t="str">
        <f t="shared" si="47"/>
        <v>Normal</v>
      </c>
      <c r="U599" s="35">
        <v>2</v>
      </c>
      <c r="V599" s="42">
        <f t="shared" si="48"/>
        <v>52.994777253488749</v>
      </c>
      <c r="W599" s="35">
        <f t="shared" si="49"/>
        <v>-0.32774139535578251</v>
      </c>
    </row>
    <row r="600" spans="1:23" x14ac:dyDescent="0.25">
      <c r="A600" s="41">
        <v>599</v>
      </c>
      <c r="B600" s="36">
        <v>40571</v>
      </c>
      <c r="C600" s="35">
        <v>1</v>
      </c>
      <c r="D600" s="35">
        <v>0</v>
      </c>
      <c r="E600" s="35">
        <v>1</v>
      </c>
      <c r="F600" s="35">
        <v>3</v>
      </c>
      <c r="G600" s="35" t="b">
        <v>0</v>
      </c>
      <c r="H600" s="35" t="str">
        <f>IF(OR(Query278[[#This Row],[Weekday]]=1, Query278[[#This Row],[Weekday]]=2, Query278[[#This Row],[Weekday]]=3, Query278[[#This Row],[Weekday]]=4, Query278[[#This Row],[Weekday]]=5), "Weekday", "Weekend")</f>
        <v>Weekday</v>
      </c>
      <c r="I600" s="35">
        <f t="shared" si="45"/>
        <v>261</v>
      </c>
      <c r="J600" s="35">
        <v>5</v>
      </c>
      <c r="K600" s="35">
        <f t="shared" si="46"/>
        <v>238</v>
      </c>
      <c r="L600" s="35">
        <v>2</v>
      </c>
      <c r="M600" s="35" t="str">
        <f>INDEX(Table2[Description],MATCH(L600,Table2[Weathersit],0))</f>
        <v>Mist + Cloudy</v>
      </c>
      <c r="N600" s="35">
        <v>0.2</v>
      </c>
      <c r="O600" s="35">
        <v>0.2273</v>
      </c>
      <c r="P600" s="35">
        <v>0.75</v>
      </c>
      <c r="Q600" s="35">
        <v>0.1045</v>
      </c>
      <c r="R600" s="35">
        <v>1</v>
      </c>
      <c r="S600" s="35">
        <v>0</v>
      </c>
      <c r="T600" s="35" t="str">
        <f t="shared" si="47"/>
        <v>Normal</v>
      </c>
      <c r="U600" s="35">
        <v>1</v>
      </c>
      <c r="V600" s="42">
        <f t="shared" si="48"/>
        <v>52.976133188509927</v>
      </c>
      <c r="W600" s="35">
        <f t="shared" si="49"/>
        <v>-0.32797765045815691</v>
      </c>
    </row>
    <row r="601" spans="1:23" x14ac:dyDescent="0.25">
      <c r="A601" s="41">
        <v>600</v>
      </c>
      <c r="B601" s="36">
        <v>40571</v>
      </c>
      <c r="C601" s="35">
        <v>1</v>
      </c>
      <c r="D601" s="35">
        <v>0</v>
      </c>
      <c r="E601" s="35">
        <v>1</v>
      </c>
      <c r="F601" s="35">
        <v>5</v>
      </c>
      <c r="G601" s="35" t="b">
        <v>0</v>
      </c>
      <c r="H601" s="35" t="str">
        <f>IF(OR(Query278[[#This Row],[Weekday]]=1, Query278[[#This Row],[Weekday]]=2, Query278[[#This Row],[Weekday]]=3, Query278[[#This Row],[Weekday]]=4, Query278[[#This Row],[Weekday]]=5), "Weekday", "Weekend")</f>
        <v>Weekday</v>
      </c>
      <c r="I601" s="35">
        <f t="shared" si="45"/>
        <v>260</v>
      </c>
      <c r="J601" s="35">
        <v>5</v>
      </c>
      <c r="K601" s="35">
        <f t="shared" si="46"/>
        <v>238</v>
      </c>
      <c r="L601" s="35">
        <v>2</v>
      </c>
      <c r="M601" s="35" t="str">
        <f>INDEX(Table2[Description],MATCH(L601,Table2[Weathersit],0))</f>
        <v>Mist + Cloudy</v>
      </c>
      <c r="N601" s="35">
        <v>0.18</v>
      </c>
      <c r="O601" s="35">
        <v>0.21210000000000001</v>
      </c>
      <c r="P601" s="35">
        <v>0.8</v>
      </c>
      <c r="Q601" s="35">
        <v>0.1045</v>
      </c>
      <c r="R601" s="35">
        <v>0</v>
      </c>
      <c r="S601" s="35">
        <v>4</v>
      </c>
      <c r="T601" s="35" t="str">
        <f t="shared" si="47"/>
        <v>Normal</v>
      </c>
      <c r="U601" s="35">
        <v>4</v>
      </c>
      <c r="V601" s="42">
        <f t="shared" si="48"/>
        <v>52.954105719754175</v>
      </c>
      <c r="W601" s="35">
        <f t="shared" si="49"/>
        <v>-0.32803755450856736</v>
      </c>
    </row>
    <row r="602" spans="1:23" x14ac:dyDescent="0.25">
      <c r="A602" s="41">
        <v>601</v>
      </c>
      <c r="B602" s="36">
        <v>40571</v>
      </c>
      <c r="C602" s="35">
        <v>1</v>
      </c>
      <c r="D602" s="35">
        <v>0</v>
      </c>
      <c r="E602" s="35">
        <v>1</v>
      </c>
      <c r="F602" s="35">
        <v>6</v>
      </c>
      <c r="G602" s="35" t="b">
        <v>0</v>
      </c>
      <c r="H602" s="35" t="str">
        <f>IF(OR(Query278[[#This Row],[Weekday]]=1, Query278[[#This Row],[Weekday]]=2, Query278[[#This Row],[Weekday]]=3, Query278[[#This Row],[Weekday]]=4, Query278[[#This Row],[Weekday]]=5), "Weekday", "Weekend")</f>
        <v>Weekday</v>
      </c>
      <c r="I602" s="35">
        <f t="shared" si="45"/>
        <v>259</v>
      </c>
      <c r="J602" s="35">
        <v>5</v>
      </c>
      <c r="K602" s="35">
        <f t="shared" si="46"/>
        <v>238</v>
      </c>
      <c r="L602" s="35">
        <v>2</v>
      </c>
      <c r="M602" s="35" t="str">
        <f>INDEX(Table2[Description],MATCH(L602,Table2[Weathersit],0))</f>
        <v>Mist + Cloudy</v>
      </c>
      <c r="N602" s="35">
        <v>0.18</v>
      </c>
      <c r="O602" s="35">
        <v>0.19700000000000001</v>
      </c>
      <c r="P602" s="35">
        <v>0.8</v>
      </c>
      <c r="Q602" s="35">
        <v>0.1343</v>
      </c>
      <c r="R602" s="35">
        <v>0</v>
      </c>
      <c r="S602" s="35">
        <v>16</v>
      </c>
      <c r="T602" s="35" t="str">
        <f t="shared" si="47"/>
        <v>Normal</v>
      </c>
      <c r="U602" s="35">
        <v>16</v>
      </c>
      <c r="V602" s="42">
        <f t="shared" si="48"/>
        <v>52.940003541745256</v>
      </c>
      <c r="W602" s="35">
        <f t="shared" si="49"/>
        <v>-0.3282827597534736</v>
      </c>
    </row>
    <row r="603" spans="1:23" x14ac:dyDescent="0.25">
      <c r="A603" s="41">
        <v>602</v>
      </c>
      <c r="B603" s="36">
        <v>40571</v>
      </c>
      <c r="C603" s="35">
        <v>1</v>
      </c>
      <c r="D603" s="35">
        <v>0</v>
      </c>
      <c r="E603" s="35">
        <v>1</v>
      </c>
      <c r="F603" s="35">
        <v>7</v>
      </c>
      <c r="G603" s="35" t="b">
        <v>0</v>
      </c>
      <c r="H603" s="35" t="str">
        <f>IF(OR(Query278[[#This Row],[Weekday]]=1, Query278[[#This Row],[Weekday]]=2, Query278[[#This Row],[Weekday]]=3, Query278[[#This Row],[Weekday]]=4, Query278[[#This Row],[Weekday]]=5), "Weekday", "Weekend")</f>
        <v>Weekday</v>
      </c>
      <c r="I603" s="35">
        <f t="shared" si="45"/>
        <v>258</v>
      </c>
      <c r="J603" s="35">
        <v>5</v>
      </c>
      <c r="K603" s="35">
        <f t="shared" si="46"/>
        <v>238</v>
      </c>
      <c r="L603" s="35">
        <v>2</v>
      </c>
      <c r="M603" s="35" t="str">
        <f>INDEX(Table2[Description],MATCH(L603,Table2[Weathersit],0))</f>
        <v>Mist + Cloudy</v>
      </c>
      <c r="N603" s="35">
        <v>0.16</v>
      </c>
      <c r="O603" s="35">
        <v>0.19700000000000001</v>
      </c>
      <c r="P603" s="35">
        <v>0.86</v>
      </c>
      <c r="Q603" s="35">
        <v>8.9599999999999999E-2</v>
      </c>
      <c r="R603" s="35">
        <v>2</v>
      </c>
      <c r="S603" s="35">
        <v>58</v>
      </c>
      <c r="T603" s="35" t="str">
        <f t="shared" si="47"/>
        <v>High Usage</v>
      </c>
      <c r="U603" s="35">
        <v>60</v>
      </c>
      <c r="V603" s="42">
        <f t="shared" si="48"/>
        <v>52.955263174352773</v>
      </c>
      <c r="W603" s="35">
        <f t="shared" si="49"/>
        <v>-0.32875621933810323</v>
      </c>
    </row>
    <row r="604" spans="1:23" x14ac:dyDescent="0.25">
      <c r="A604" s="41">
        <v>603</v>
      </c>
      <c r="B604" s="36">
        <v>40571</v>
      </c>
      <c r="C604" s="35">
        <v>1</v>
      </c>
      <c r="D604" s="35">
        <v>0</v>
      </c>
      <c r="E604" s="35">
        <v>1</v>
      </c>
      <c r="F604" s="35">
        <v>8</v>
      </c>
      <c r="G604" s="35" t="b">
        <v>0</v>
      </c>
      <c r="H604" s="35" t="str">
        <f>IF(OR(Query278[[#This Row],[Weekday]]=1, Query278[[#This Row],[Weekday]]=2, Query278[[#This Row],[Weekday]]=3, Query278[[#This Row],[Weekday]]=4, Query278[[#This Row],[Weekday]]=5), "Weekday", "Weekend")</f>
        <v>Weekday</v>
      </c>
      <c r="I604" s="35">
        <f t="shared" si="45"/>
        <v>257</v>
      </c>
      <c r="J604" s="35">
        <v>5</v>
      </c>
      <c r="K604" s="35">
        <f t="shared" si="46"/>
        <v>238</v>
      </c>
      <c r="L604" s="35">
        <v>2</v>
      </c>
      <c r="M604" s="35" t="str">
        <f>INDEX(Table2[Description],MATCH(L604,Table2[Weathersit],0))</f>
        <v>Mist + Cloudy</v>
      </c>
      <c r="N604" s="35">
        <v>0.16</v>
      </c>
      <c r="O604" s="35">
        <v>0.19700000000000001</v>
      </c>
      <c r="P604" s="35">
        <v>0.86</v>
      </c>
      <c r="Q604" s="35">
        <v>8.9599999999999999E-2</v>
      </c>
      <c r="R604" s="35">
        <v>2</v>
      </c>
      <c r="S604" s="35">
        <v>155</v>
      </c>
      <c r="T604" s="35" t="str">
        <f t="shared" si="47"/>
        <v>High Usage</v>
      </c>
      <c r="U604" s="35">
        <v>157</v>
      </c>
      <c r="V604" s="42">
        <f t="shared" si="48"/>
        <v>53.021598350760819</v>
      </c>
      <c r="W604" s="35">
        <f t="shared" si="49"/>
        <v>-0.32922817465503595</v>
      </c>
    </row>
    <row r="605" spans="1:23" x14ac:dyDescent="0.25">
      <c r="A605" s="41">
        <v>604</v>
      </c>
      <c r="B605" s="36">
        <v>40571</v>
      </c>
      <c r="C605" s="35">
        <v>1</v>
      </c>
      <c r="D605" s="35">
        <v>0</v>
      </c>
      <c r="E605" s="35">
        <v>1</v>
      </c>
      <c r="F605" s="35">
        <v>9</v>
      </c>
      <c r="G605" s="35" t="b">
        <v>0</v>
      </c>
      <c r="H605" s="35" t="str">
        <f>IF(OR(Query278[[#This Row],[Weekday]]=1, Query278[[#This Row],[Weekday]]=2, Query278[[#This Row],[Weekday]]=3, Query278[[#This Row],[Weekday]]=4, Query278[[#This Row],[Weekday]]=5), "Weekday", "Weekend")</f>
        <v>Weekday</v>
      </c>
      <c r="I605" s="35">
        <f t="shared" si="45"/>
        <v>256</v>
      </c>
      <c r="J605" s="35">
        <v>5</v>
      </c>
      <c r="K605" s="35">
        <f t="shared" si="46"/>
        <v>238</v>
      </c>
      <c r="L605" s="35">
        <v>3</v>
      </c>
      <c r="M605" s="35" t="str">
        <f>INDEX(Table2[Description],MATCH(L605,Table2[Weathersit],0))</f>
        <v>Light Snow/Rain</v>
      </c>
      <c r="N605" s="35">
        <v>0.18</v>
      </c>
      <c r="O605" s="35">
        <v>0.21210000000000001</v>
      </c>
      <c r="P605" s="35">
        <v>0.86</v>
      </c>
      <c r="Q605" s="35">
        <v>8.9599999999999999E-2</v>
      </c>
      <c r="R605" s="35">
        <v>6</v>
      </c>
      <c r="S605" s="35">
        <v>95</v>
      </c>
      <c r="T605" s="35" t="str">
        <f t="shared" si="47"/>
        <v>High Usage</v>
      </c>
      <c r="U605" s="35">
        <v>101</v>
      </c>
      <c r="V605" s="42">
        <f t="shared" si="48"/>
        <v>52.875595755866662</v>
      </c>
      <c r="W605" s="35">
        <f t="shared" si="49"/>
        <v>-0.32968435387580652</v>
      </c>
    </row>
    <row r="606" spans="1:23" x14ac:dyDescent="0.25">
      <c r="A606" s="41">
        <v>605</v>
      </c>
      <c r="B606" s="36">
        <v>40571</v>
      </c>
      <c r="C606" s="35">
        <v>1</v>
      </c>
      <c r="D606" s="35">
        <v>0</v>
      </c>
      <c r="E606" s="35">
        <v>1</v>
      </c>
      <c r="F606" s="35">
        <v>10</v>
      </c>
      <c r="G606" s="35" t="b">
        <v>0</v>
      </c>
      <c r="H606" s="35" t="str">
        <f>IF(OR(Query278[[#This Row],[Weekday]]=1, Query278[[#This Row],[Weekday]]=2, Query278[[#This Row],[Weekday]]=3, Query278[[#This Row],[Weekday]]=4, Query278[[#This Row],[Weekday]]=5), "Weekday", "Weekend")</f>
        <v>Weekday</v>
      </c>
      <c r="I606" s="35">
        <f t="shared" si="45"/>
        <v>255</v>
      </c>
      <c r="J606" s="35">
        <v>5</v>
      </c>
      <c r="K606" s="35">
        <f t="shared" si="46"/>
        <v>238</v>
      </c>
      <c r="L606" s="35">
        <v>3</v>
      </c>
      <c r="M606" s="35" t="str">
        <f>INDEX(Table2[Description],MATCH(L606,Table2[Weathersit],0))</f>
        <v>Light Snow/Rain</v>
      </c>
      <c r="N606" s="35">
        <v>0.18</v>
      </c>
      <c r="O606" s="35">
        <v>0.21210000000000001</v>
      </c>
      <c r="P606" s="35">
        <v>0.86</v>
      </c>
      <c r="Q606" s="35">
        <v>0.1045</v>
      </c>
      <c r="R606" s="35">
        <v>0</v>
      </c>
      <c r="S606" s="35">
        <v>49</v>
      </c>
      <c r="T606" s="35" t="str">
        <f t="shared" si="47"/>
        <v>High Usage</v>
      </c>
      <c r="U606" s="35">
        <v>49</v>
      </c>
      <c r="V606" s="42">
        <f t="shared" si="48"/>
        <v>52.906457117964564</v>
      </c>
      <c r="W606" s="35">
        <f t="shared" si="49"/>
        <v>-0.32995051030506023</v>
      </c>
    </row>
    <row r="607" spans="1:23" x14ac:dyDescent="0.25">
      <c r="A607" s="41">
        <v>606</v>
      </c>
      <c r="B607" s="36">
        <v>40571</v>
      </c>
      <c r="C607" s="35">
        <v>1</v>
      </c>
      <c r="D607" s="35">
        <v>0</v>
      </c>
      <c r="E607" s="35">
        <v>1</v>
      </c>
      <c r="F607" s="35">
        <v>11</v>
      </c>
      <c r="G607" s="35" t="b">
        <v>0</v>
      </c>
      <c r="H607" s="35" t="str">
        <f>IF(OR(Query278[[#This Row],[Weekday]]=1, Query278[[#This Row],[Weekday]]=2, Query278[[#This Row],[Weekday]]=3, Query278[[#This Row],[Weekday]]=4, Query278[[#This Row],[Weekday]]=5), "Weekday", "Weekend")</f>
        <v>Weekday</v>
      </c>
      <c r="I607" s="35">
        <f t="shared" si="45"/>
        <v>254</v>
      </c>
      <c r="J607" s="35">
        <v>5</v>
      </c>
      <c r="K607" s="35">
        <f t="shared" si="46"/>
        <v>238</v>
      </c>
      <c r="L607" s="35">
        <v>3</v>
      </c>
      <c r="M607" s="35" t="str">
        <f>INDEX(Table2[Description],MATCH(L607,Table2[Weathersit],0))</f>
        <v>Light Snow/Rain</v>
      </c>
      <c r="N607" s="35">
        <v>0.18</v>
      </c>
      <c r="O607" s="35">
        <v>0.21210000000000001</v>
      </c>
      <c r="P607" s="35">
        <v>0.93</v>
      </c>
      <c r="Q607" s="35">
        <v>0.1045</v>
      </c>
      <c r="R607" s="35">
        <v>0</v>
      </c>
      <c r="S607" s="35">
        <v>30</v>
      </c>
      <c r="T607" s="35" t="str">
        <f t="shared" si="47"/>
        <v>Normal</v>
      </c>
      <c r="U607" s="35">
        <v>30</v>
      </c>
      <c r="V607" s="42">
        <f t="shared" si="48"/>
        <v>52.969222228053916</v>
      </c>
      <c r="W607" s="35">
        <f t="shared" si="49"/>
        <v>-0.33021265790333393</v>
      </c>
    </row>
    <row r="608" spans="1:23" x14ac:dyDescent="0.25">
      <c r="A608" s="41">
        <v>607</v>
      </c>
      <c r="B608" s="36">
        <v>40571</v>
      </c>
      <c r="C608" s="35">
        <v>1</v>
      </c>
      <c r="D608" s="35">
        <v>0</v>
      </c>
      <c r="E608" s="35">
        <v>1</v>
      </c>
      <c r="F608" s="35">
        <v>12</v>
      </c>
      <c r="G608" s="35" t="b">
        <v>0</v>
      </c>
      <c r="H608" s="35" t="str">
        <f>IF(OR(Query278[[#This Row],[Weekday]]=1, Query278[[#This Row],[Weekday]]=2, Query278[[#This Row],[Weekday]]=3, Query278[[#This Row],[Weekday]]=4, Query278[[#This Row],[Weekday]]=5), "Weekday", "Weekend")</f>
        <v>Weekday</v>
      </c>
      <c r="I608" s="35">
        <f t="shared" si="45"/>
        <v>253</v>
      </c>
      <c r="J608" s="35">
        <v>5</v>
      </c>
      <c r="K608" s="35">
        <f t="shared" si="46"/>
        <v>238</v>
      </c>
      <c r="L608" s="35">
        <v>3</v>
      </c>
      <c r="M608" s="35" t="str">
        <f>INDEX(Table2[Description],MATCH(L608,Table2[Weathersit],0))</f>
        <v>Light Snow/Rain</v>
      </c>
      <c r="N608" s="35">
        <v>0.18</v>
      </c>
      <c r="O608" s="35">
        <v>0.21210000000000001</v>
      </c>
      <c r="P608" s="35">
        <v>0.93</v>
      </c>
      <c r="Q608" s="35">
        <v>0.1045</v>
      </c>
      <c r="R608" s="35">
        <v>1</v>
      </c>
      <c r="S608" s="35">
        <v>28</v>
      </c>
      <c r="T608" s="35" t="str">
        <f t="shared" si="47"/>
        <v>Normal</v>
      </c>
      <c r="U608" s="35">
        <v>29</v>
      </c>
      <c r="V608" s="42">
        <f t="shared" si="48"/>
        <v>53.011498042726103</v>
      </c>
      <c r="W608" s="35">
        <f t="shared" si="49"/>
        <v>-0.3304651855872161</v>
      </c>
    </row>
    <row r="609" spans="1:23" x14ac:dyDescent="0.25">
      <c r="A609" s="41">
        <v>608</v>
      </c>
      <c r="B609" s="36">
        <v>40571</v>
      </c>
      <c r="C609" s="35">
        <v>1</v>
      </c>
      <c r="D609" s="35">
        <v>0</v>
      </c>
      <c r="E609" s="35">
        <v>1</v>
      </c>
      <c r="F609" s="35">
        <v>13</v>
      </c>
      <c r="G609" s="35" t="b">
        <v>0</v>
      </c>
      <c r="H609" s="35" t="str">
        <f>IF(OR(Query278[[#This Row],[Weekday]]=1, Query278[[#This Row],[Weekday]]=2, Query278[[#This Row],[Weekday]]=3, Query278[[#This Row],[Weekday]]=4, Query278[[#This Row],[Weekday]]=5), "Weekday", "Weekend")</f>
        <v>Weekday</v>
      </c>
      <c r="I609" s="35">
        <f t="shared" si="45"/>
        <v>252</v>
      </c>
      <c r="J609" s="35">
        <v>5</v>
      </c>
      <c r="K609" s="35">
        <f t="shared" si="46"/>
        <v>238</v>
      </c>
      <c r="L609" s="35">
        <v>3</v>
      </c>
      <c r="M609" s="35" t="str">
        <f>INDEX(Table2[Description],MATCH(L609,Table2[Weathersit],0))</f>
        <v>Light Snow/Rain</v>
      </c>
      <c r="N609" s="35">
        <v>0.18</v>
      </c>
      <c r="O609" s="35">
        <v>0.21210000000000001</v>
      </c>
      <c r="P609" s="35">
        <v>0.93</v>
      </c>
      <c r="Q609" s="35">
        <v>0.1045</v>
      </c>
      <c r="R609" s="35">
        <v>0</v>
      </c>
      <c r="S609" s="35">
        <v>31</v>
      </c>
      <c r="T609" s="35" t="str">
        <f t="shared" si="47"/>
        <v>High Usage</v>
      </c>
      <c r="U609" s="35">
        <v>31</v>
      </c>
      <c r="V609" s="42">
        <f t="shared" si="48"/>
        <v>53.052251071415782</v>
      </c>
      <c r="W609" s="35">
        <f t="shared" si="49"/>
        <v>-0.33071169606369533</v>
      </c>
    </row>
    <row r="610" spans="1:23" x14ac:dyDescent="0.25">
      <c r="A610" s="41">
        <v>609</v>
      </c>
      <c r="B610" s="36">
        <v>40571</v>
      </c>
      <c r="C610" s="35">
        <v>1</v>
      </c>
      <c r="D610" s="35">
        <v>0</v>
      </c>
      <c r="E610" s="35">
        <v>1</v>
      </c>
      <c r="F610" s="35">
        <v>14</v>
      </c>
      <c r="G610" s="35" t="b">
        <v>0</v>
      </c>
      <c r="H610" s="35" t="str">
        <f>IF(OR(Query278[[#This Row],[Weekday]]=1, Query278[[#This Row],[Weekday]]=2, Query278[[#This Row],[Weekday]]=3, Query278[[#This Row],[Weekday]]=4, Query278[[#This Row],[Weekday]]=5), "Weekday", "Weekend")</f>
        <v>Weekday</v>
      </c>
      <c r="I610" s="35">
        <f t="shared" si="45"/>
        <v>251</v>
      </c>
      <c r="J610" s="35">
        <v>5</v>
      </c>
      <c r="K610" s="35">
        <f t="shared" si="46"/>
        <v>238</v>
      </c>
      <c r="L610" s="35">
        <v>3</v>
      </c>
      <c r="M610" s="35" t="str">
        <f>INDEX(Table2[Description],MATCH(L610,Table2[Weathersit],0))</f>
        <v>Light Snow/Rain</v>
      </c>
      <c r="N610" s="35">
        <v>0.22</v>
      </c>
      <c r="O610" s="35">
        <v>0.2727</v>
      </c>
      <c r="P610" s="35">
        <v>0.8</v>
      </c>
      <c r="Q610" s="35">
        <v>0</v>
      </c>
      <c r="R610" s="35">
        <v>2</v>
      </c>
      <c r="S610" s="35">
        <v>36</v>
      </c>
      <c r="T610" s="35" t="str">
        <f t="shared" si="47"/>
        <v>High Usage</v>
      </c>
      <c r="U610" s="35">
        <v>38</v>
      </c>
      <c r="V610" s="42">
        <f t="shared" si="48"/>
        <v>53.096163867072356</v>
      </c>
      <c r="W610" s="35">
        <f t="shared" si="49"/>
        <v>-0.33095245554199976</v>
      </c>
    </row>
    <row r="611" spans="1:23" x14ac:dyDescent="0.25">
      <c r="A611" s="41">
        <v>610</v>
      </c>
      <c r="B611" s="36">
        <v>40571</v>
      </c>
      <c r="C611" s="35">
        <v>1</v>
      </c>
      <c r="D611" s="35">
        <v>0</v>
      </c>
      <c r="E611" s="35">
        <v>1</v>
      </c>
      <c r="F611" s="35">
        <v>15</v>
      </c>
      <c r="G611" s="35" t="b">
        <v>0</v>
      </c>
      <c r="H611" s="35" t="str">
        <f>IF(OR(Query278[[#This Row],[Weekday]]=1, Query278[[#This Row],[Weekday]]=2, Query278[[#This Row],[Weekday]]=3, Query278[[#This Row],[Weekday]]=4, Query278[[#This Row],[Weekday]]=5), "Weekday", "Weekend")</f>
        <v>Weekday</v>
      </c>
      <c r="I611" s="35">
        <f t="shared" si="45"/>
        <v>250</v>
      </c>
      <c r="J611" s="35">
        <v>5</v>
      </c>
      <c r="K611" s="35">
        <f t="shared" si="46"/>
        <v>238</v>
      </c>
      <c r="L611" s="35">
        <v>2</v>
      </c>
      <c r="M611" s="35" t="str">
        <f>INDEX(Table2[Description],MATCH(L611,Table2[Weathersit],0))</f>
        <v>Mist + Cloudy</v>
      </c>
      <c r="N611" s="35">
        <v>0.2</v>
      </c>
      <c r="O611" s="35">
        <v>0.2576</v>
      </c>
      <c r="P611" s="35">
        <v>0.86</v>
      </c>
      <c r="Q611" s="35">
        <v>0</v>
      </c>
      <c r="R611" s="35">
        <v>1</v>
      </c>
      <c r="S611" s="35">
        <v>40</v>
      </c>
      <c r="T611" s="35" t="str">
        <f t="shared" si="47"/>
        <v>High Usage</v>
      </c>
      <c r="U611" s="35">
        <v>41</v>
      </c>
      <c r="V611" s="42">
        <f t="shared" si="48"/>
        <v>53.149586693424105</v>
      </c>
      <c r="W611" s="35">
        <f t="shared" si="49"/>
        <v>-0.33073621607636711</v>
      </c>
    </row>
    <row r="612" spans="1:23" x14ac:dyDescent="0.25">
      <c r="A612" s="41">
        <v>611</v>
      </c>
      <c r="B612" s="36">
        <v>40571</v>
      </c>
      <c r="C612" s="35">
        <v>1</v>
      </c>
      <c r="D612" s="35">
        <v>0</v>
      </c>
      <c r="E612" s="35">
        <v>1</v>
      </c>
      <c r="F612" s="35">
        <v>16</v>
      </c>
      <c r="G612" s="35" t="b">
        <v>0</v>
      </c>
      <c r="H612" s="35" t="str">
        <f>IF(OR(Query278[[#This Row],[Weekday]]=1, Query278[[#This Row],[Weekday]]=2, Query278[[#This Row],[Weekday]]=3, Query278[[#This Row],[Weekday]]=4, Query278[[#This Row],[Weekday]]=5), "Weekday", "Weekend")</f>
        <v>Weekday</v>
      </c>
      <c r="I612" s="35">
        <f t="shared" si="45"/>
        <v>249</v>
      </c>
      <c r="J612" s="35">
        <v>5</v>
      </c>
      <c r="K612" s="35">
        <f t="shared" si="46"/>
        <v>238</v>
      </c>
      <c r="L612" s="35">
        <v>1</v>
      </c>
      <c r="M612" s="35" t="str">
        <f>INDEX(Table2[Description],MATCH(L612,Table2[Weathersit],0))</f>
        <v>Clear</v>
      </c>
      <c r="N612" s="35">
        <v>0.22</v>
      </c>
      <c r="O612" s="35">
        <v>0.2727</v>
      </c>
      <c r="P612" s="35">
        <v>0.8</v>
      </c>
      <c r="Q612" s="35">
        <v>0</v>
      </c>
      <c r="R612" s="35">
        <v>10</v>
      </c>
      <c r="S612" s="35">
        <v>70</v>
      </c>
      <c r="T612" s="35" t="str">
        <f t="shared" si="47"/>
        <v>High Usage</v>
      </c>
      <c r="U612" s="35">
        <v>80</v>
      </c>
      <c r="V612" s="42">
        <f t="shared" si="48"/>
        <v>53.206492660910065</v>
      </c>
      <c r="W612" s="35">
        <f t="shared" si="49"/>
        <v>-0.33057853598271592</v>
      </c>
    </row>
    <row r="613" spans="1:23" x14ac:dyDescent="0.25">
      <c r="A613" s="41">
        <v>612</v>
      </c>
      <c r="B613" s="36">
        <v>40571</v>
      </c>
      <c r="C613" s="35">
        <v>1</v>
      </c>
      <c r="D613" s="35">
        <v>0</v>
      </c>
      <c r="E613" s="35">
        <v>1</v>
      </c>
      <c r="F613" s="35">
        <v>17</v>
      </c>
      <c r="G613" s="35" t="b">
        <v>0</v>
      </c>
      <c r="H613" s="35" t="str">
        <f>IF(OR(Query278[[#This Row],[Weekday]]=1, Query278[[#This Row],[Weekday]]=2, Query278[[#This Row],[Weekday]]=3, Query278[[#This Row],[Weekday]]=4, Query278[[#This Row],[Weekday]]=5), "Weekday", "Weekend")</f>
        <v>Weekday</v>
      </c>
      <c r="I613" s="35">
        <f t="shared" si="45"/>
        <v>248</v>
      </c>
      <c r="J613" s="35">
        <v>5</v>
      </c>
      <c r="K613" s="35">
        <f t="shared" si="46"/>
        <v>237</v>
      </c>
      <c r="L613" s="35">
        <v>1</v>
      </c>
      <c r="M613" s="35" t="str">
        <f>INDEX(Table2[Description],MATCH(L613,Table2[Weathersit],0))</f>
        <v>Clear</v>
      </c>
      <c r="N613" s="35">
        <v>0.24</v>
      </c>
      <c r="O613" s="35">
        <v>0.2424</v>
      </c>
      <c r="P613" s="35">
        <v>0.75</v>
      </c>
      <c r="Q613" s="35">
        <v>0.1343</v>
      </c>
      <c r="R613" s="35">
        <v>2</v>
      </c>
      <c r="S613" s="35">
        <v>147</v>
      </c>
      <c r="T613" s="35" t="str">
        <f t="shared" si="47"/>
        <v>High Usage</v>
      </c>
      <c r="U613" s="35">
        <v>149</v>
      </c>
      <c r="V613" s="42">
        <f t="shared" si="48"/>
        <v>53.267496407271864</v>
      </c>
      <c r="W613" s="35">
        <f t="shared" si="49"/>
        <v>-0.33038847034310953</v>
      </c>
    </row>
    <row r="614" spans="1:23" x14ac:dyDescent="0.25">
      <c r="A614" s="41">
        <v>613</v>
      </c>
      <c r="B614" s="36">
        <v>40571</v>
      </c>
      <c r="C614" s="35">
        <v>1</v>
      </c>
      <c r="D614" s="35">
        <v>0</v>
      </c>
      <c r="E614" s="35">
        <v>1</v>
      </c>
      <c r="F614" s="35">
        <v>18</v>
      </c>
      <c r="G614" s="35" t="b">
        <v>0</v>
      </c>
      <c r="H614" s="35" t="str">
        <f>IF(OR(Query278[[#This Row],[Weekday]]=1, Query278[[#This Row],[Weekday]]=2, Query278[[#This Row],[Weekday]]=3, Query278[[#This Row],[Weekday]]=4, Query278[[#This Row],[Weekday]]=5), "Weekday", "Weekend")</f>
        <v>Weekday</v>
      </c>
      <c r="I614" s="35">
        <f t="shared" si="45"/>
        <v>247</v>
      </c>
      <c r="J614" s="35">
        <v>5</v>
      </c>
      <c r="K614" s="35">
        <f t="shared" si="46"/>
        <v>236</v>
      </c>
      <c r="L614" s="35">
        <v>1</v>
      </c>
      <c r="M614" s="35" t="str">
        <f>INDEX(Table2[Description],MATCH(L614,Table2[Weathersit],0))</f>
        <v>Clear</v>
      </c>
      <c r="N614" s="35">
        <v>0.24</v>
      </c>
      <c r="O614" s="35">
        <v>0.2273</v>
      </c>
      <c r="P614" s="35">
        <v>0.75</v>
      </c>
      <c r="Q614" s="35">
        <v>0.19400000000000001</v>
      </c>
      <c r="R614" s="35">
        <v>2</v>
      </c>
      <c r="S614" s="35">
        <v>107</v>
      </c>
      <c r="T614" s="35" t="str">
        <f t="shared" si="47"/>
        <v>High Usage</v>
      </c>
      <c r="U614" s="35">
        <v>109</v>
      </c>
      <c r="V614" s="42">
        <f t="shared" si="48"/>
        <v>53.15468735001776</v>
      </c>
      <c r="W614" s="35">
        <f t="shared" si="49"/>
        <v>-0.33032172908372909</v>
      </c>
    </row>
    <row r="615" spans="1:23" x14ac:dyDescent="0.25">
      <c r="A615" s="41">
        <v>614</v>
      </c>
      <c r="B615" s="36">
        <v>40571</v>
      </c>
      <c r="C615" s="35">
        <v>1</v>
      </c>
      <c r="D615" s="35">
        <v>0</v>
      </c>
      <c r="E615" s="35">
        <v>1</v>
      </c>
      <c r="F615" s="35">
        <v>19</v>
      </c>
      <c r="G615" s="35" t="b">
        <v>0</v>
      </c>
      <c r="H615" s="35" t="str">
        <f>IF(OR(Query278[[#This Row],[Weekday]]=1, Query278[[#This Row],[Weekday]]=2, Query278[[#This Row],[Weekday]]=3, Query278[[#This Row],[Weekday]]=4, Query278[[#This Row],[Weekday]]=5), "Weekday", "Weekend")</f>
        <v>Weekday</v>
      </c>
      <c r="I615" s="35">
        <f t="shared" si="45"/>
        <v>246</v>
      </c>
      <c r="J615" s="35">
        <v>5</v>
      </c>
      <c r="K615" s="35">
        <f t="shared" si="46"/>
        <v>235</v>
      </c>
      <c r="L615" s="35">
        <v>2</v>
      </c>
      <c r="M615" s="35" t="str">
        <f>INDEX(Table2[Description],MATCH(L615,Table2[Weathersit],0))</f>
        <v>Mist + Cloudy</v>
      </c>
      <c r="N615" s="35">
        <v>0.24</v>
      </c>
      <c r="O615" s="35">
        <v>0.2424</v>
      </c>
      <c r="P615" s="35">
        <v>0.75</v>
      </c>
      <c r="Q615" s="35">
        <v>0.1343</v>
      </c>
      <c r="R615" s="35">
        <v>5</v>
      </c>
      <c r="S615" s="35">
        <v>84</v>
      </c>
      <c r="T615" s="35" t="str">
        <f t="shared" si="47"/>
        <v>High Usage</v>
      </c>
      <c r="U615" s="35">
        <v>89</v>
      </c>
      <c r="V615" s="42">
        <f t="shared" si="48"/>
        <v>53.170241189385862</v>
      </c>
      <c r="W615" s="35">
        <f t="shared" si="49"/>
        <v>-0.33037620188495437</v>
      </c>
    </row>
    <row r="616" spans="1:23" x14ac:dyDescent="0.25">
      <c r="A616" s="41">
        <v>615</v>
      </c>
      <c r="B616" s="36">
        <v>40571</v>
      </c>
      <c r="C616" s="35">
        <v>1</v>
      </c>
      <c r="D616" s="35">
        <v>0</v>
      </c>
      <c r="E616" s="35">
        <v>1</v>
      </c>
      <c r="F616" s="35">
        <v>20</v>
      </c>
      <c r="G616" s="35" t="b">
        <v>0</v>
      </c>
      <c r="H616" s="35" t="str">
        <f>IF(OR(Query278[[#This Row],[Weekday]]=1, Query278[[#This Row],[Weekday]]=2, Query278[[#This Row],[Weekday]]=3, Query278[[#This Row],[Weekday]]=4, Query278[[#This Row],[Weekday]]=5), "Weekday", "Weekend")</f>
        <v>Weekday</v>
      </c>
      <c r="I616" s="35">
        <f t="shared" si="45"/>
        <v>245</v>
      </c>
      <c r="J616" s="35">
        <v>5</v>
      </c>
      <c r="K616" s="35">
        <f t="shared" si="46"/>
        <v>235</v>
      </c>
      <c r="L616" s="35">
        <v>2</v>
      </c>
      <c r="M616" s="35" t="str">
        <f>INDEX(Table2[Description],MATCH(L616,Table2[Weathersit],0))</f>
        <v>Mist + Cloudy</v>
      </c>
      <c r="N616" s="35">
        <v>0.24</v>
      </c>
      <c r="O616" s="35">
        <v>0.2273</v>
      </c>
      <c r="P616" s="35">
        <v>0.7</v>
      </c>
      <c r="Q616" s="35">
        <v>0.19400000000000001</v>
      </c>
      <c r="R616" s="35">
        <v>1</v>
      </c>
      <c r="S616" s="35">
        <v>61</v>
      </c>
      <c r="T616" s="35" t="str">
        <f t="shared" si="47"/>
        <v>High Usage</v>
      </c>
      <c r="U616" s="35">
        <v>62</v>
      </c>
      <c r="V616" s="42">
        <f t="shared" si="48"/>
        <v>53.221535173489556</v>
      </c>
      <c r="W616" s="35">
        <f t="shared" si="49"/>
        <v>-0.33030437774334903</v>
      </c>
    </row>
    <row r="617" spans="1:23" x14ac:dyDescent="0.25">
      <c r="A617" s="41">
        <v>616</v>
      </c>
      <c r="B617" s="36">
        <v>40571</v>
      </c>
      <c r="C617" s="35">
        <v>1</v>
      </c>
      <c r="D617" s="35">
        <v>0</v>
      </c>
      <c r="E617" s="35">
        <v>1</v>
      </c>
      <c r="F617" s="35">
        <v>21</v>
      </c>
      <c r="G617" s="35" t="b">
        <v>0</v>
      </c>
      <c r="H617" s="35" t="str">
        <f>IF(OR(Query278[[#This Row],[Weekday]]=1, Query278[[#This Row],[Weekday]]=2, Query278[[#This Row],[Weekday]]=3, Query278[[#This Row],[Weekday]]=4, Query278[[#This Row],[Weekday]]=5), "Weekday", "Weekend")</f>
        <v>Weekday</v>
      </c>
      <c r="I617" s="35">
        <f t="shared" si="45"/>
        <v>244</v>
      </c>
      <c r="J617" s="35">
        <v>5</v>
      </c>
      <c r="K617" s="35">
        <f t="shared" si="46"/>
        <v>235</v>
      </c>
      <c r="L617" s="35">
        <v>2</v>
      </c>
      <c r="M617" s="35" t="str">
        <f>INDEX(Table2[Description],MATCH(L617,Table2[Weathersit],0))</f>
        <v>Mist + Cloudy</v>
      </c>
      <c r="N617" s="35">
        <v>0.22</v>
      </c>
      <c r="O617" s="35">
        <v>0.2273</v>
      </c>
      <c r="P617" s="35">
        <v>0.75</v>
      </c>
      <c r="Q617" s="35">
        <v>0.1343</v>
      </c>
      <c r="R617" s="35">
        <v>1</v>
      </c>
      <c r="S617" s="35">
        <v>57</v>
      </c>
      <c r="T617" s="35" t="str">
        <f t="shared" si="47"/>
        <v>High Usage</v>
      </c>
      <c r="U617" s="35">
        <v>58</v>
      </c>
      <c r="V617" s="42">
        <f t="shared" si="48"/>
        <v>53.290608863896807</v>
      </c>
      <c r="W617" s="35">
        <f t="shared" si="49"/>
        <v>-0.33035500072446639</v>
      </c>
    </row>
    <row r="618" spans="1:23" x14ac:dyDescent="0.25">
      <c r="A618" s="41">
        <v>617</v>
      </c>
      <c r="B618" s="36">
        <v>40571</v>
      </c>
      <c r="C618" s="35">
        <v>1</v>
      </c>
      <c r="D618" s="35">
        <v>0</v>
      </c>
      <c r="E618" s="35">
        <v>1</v>
      </c>
      <c r="F618" s="35">
        <v>22</v>
      </c>
      <c r="G618" s="35" t="b">
        <v>0</v>
      </c>
      <c r="H618" s="35" t="str">
        <f>IF(OR(Query278[[#This Row],[Weekday]]=1, Query278[[#This Row],[Weekday]]=2, Query278[[#This Row],[Weekday]]=3, Query278[[#This Row],[Weekday]]=4, Query278[[#This Row],[Weekday]]=5), "Weekday", "Weekend")</f>
        <v>Weekday</v>
      </c>
      <c r="I618" s="35">
        <f t="shared" si="45"/>
        <v>243</v>
      </c>
      <c r="J618" s="35">
        <v>5</v>
      </c>
      <c r="K618" s="35">
        <f t="shared" si="46"/>
        <v>235</v>
      </c>
      <c r="L618" s="35">
        <v>1</v>
      </c>
      <c r="M618" s="35" t="str">
        <f>INDEX(Table2[Description],MATCH(L618,Table2[Weathersit],0))</f>
        <v>Clear</v>
      </c>
      <c r="N618" s="35">
        <v>0.24</v>
      </c>
      <c r="O618" s="35">
        <v>0.21210000000000001</v>
      </c>
      <c r="P618" s="35">
        <v>0.65</v>
      </c>
      <c r="Q618" s="35">
        <v>0.35820000000000002</v>
      </c>
      <c r="R618" s="35">
        <v>0</v>
      </c>
      <c r="S618" s="35">
        <v>26</v>
      </c>
      <c r="T618" s="35" t="str">
        <f t="shared" si="47"/>
        <v>Normal</v>
      </c>
      <c r="U618" s="35">
        <v>26</v>
      </c>
      <c r="V618" s="42">
        <f t="shared" si="48"/>
        <v>53.359536854622753</v>
      </c>
      <c r="W618" s="35">
        <f t="shared" si="49"/>
        <v>-0.33040185245514392</v>
      </c>
    </row>
    <row r="619" spans="1:23" x14ac:dyDescent="0.25">
      <c r="A619" s="41">
        <v>618</v>
      </c>
      <c r="B619" s="36">
        <v>40571</v>
      </c>
      <c r="C619" s="35">
        <v>1</v>
      </c>
      <c r="D619" s="35">
        <v>0</v>
      </c>
      <c r="E619" s="35">
        <v>1</v>
      </c>
      <c r="F619" s="35">
        <v>23</v>
      </c>
      <c r="G619" s="35" t="b">
        <v>0</v>
      </c>
      <c r="H619" s="35" t="str">
        <f>IF(OR(Query278[[#This Row],[Weekday]]=1, Query278[[#This Row],[Weekday]]=2, Query278[[#This Row],[Weekday]]=3, Query278[[#This Row],[Weekday]]=4, Query278[[#This Row],[Weekday]]=5), "Weekday", "Weekend")</f>
        <v>Weekday</v>
      </c>
      <c r="I619" s="35">
        <f t="shared" si="45"/>
        <v>242</v>
      </c>
      <c r="J619" s="35">
        <v>5</v>
      </c>
      <c r="K619" s="35">
        <f t="shared" si="46"/>
        <v>234</v>
      </c>
      <c r="L619" s="35">
        <v>1</v>
      </c>
      <c r="M619" s="35" t="str">
        <f>INDEX(Table2[Description],MATCH(L619,Table2[Weathersit],0))</f>
        <v>Clear</v>
      </c>
      <c r="N619" s="35">
        <v>0.24</v>
      </c>
      <c r="O619" s="35">
        <v>0.2273</v>
      </c>
      <c r="P619" s="35">
        <v>0.6</v>
      </c>
      <c r="Q619" s="35">
        <v>0.22389999999999999</v>
      </c>
      <c r="R619" s="35">
        <v>1</v>
      </c>
      <c r="S619" s="35">
        <v>22</v>
      </c>
      <c r="T619" s="35" t="str">
        <f t="shared" si="47"/>
        <v>Normal</v>
      </c>
      <c r="U619" s="35">
        <v>23</v>
      </c>
      <c r="V619" s="42">
        <f t="shared" si="48"/>
        <v>53.397158117578797</v>
      </c>
      <c r="W619" s="35">
        <f t="shared" si="49"/>
        <v>-0.33059286448783415</v>
      </c>
    </row>
    <row r="620" spans="1:23" x14ac:dyDescent="0.25">
      <c r="A620" s="41">
        <v>619</v>
      </c>
      <c r="B620" s="36">
        <v>40572</v>
      </c>
      <c r="C620" s="35">
        <v>1</v>
      </c>
      <c r="D620" s="35">
        <v>0</v>
      </c>
      <c r="E620" s="35">
        <v>1</v>
      </c>
      <c r="F620" s="35">
        <v>0</v>
      </c>
      <c r="G620" s="35" t="b">
        <v>0</v>
      </c>
      <c r="H620" s="35" t="str">
        <f>IF(OR(Query278[[#This Row],[Weekday]]=1, Query278[[#This Row],[Weekday]]=2, Query278[[#This Row],[Weekday]]=3, Query278[[#This Row],[Weekday]]=4, Query278[[#This Row],[Weekday]]=5), "Weekday", "Weekend")</f>
        <v>Weekend</v>
      </c>
      <c r="I620" s="35">
        <f t="shared" si="45"/>
        <v>241</v>
      </c>
      <c r="J620" s="35">
        <v>6</v>
      </c>
      <c r="K620" s="35">
        <f t="shared" si="46"/>
        <v>233</v>
      </c>
      <c r="L620" s="35">
        <v>1</v>
      </c>
      <c r="M620" s="35" t="str">
        <f>INDEX(Table2[Description],MATCH(L620,Table2[Weathersit],0))</f>
        <v>Clear</v>
      </c>
      <c r="N620" s="35">
        <v>0.22</v>
      </c>
      <c r="O620" s="35">
        <v>0.19700000000000001</v>
      </c>
      <c r="P620" s="35">
        <v>0.64</v>
      </c>
      <c r="Q620" s="35">
        <v>0.35820000000000002</v>
      </c>
      <c r="R620" s="35">
        <v>2</v>
      </c>
      <c r="S620" s="35">
        <v>26</v>
      </c>
      <c r="T620" s="35" t="str">
        <f t="shared" si="47"/>
        <v>Normal</v>
      </c>
      <c r="U620" s="35">
        <v>28</v>
      </c>
      <c r="V620" s="42">
        <f t="shared" si="48"/>
        <v>53.429222150022753</v>
      </c>
      <c r="W620" s="35">
        <f t="shared" si="49"/>
        <v>-0.33063456379589173</v>
      </c>
    </row>
    <row r="621" spans="1:23" x14ac:dyDescent="0.25">
      <c r="A621" s="41">
        <v>620</v>
      </c>
      <c r="B621" s="36">
        <v>40572</v>
      </c>
      <c r="C621" s="35">
        <v>1</v>
      </c>
      <c r="D621" s="35">
        <v>0</v>
      </c>
      <c r="E621" s="35">
        <v>1</v>
      </c>
      <c r="F621" s="35">
        <v>1</v>
      </c>
      <c r="G621" s="35" t="b">
        <v>0</v>
      </c>
      <c r="H621" s="35" t="str">
        <f>IF(OR(Query278[[#This Row],[Weekday]]=1, Query278[[#This Row],[Weekday]]=2, Query278[[#This Row],[Weekday]]=3, Query278[[#This Row],[Weekday]]=4, Query278[[#This Row],[Weekday]]=5), "Weekday", "Weekend")</f>
        <v>Weekend</v>
      </c>
      <c r="I621" s="35">
        <f t="shared" si="45"/>
        <v>241</v>
      </c>
      <c r="J621" s="35">
        <v>6</v>
      </c>
      <c r="K621" s="35">
        <f t="shared" si="46"/>
        <v>232</v>
      </c>
      <c r="L621" s="35">
        <v>1</v>
      </c>
      <c r="M621" s="35" t="str">
        <f>INDEX(Table2[Description],MATCH(L621,Table2[Weathersit],0))</f>
        <v>Clear</v>
      </c>
      <c r="N621" s="35">
        <v>0.22</v>
      </c>
      <c r="O621" s="35">
        <v>0.2273</v>
      </c>
      <c r="P621" s="35">
        <v>0.64</v>
      </c>
      <c r="Q621" s="35">
        <v>0.19400000000000001</v>
      </c>
      <c r="R621" s="35">
        <v>0</v>
      </c>
      <c r="S621" s="35">
        <v>20</v>
      </c>
      <c r="T621" s="35" t="str">
        <f t="shared" si="47"/>
        <v>Normal</v>
      </c>
      <c r="U621" s="35">
        <v>20</v>
      </c>
      <c r="V621" s="42">
        <f t="shared" si="48"/>
        <v>53.470300054551345</v>
      </c>
      <c r="W621" s="35">
        <f t="shared" si="49"/>
        <v>-0.3309965855820457</v>
      </c>
    </row>
    <row r="622" spans="1:23" x14ac:dyDescent="0.25">
      <c r="A622" s="41">
        <v>621</v>
      </c>
      <c r="B622" s="36">
        <v>40572</v>
      </c>
      <c r="C622" s="35">
        <v>1</v>
      </c>
      <c r="D622" s="35">
        <v>0</v>
      </c>
      <c r="E622" s="35">
        <v>1</v>
      </c>
      <c r="F622" s="35">
        <v>2</v>
      </c>
      <c r="G622" s="35" t="b">
        <v>0</v>
      </c>
      <c r="H622" s="35" t="str">
        <f>IF(OR(Query278[[#This Row],[Weekday]]=1, Query278[[#This Row],[Weekday]]=2, Query278[[#This Row],[Weekday]]=3, Query278[[#This Row],[Weekday]]=4, Query278[[#This Row],[Weekday]]=5), "Weekday", "Weekend")</f>
        <v>Weekend</v>
      </c>
      <c r="I622" s="35">
        <f t="shared" si="45"/>
        <v>241</v>
      </c>
      <c r="J622" s="35">
        <v>6</v>
      </c>
      <c r="K622" s="35">
        <f t="shared" si="46"/>
        <v>231</v>
      </c>
      <c r="L622" s="35">
        <v>1</v>
      </c>
      <c r="M622" s="35" t="str">
        <f>INDEX(Table2[Description],MATCH(L622,Table2[Weathersit],0))</f>
        <v>Clear</v>
      </c>
      <c r="N622" s="35">
        <v>0.22</v>
      </c>
      <c r="O622" s="35">
        <v>0.2273</v>
      </c>
      <c r="P622" s="35">
        <v>0.64</v>
      </c>
      <c r="Q622" s="35">
        <v>0.16420000000000001</v>
      </c>
      <c r="R622" s="35">
        <v>0</v>
      </c>
      <c r="S622" s="35">
        <v>15</v>
      </c>
      <c r="T622" s="35" t="str">
        <f t="shared" si="47"/>
        <v>Normal</v>
      </c>
      <c r="U622" s="35">
        <v>15</v>
      </c>
      <c r="V622" s="42">
        <f t="shared" si="48"/>
        <v>53.496252231068333</v>
      </c>
      <c r="W622" s="35">
        <f t="shared" si="49"/>
        <v>-0.33103541873312387</v>
      </c>
    </row>
    <row r="623" spans="1:23" x14ac:dyDescent="0.25">
      <c r="A623" s="41">
        <v>622</v>
      </c>
      <c r="B623" s="36">
        <v>40572</v>
      </c>
      <c r="C623" s="35">
        <v>1</v>
      </c>
      <c r="D623" s="35">
        <v>0</v>
      </c>
      <c r="E623" s="35">
        <v>1</v>
      </c>
      <c r="F623" s="35">
        <v>3</v>
      </c>
      <c r="G623" s="35" t="b">
        <v>0</v>
      </c>
      <c r="H623" s="35" t="str">
        <f>IF(OR(Query278[[#This Row],[Weekday]]=1, Query278[[#This Row],[Weekday]]=2, Query278[[#This Row],[Weekday]]=3, Query278[[#This Row],[Weekday]]=4, Query278[[#This Row],[Weekday]]=5), "Weekday", "Weekend")</f>
        <v>Weekend</v>
      </c>
      <c r="I623" s="35">
        <f t="shared" si="45"/>
        <v>241</v>
      </c>
      <c r="J623" s="35">
        <v>6</v>
      </c>
      <c r="K623" s="35">
        <f t="shared" si="46"/>
        <v>230</v>
      </c>
      <c r="L623" s="35">
        <v>1</v>
      </c>
      <c r="M623" s="35" t="str">
        <f>INDEX(Table2[Description],MATCH(L623,Table2[Weathersit],0))</f>
        <v>Clear</v>
      </c>
      <c r="N623" s="35">
        <v>0.2</v>
      </c>
      <c r="O623" s="35">
        <v>0.21210000000000001</v>
      </c>
      <c r="P623" s="35">
        <v>0.64</v>
      </c>
      <c r="Q623" s="35">
        <v>0.1343</v>
      </c>
      <c r="R623" s="35">
        <v>3</v>
      </c>
      <c r="S623" s="35">
        <v>5</v>
      </c>
      <c r="T623" s="35" t="str">
        <f t="shared" si="47"/>
        <v>Normal</v>
      </c>
      <c r="U623" s="35">
        <v>8</v>
      </c>
      <c r="V623" s="42">
        <f t="shared" si="48"/>
        <v>53.510963761340378</v>
      </c>
      <c r="W623" s="35">
        <f t="shared" si="49"/>
        <v>-0.33107308193664869</v>
      </c>
    </row>
    <row r="624" spans="1:23" x14ac:dyDescent="0.25">
      <c r="A624" s="41">
        <v>623</v>
      </c>
      <c r="B624" s="36">
        <v>40572</v>
      </c>
      <c r="C624" s="35">
        <v>1</v>
      </c>
      <c r="D624" s="35">
        <v>0</v>
      </c>
      <c r="E624" s="35">
        <v>1</v>
      </c>
      <c r="F624" s="35">
        <v>4</v>
      </c>
      <c r="G624" s="35" t="b">
        <v>0</v>
      </c>
      <c r="H624" s="35" t="str">
        <f>IF(OR(Query278[[#This Row],[Weekday]]=1, Query278[[#This Row],[Weekday]]=2, Query278[[#This Row],[Weekday]]=3, Query278[[#This Row],[Weekday]]=4, Query278[[#This Row],[Weekday]]=5), "Weekday", "Weekend")</f>
        <v>Weekend</v>
      </c>
      <c r="I624" s="35">
        <f t="shared" si="45"/>
        <v>241</v>
      </c>
      <c r="J624" s="35">
        <v>6</v>
      </c>
      <c r="K624" s="35">
        <f t="shared" si="46"/>
        <v>229</v>
      </c>
      <c r="L624" s="35">
        <v>1</v>
      </c>
      <c r="M624" s="35" t="str">
        <f>INDEX(Table2[Description],MATCH(L624,Table2[Weathersit],0))</f>
        <v>Clear</v>
      </c>
      <c r="N624" s="35">
        <v>0.16</v>
      </c>
      <c r="O624" s="35">
        <v>0.18179999999999999</v>
      </c>
      <c r="P624" s="35">
        <v>0.69</v>
      </c>
      <c r="Q624" s="35">
        <v>0.1045</v>
      </c>
      <c r="R624" s="35">
        <v>1</v>
      </c>
      <c r="S624" s="35">
        <v>2</v>
      </c>
      <c r="T624" s="35" t="str">
        <f t="shared" si="47"/>
        <v>Normal</v>
      </c>
      <c r="U624" s="35">
        <v>3</v>
      </c>
      <c r="V624" s="42">
        <f t="shared" si="48"/>
        <v>53.507704015542146</v>
      </c>
      <c r="W624" s="35">
        <f t="shared" si="49"/>
        <v>-0.33124371596695151</v>
      </c>
    </row>
    <row r="625" spans="1:23" x14ac:dyDescent="0.25">
      <c r="A625" s="41">
        <v>624</v>
      </c>
      <c r="B625" s="36">
        <v>40572</v>
      </c>
      <c r="C625" s="35">
        <v>1</v>
      </c>
      <c r="D625" s="35">
        <v>0</v>
      </c>
      <c r="E625" s="35">
        <v>1</v>
      </c>
      <c r="F625" s="35">
        <v>6</v>
      </c>
      <c r="G625" s="35" t="b">
        <v>0</v>
      </c>
      <c r="H625" s="35" t="str">
        <f>IF(OR(Query278[[#This Row],[Weekday]]=1, Query278[[#This Row],[Weekday]]=2, Query278[[#This Row],[Weekday]]=3, Query278[[#This Row],[Weekday]]=4, Query278[[#This Row],[Weekday]]=5), "Weekday", "Weekend")</f>
        <v>Weekend</v>
      </c>
      <c r="I625" s="35">
        <f t="shared" si="45"/>
        <v>241</v>
      </c>
      <c r="J625" s="35">
        <v>6</v>
      </c>
      <c r="K625" s="35">
        <f t="shared" si="46"/>
        <v>228</v>
      </c>
      <c r="L625" s="35">
        <v>1</v>
      </c>
      <c r="M625" s="35" t="str">
        <f>INDEX(Table2[Description],MATCH(L625,Table2[Weathersit],0))</f>
        <v>Clear</v>
      </c>
      <c r="N625" s="35">
        <v>0.16</v>
      </c>
      <c r="O625" s="35">
        <v>0.18179999999999999</v>
      </c>
      <c r="P625" s="35">
        <v>0.64</v>
      </c>
      <c r="Q625" s="35">
        <v>0.1343</v>
      </c>
      <c r="R625" s="35">
        <v>0</v>
      </c>
      <c r="S625" s="35">
        <v>2</v>
      </c>
      <c r="T625" s="35" t="str">
        <f t="shared" si="47"/>
        <v>Normal</v>
      </c>
      <c r="U625" s="35">
        <v>2</v>
      </c>
      <c r="V625" s="42">
        <f t="shared" si="48"/>
        <v>53.489789381944028</v>
      </c>
      <c r="W625" s="35">
        <f t="shared" si="49"/>
        <v>-0.3318062447649453</v>
      </c>
    </row>
    <row r="626" spans="1:23" x14ac:dyDescent="0.25">
      <c r="A626" s="41">
        <v>625</v>
      </c>
      <c r="B626" s="36">
        <v>40572</v>
      </c>
      <c r="C626" s="35">
        <v>1</v>
      </c>
      <c r="D626" s="35">
        <v>0</v>
      </c>
      <c r="E626" s="35">
        <v>1</v>
      </c>
      <c r="F626" s="35">
        <v>7</v>
      </c>
      <c r="G626" s="35" t="b">
        <v>0</v>
      </c>
      <c r="H626" s="35" t="str">
        <f>IF(OR(Query278[[#This Row],[Weekday]]=1, Query278[[#This Row],[Weekday]]=2, Query278[[#This Row],[Weekday]]=3, Query278[[#This Row],[Weekday]]=4, Query278[[#This Row],[Weekday]]=5), "Weekday", "Weekend")</f>
        <v>Weekend</v>
      </c>
      <c r="I626" s="35">
        <f t="shared" si="45"/>
        <v>241</v>
      </c>
      <c r="J626" s="35">
        <v>6</v>
      </c>
      <c r="K626" s="35">
        <f t="shared" si="46"/>
        <v>227</v>
      </c>
      <c r="L626" s="35">
        <v>1</v>
      </c>
      <c r="M626" s="35" t="str">
        <f>INDEX(Table2[Description],MATCH(L626,Table2[Weathersit],0))</f>
        <v>Clear</v>
      </c>
      <c r="N626" s="35">
        <v>0.16</v>
      </c>
      <c r="O626" s="35">
        <v>0.18179999999999999</v>
      </c>
      <c r="P626" s="35">
        <v>0.59</v>
      </c>
      <c r="Q626" s="35">
        <v>0.1045</v>
      </c>
      <c r="R626" s="35">
        <v>1</v>
      </c>
      <c r="S626" s="35">
        <v>4</v>
      </c>
      <c r="T626" s="35" t="str">
        <f t="shared" si="47"/>
        <v>Normal</v>
      </c>
      <c r="U626" s="35">
        <v>5</v>
      </c>
      <c r="V626" s="42">
        <f t="shared" si="48"/>
        <v>53.468283806812174</v>
      </c>
      <c r="W626" s="35">
        <f t="shared" si="49"/>
        <v>-0.33237941988412106</v>
      </c>
    </row>
    <row r="627" spans="1:23" x14ac:dyDescent="0.25">
      <c r="A627" s="41">
        <v>626</v>
      </c>
      <c r="B627" s="36">
        <v>40572</v>
      </c>
      <c r="C627" s="35">
        <v>1</v>
      </c>
      <c r="D627" s="35">
        <v>0</v>
      </c>
      <c r="E627" s="35">
        <v>1</v>
      </c>
      <c r="F627" s="35">
        <v>8</v>
      </c>
      <c r="G627" s="35" t="b">
        <v>0</v>
      </c>
      <c r="H627" s="35" t="str">
        <f>IF(OR(Query278[[#This Row],[Weekday]]=1, Query278[[#This Row],[Weekday]]=2, Query278[[#This Row],[Weekday]]=3, Query278[[#This Row],[Weekday]]=4, Query278[[#This Row],[Weekday]]=5), "Weekday", "Weekend")</f>
        <v>Weekend</v>
      </c>
      <c r="I627" s="35">
        <f t="shared" si="45"/>
        <v>241</v>
      </c>
      <c r="J627" s="35">
        <v>6</v>
      </c>
      <c r="K627" s="35">
        <f t="shared" si="46"/>
        <v>226</v>
      </c>
      <c r="L627" s="35">
        <v>1</v>
      </c>
      <c r="M627" s="35" t="str">
        <f>INDEX(Table2[Description],MATCH(L627,Table2[Weathersit],0))</f>
        <v>Clear</v>
      </c>
      <c r="N627" s="35">
        <v>0.18</v>
      </c>
      <c r="O627" s="35">
        <v>0.19700000000000001</v>
      </c>
      <c r="P627" s="35">
        <v>0.55000000000000004</v>
      </c>
      <c r="Q627" s="35">
        <v>0.16420000000000001</v>
      </c>
      <c r="R627" s="35">
        <v>3</v>
      </c>
      <c r="S627" s="35">
        <v>31</v>
      </c>
      <c r="T627" s="35" t="str">
        <f t="shared" si="47"/>
        <v>High Usage</v>
      </c>
      <c r="U627" s="35">
        <v>34</v>
      </c>
      <c r="V627" s="42">
        <f t="shared" si="48"/>
        <v>53.455106580714585</v>
      </c>
      <c r="W627" s="35">
        <f t="shared" si="49"/>
        <v>-0.33296472639907065</v>
      </c>
    </row>
    <row r="628" spans="1:23" x14ac:dyDescent="0.25">
      <c r="A628" s="41">
        <v>627</v>
      </c>
      <c r="B628" s="36">
        <v>40572</v>
      </c>
      <c r="C628" s="35">
        <v>1</v>
      </c>
      <c r="D628" s="35">
        <v>0</v>
      </c>
      <c r="E628" s="35">
        <v>1</v>
      </c>
      <c r="F628" s="35">
        <v>9</v>
      </c>
      <c r="G628" s="35" t="b">
        <v>0</v>
      </c>
      <c r="H628" s="35" t="str">
        <f>IF(OR(Query278[[#This Row],[Weekday]]=1, Query278[[#This Row],[Weekday]]=2, Query278[[#This Row],[Weekday]]=3, Query278[[#This Row],[Weekday]]=4, Query278[[#This Row],[Weekday]]=5), "Weekday", "Weekend")</f>
        <v>Weekend</v>
      </c>
      <c r="I628" s="35">
        <f t="shared" si="45"/>
        <v>241</v>
      </c>
      <c r="J628" s="35">
        <v>6</v>
      </c>
      <c r="K628" s="35">
        <f t="shared" si="46"/>
        <v>225</v>
      </c>
      <c r="L628" s="35">
        <v>1</v>
      </c>
      <c r="M628" s="35" t="str">
        <f>INDEX(Table2[Description],MATCH(L628,Table2[Weathersit],0))</f>
        <v>Clear</v>
      </c>
      <c r="N628" s="35">
        <v>0.18</v>
      </c>
      <c r="O628" s="35">
        <v>0.21210000000000001</v>
      </c>
      <c r="P628" s="35">
        <v>0.59</v>
      </c>
      <c r="Q628" s="35">
        <v>8.9599999999999999E-2</v>
      </c>
      <c r="R628" s="35">
        <v>0</v>
      </c>
      <c r="S628" s="35">
        <v>34</v>
      </c>
      <c r="T628" s="35" t="str">
        <f t="shared" si="47"/>
        <v>High Usage</v>
      </c>
      <c r="U628" s="35">
        <v>34</v>
      </c>
      <c r="V628" s="42">
        <f t="shared" si="48"/>
        <v>53.50505256786743</v>
      </c>
      <c r="W628" s="35">
        <f t="shared" si="49"/>
        <v>-0.33333396921621439</v>
      </c>
    </row>
    <row r="629" spans="1:23" x14ac:dyDescent="0.25">
      <c r="A629" s="41">
        <v>628</v>
      </c>
      <c r="B629" s="36">
        <v>40572</v>
      </c>
      <c r="C629" s="35">
        <v>1</v>
      </c>
      <c r="D629" s="35">
        <v>0</v>
      </c>
      <c r="E629" s="35">
        <v>1</v>
      </c>
      <c r="F629" s="35">
        <v>10</v>
      </c>
      <c r="G629" s="35" t="b">
        <v>0</v>
      </c>
      <c r="H629" s="35" t="str">
        <f>IF(OR(Query278[[#This Row],[Weekday]]=1, Query278[[#This Row],[Weekday]]=2, Query278[[#This Row],[Weekday]]=3, Query278[[#This Row],[Weekday]]=4, Query278[[#This Row],[Weekday]]=5), "Weekday", "Weekend")</f>
        <v>Weekend</v>
      </c>
      <c r="I629" s="35">
        <f t="shared" si="45"/>
        <v>241</v>
      </c>
      <c r="J629" s="35">
        <v>6</v>
      </c>
      <c r="K629" s="35">
        <f t="shared" si="46"/>
        <v>224</v>
      </c>
      <c r="L629" s="35">
        <v>2</v>
      </c>
      <c r="M629" s="35" t="str">
        <f>INDEX(Table2[Description],MATCH(L629,Table2[Weathersit],0))</f>
        <v>Mist + Cloudy</v>
      </c>
      <c r="N629" s="35">
        <v>0.18</v>
      </c>
      <c r="O629" s="35">
        <v>0.21210000000000001</v>
      </c>
      <c r="P629" s="35">
        <v>0.64</v>
      </c>
      <c r="Q629" s="35">
        <v>0.1045</v>
      </c>
      <c r="R629" s="35">
        <v>4</v>
      </c>
      <c r="S629" s="35">
        <v>51</v>
      </c>
      <c r="T629" s="35" t="str">
        <f t="shared" si="47"/>
        <v>High Usage</v>
      </c>
      <c r="U629" s="35">
        <v>55</v>
      </c>
      <c r="V629" s="42">
        <f t="shared" si="48"/>
        <v>53.55510406033514</v>
      </c>
      <c r="W629" s="35">
        <f t="shared" si="49"/>
        <v>-0.33351396009795714</v>
      </c>
    </row>
    <row r="630" spans="1:23" x14ac:dyDescent="0.25">
      <c r="A630" s="41">
        <v>629</v>
      </c>
      <c r="B630" s="36">
        <v>40572</v>
      </c>
      <c r="C630" s="35">
        <v>1</v>
      </c>
      <c r="D630" s="35">
        <v>0</v>
      </c>
      <c r="E630" s="35">
        <v>1</v>
      </c>
      <c r="F630" s="35">
        <v>11</v>
      </c>
      <c r="G630" s="35" t="b">
        <v>0</v>
      </c>
      <c r="H630" s="35" t="str">
        <f>IF(OR(Query278[[#This Row],[Weekday]]=1, Query278[[#This Row],[Weekday]]=2, Query278[[#This Row],[Weekday]]=3, Query278[[#This Row],[Weekday]]=4, Query278[[#This Row],[Weekday]]=5), "Weekday", "Weekend")</f>
        <v>Weekend</v>
      </c>
      <c r="I630" s="35">
        <f t="shared" si="45"/>
        <v>241</v>
      </c>
      <c r="J630" s="35">
        <v>6</v>
      </c>
      <c r="K630" s="35">
        <f t="shared" si="46"/>
        <v>224</v>
      </c>
      <c r="L630" s="35">
        <v>2</v>
      </c>
      <c r="M630" s="35" t="str">
        <f>INDEX(Table2[Description],MATCH(L630,Table2[Weathersit],0))</f>
        <v>Mist + Cloudy</v>
      </c>
      <c r="N630" s="35">
        <v>0.18</v>
      </c>
      <c r="O630" s="35">
        <v>0.19700000000000001</v>
      </c>
      <c r="P630" s="35">
        <v>0.64</v>
      </c>
      <c r="Q630" s="35">
        <v>0.1343</v>
      </c>
      <c r="R630" s="35">
        <v>4</v>
      </c>
      <c r="S630" s="35">
        <v>60</v>
      </c>
      <c r="T630" s="35" t="str">
        <f t="shared" si="47"/>
        <v>High Usage</v>
      </c>
      <c r="U630" s="35">
        <v>64</v>
      </c>
      <c r="V630" s="42">
        <f t="shared" si="48"/>
        <v>53.625250627981806</v>
      </c>
      <c r="W630" s="35">
        <f t="shared" si="49"/>
        <v>-0.33368671671264899</v>
      </c>
    </row>
    <row r="631" spans="1:23" x14ac:dyDescent="0.25">
      <c r="A631" s="41">
        <v>630</v>
      </c>
      <c r="B631" s="36">
        <v>40572</v>
      </c>
      <c r="C631" s="35">
        <v>1</v>
      </c>
      <c r="D631" s="35">
        <v>0</v>
      </c>
      <c r="E631" s="35">
        <v>1</v>
      </c>
      <c r="F631" s="35">
        <v>12</v>
      </c>
      <c r="G631" s="35" t="b">
        <v>0</v>
      </c>
      <c r="H631" s="35" t="str">
        <f>IF(OR(Query278[[#This Row],[Weekday]]=1, Query278[[#This Row],[Weekday]]=2, Query278[[#This Row],[Weekday]]=3, Query278[[#This Row],[Weekday]]=4, Query278[[#This Row],[Weekday]]=5), "Weekday", "Weekend")</f>
        <v>Weekend</v>
      </c>
      <c r="I631" s="35">
        <f t="shared" si="45"/>
        <v>241</v>
      </c>
      <c r="J631" s="35">
        <v>6</v>
      </c>
      <c r="K631" s="35">
        <f t="shared" si="46"/>
        <v>224</v>
      </c>
      <c r="L631" s="35">
        <v>2</v>
      </c>
      <c r="M631" s="35" t="str">
        <f>INDEX(Table2[Description],MATCH(L631,Table2[Weathersit],0))</f>
        <v>Mist + Cloudy</v>
      </c>
      <c r="N631" s="35">
        <v>0.2</v>
      </c>
      <c r="O631" s="35">
        <v>0.19700000000000001</v>
      </c>
      <c r="P631" s="35">
        <v>0.59</v>
      </c>
      <c r="Q631" s="35">
        <v>0.19400000000000001</v>
      </c>
      <c r="R631" s="35">
        <v>12</v>
      </c>
      <c r="S631" s="35">
        <v>66</v>
      </c>
      <c r="T631" s="35" t="str">
        <f t="shared" si="47"/>
        <v>High Usage</v>
      </c>
      <c r="U631" s="35">
        <v>78</v>
      </c>
      <c r="V631" s="42">
        <f t="shared" si="48"/>
        <v>53.6974658000643</v>
      </c>
      <c r="W631" s="35">
        <f t="shared" si="49"/>
        <v>-0.33401489296765019</v>
      </c>
    </row>
    <row r="632" spans="1:23" x14ac:dyDescent="0.25">
      <c r="A632" s="41">
        <v>631</v>
      </c>
      <c r="B632" s="36">
        <v>40572</v>
      </c>
      <c r="C632" s="35">
        <v>1</v>
      </c>
      <c r="D632" s="35">
        <v>0</v>
      </c>
      <c r="E632" s="35">
        <v>1</v>
      </c>
      <c r="F632" s="35">
        <v>13</v>
      </c>
      <c r="G632" s="35" t="b">
        <v>0</v>
      </c>
      <c r="H632" s="35" t="str">
        <f>IF(OR(Query278[[#This Row],[Weekday]]=1, Query278[[#This Row],[Weekday]]=2, Query278[[#This Row],[Weekday]]=3, Query278[[#This Row],[Weekday]]=4, Query278[[#This Row],[Weekday]]=5), "Weekday", "Weekend")</f>
        <v>Weekend</v>
      </c>
      <c r="I632" s="35">
        <f t="shared" si="45"/>
        <v>241</v>
      </c>
      <c r="J632" s="35">
        <v>6</v>
      </c>
      <c r="K632" s="35">
        <f t="shared" si="46"/>
        <v>224</v>
      </c>
      <c r="L632" s="35">
        <v>2</v>
      </c>
      <c r="M632" s="35" t="str">
        <f>INDEX(Table2[Description],MATCH(L632,Table2[Weathersit],0))</f>
        <v>Mist + Cloudy</v>
      </c>
      <c r="N632" s="35">
        <v>0.22</v>
      </c>
      <c r="O632" s="35">
        <v>0.2273</v>
      </c>
      <c r="P632" s="35">
        <v>0.55000000000000004</v>
      </c>
      <c r="Q632" s="35">
        <v>0.16420000000000001</v>
      </c>
      <c r="R632" s="35">
        <v>9</v>
      </c>
      <c r="S632" s="35">
        <v>56</v>
      </c>
      <c r="T632" s="35" t="str">
        <f t="shared" si="47"/>
        <v>High Usage</v>
      </c>
      <c r="U632" s="35">
        <v>65</v>
      </c>
      <c r="V632" s="42">
        <f t="shared" si="48"/>
        <v>53.76464986282501</v>
      </c>
      <c r="W632" s="35">
        <f t="shared" si="49"/>
        <v>-0.33432562907920471</v>
      </c>
    </row>
    <row r="633" spans="1:23" x14ac:dyDescent="0.25">
      <c r="A633" s="41">
        <v>632</v>
      </c>
      <c r="B633" s="36">
        <v>40572</v>
      </c>
      <c r="C633" s="35">
        <v>1</v>
      </c>
      <c r="D633" s="35">
        <v>0</v>
      </c>
      <c r="E633" s="35">
        <v>1</v>
      </c>
      <c r="F633" s="35">
        <v>14</v>
      </c>
      <c r="G633" s="35" t="b">
        <v>0</v>
      </c>
      <c r="H633" s="35" t="str">
        <f>IF(OR(Query278[[#This Row],[Weekday]]=1, Query278[[#This Row],[Weekday]]=2, Query278[[#This Row],[Weekday]]=3, Query278[[#This Row],[Weekday]]=4, Query278[[#This Row],[Weekday]]=5), "Weekday", "Weekend")</f>
        <v>Weekend</v>
      </c>
      <c r="I633" s="35">
        <f t="shared" si="45"/>
        <v>241</v>
      </c>
      <c r="J633" s="35">
        <v>6</v>
      </c>
      <c r="K633" s="35">
        <f t="shared" si="46"/>
        <v>224</v>
      </c>
      <c r="L633" s="35">
        <v>2</v>
      </c>
      <c r="M633" s="35" t="str">
        <f>INDEX(Table2[Description],MATCH(L633,Table2[Weathersit],0))</f>
        <v>Mist + Cloudy</v>
      </c>
      <c r="N633" s="35">
        <v>0.22</v>
      </c>
      <c r="O633" s="35">
        <v>0.2273</v>
      </c>
      <c r="P633" s="35">
        <v>0.6</v>
      </c>
      <c r="Q633" s="35">
        <v>0.1343</v>
      </c>
      <c r="R633" s="35">
        <v>10</v>
      </c>
      <c r="S633" s="35">
        <v>89</v>
      </c>
      <c r="T633" s="35" t="str">
        <f t="shared" si="47"/>
        <v>High Usage</v>
      </c>
      <c r="U633" s="35">
        <v>99</v>
      </c>
      <c r="V633" s="42">
        <f t="shared" si="48"/>
        <v>53.837389097739972</v>
      </c>
      <c r="W633" s="35">
        <f t="shared" si="49"/>
        <v>-0.3343564223068789</v>
      </c>
    </row>
    <row r="634" spans="1:23" x14ac:dyDescent="0.25">
      <c r="A634" s="41">
        <v>633</v>
      </c>
      <c r="B634" s="36">
        <v>40572</v>
      </c>
      <c r="C634" s="35">
        <v>1</v>
      </c>
      <c r="D634" s="35">
        <v>0</v>
      </c>
      <c r="E634" s="35">
        <v>1</v>
      </c>
      <c r="F634" s="35">
        <v>15</v>
      </c>
      <c r="G634" s="35" t="b">
        <v>0</v>
      </c>
      <c r="H634" s="35" t="str">
        <f>IF(OR(Query278[[#This Row],[Weekday]]=1, Query278[[#This Row],[Weekday]]=2, Query278[[#This Row],[Weekday]]=3, Query278[[#This Row],[Weekday]]=4, Query278[[#This Row],[Weekday]]=5), "Weekday", "Weekend")</f>
        <v>Weekend</v>
      </c>
      <c r="I634" s="35">
        <f t="shared" si="45"/>
        <v>241</v>
      </c>
      <c r="J634" s="35">
        <v>6</v>
      </c>
      <c r="K634" s="35">
        <f t="shared" si="46"/>
        <v>224</v>
      </c>
      <c r="L634" s="35">
        <v>1</v>
      </c>
      <c r="M634" s="35" t="str">
        <f>INDEX(Table2[Description],MATCH(L634,Table2[Weathersit],0))</f>
        <v>Clear</v>
      </c>
      <c r="N634" s="35">
        <v>0.22</v>
      </c>
      <c r="O634" s="35">
        <v>0.21210000000000001</v>
      </c>
      <c r="P634" s="35">
        <v>0.69</v>
      </c>
      <c r="Q634" s="35">
        <v>0.25369999999999998</v>
      </c>
      <c r="R634" s="35">
        <v>22</v>
      </c>
      <c r="S634" s="35">
        <v>98</v>
      </c>
      <c r="T634" s="35" t="str">
        <f t="shared" si="47"/>
        <v>High Usage</v>
      </c>
      <c r="U634" s="35">
        <v>120</v>
      </c>
      <c r="V634" s="42">
        <f t="shared" si="48"/>
        <v>53.878472216934675</v>
      </c>
      <c r="W634" s="35">
        <f t="shared" si="49"/>
        <v>-0.33438372047870313</v>
      </c>
    </row>
    <row r="635" spans="1:23" x14ac:dyDescent="0.25">
      <c r="A635" s="41">
        <v>634</v>
      </c>
      <c r="B635" s="36">
        <v>40572</v>
      </c>
      <c r="C635" s="35">
        <v>1</v>
      </c>
      <c r="D635" s="35">
        <v>0</v>
      </c>
      <c r="E635" s="35">
        <v>1</v>
      </c>
      <c r="F635" s="35">
        <v>16</v>
      </c>
      <c r="G635" s="35" t="b">
        <v>0</v>
      </c>
      <c r="H635" s="35" t="str">
        <f>IF(OR(Query278[[#This Row],[Weekday]]=1, Query278[[#This Row],[Weekday]]=2, Query278[[#This Row],[Weekday]]=3, Query278[[#This Row],[Weekday]]=4, Query278[[#This Row],[Weekday]]=5), "Weekday", "Weekend")</f>
        <v>Weekend</v>
      </c>
      <c r="I635" s="35">
        <f t="shared" si="45"/>
        <v>241</v>
      </c>
      <c r="J635" s="35">
        <v>6</v>
      </c>
      <c r="K635" s="35">
        <f t="shared" si="46"/>
        <v>223</v>
      </c>
      <c r="L635" s="35">
        <v>1</v>
      </c>
      <c r="M635" s="35" t="str">
        <f>INDEX(Table2[Description],MATCH(L635,Table2[Weathersit],0))</f>
        <v>Clear</v>
      </c>
      <c r="N635" s="35">
        <v>0.24</v>
      </c>
      <c r="O635" s="35">
        <v>0.2424</v>
      </c>
      <c r="P635" s="35">
        <v>0.6</v>
      </c>
      <c r="Q635" s="35">
        <v>0.16420000000000001</v>
      </c>
      <c r="R635" s="35">
        <v>19</v>
      </c>
      <c r="S635" s="35">
        <v>88</v>
      </c>
      <c r="T635" s="35" t="str">
        <f t="shared" si="47"/>
        <v>High Usage</v>
      </c>
      <c r="U635" s="35">
        <v>107</v>
      </c>
      <c r="V635" s="42">
        <f t="shared" si="48"/>
        <v>53.870404461096399</v>
      </c>
      <c r="W635" s="35">
        <f t="shared" si="49"/>
        <v>-0.33450898134773288</v>
      </c>
    </row>
    <row r="636" spans="1:23" x14ac:dyDescent="0.25">
      <c r="A636" s="41">
        <v>635</v>
      </c>
      <c r="B636" s="36">
        <v>40572</v>
      </c>
      <c r="C636" s="35">
        <v>1</v>
      </c>
      <c r="D636" s="35">
        <v>0</v>
      </c>
      <c r="E636" s="35">
        <v>1</v>
      </c>
      <c r="F636" s="35">
        <v>17</v>
      </c>
      <c r="G636" s="35" t="b">
        <v>0</v>
      </c>
      <c r="H636" s="35" t="str">
        <f>IF(OR(Query278[[#This Row],[Weekday]]=1, Query278[[#This Row],[Weekday]]=2, Query278[[#This Row],[Weekday]]=3, Query278[[#This Row],[Weekday]]=4, Query278[[#This Row],[Weekday]]=5), "Weekday", "Weekend")</f>
        <v>Weekend</v>
      </c>
      <c r="I636" s="35">
        <f t="shared" si="45"/>
        <v>241</v>
      </c>
      <c r="J636" s="35">
        <v>6</v>
      </c>
      <c r="K636" s="35">
        <f t="shared" si="46"/>
        <v>222</v>
      </c>
      <c r="L636" s="35">
        <v>1</v>
      </c>
      <c r="M636" s="35" t="str">
        <f>INDEX(Table2[Description],MATCH(L636,Table2[Weathersit],0))</f>
        <v>Clear</v>
      </c>
      <c r="N636" s="35">
        <v>0.24</v>
      </c>
      <c r="O636" s="35">
        <v>0.28789999999999999</v>
      </c>
      <c r="P636" s="35">
        <v>0.6</v>
      </c>
      <c r="Q636" s="35">
        <v>0</v>
      </c>
      <c r="R636" s="35">
        <v>9</v>
      </c>
      <c r="S636" s="35">
        <v>82</v>
      </c>
      <c r="T636" s="35" t="str">
        <f t="shared" si="47"/>
        <v>High Usage</v>
      </c>
      <c r="U636" s="35">
        <v>91</v>
      </c>
      <c r="V636" s="42">
        <f t="shared" si="48"/>
        <v>53.895121418303901</v>
      </c>
      <c r="W636" s="35">
        <f t="shared" si="49"/>
        <v>-0.33447605061820501</v>
      </c>
    </row>
    <row r="637" spans="1:23" x14ac:dyDescent="0.25">
      <c r="A637" s="41">
        <v>636</v>
      </c>
      <c r="B637" s="36">
        <v>40572</v>
      </c>
      <c r="C637" s="35">
        <v>1</v>
      </c>
      <c r="D637" s="35">
        <v>0</v>
      </c>
      <c r="E637" s="35">
        <v>1</v>
      </c>
      <c r="F637" s="35">
        <v>18</v>
      </c>
      <c r="G637" s="35" t="b">
        <v>0</v>
      </c>
      <c r="H637" s="35" t="str">
        <f>IF(OR(Query278[[#This Row],[Weekday]]=1, Query278[[#This Row],[Weekday]]=2, Query278[[#This Row],[Weekday]]=3, Query278[[#This Row],[Weekday]]=4, Query278[[#This Row],[Weekday]]=5), "Weekday", "Weekend")</f>
        <v>Weekend</v>
      </c>
      <c r="I637" s="35">
        <f t="shared" si="45"/>
        <v>241</v>
      </c>
      <c r="J637" s="35">
        <v>6</v>
      </c>
      <c r="K637" s="35">
        <f t="shared" si="46"/>
        <v>221</v>
      </c>
      <c r="L637" s="35">
        <v>1</v>
      </c>
      <c r="M637" s="35" t="str">
        <f>INDEX(Table2[Description],MATCH(L637,Table2[Weathersit],0))</f>
        <v>Clear</v>
      </c>
      <c r="N637" s="35">
        <v>0.22</v>
      </c>
      <c r="O637" s="35">
        <v>0.2273</v>
      </c>
      <c r="P637" s="35">
        <v>0.69</v>
      </c>
      <c r="Q637" s="35">
        <v>0.1343</v>
      </c>
      <c r="R637" s="35">
        <v>9</v>
      </c>
      <c r="S637" s="35">
        <v>59</v>
      </c>
      <c r="T637" s="35" t="str">
        <f t="shared" si="47"/>
        <v>High Usage</v>
      </c>
      <c r="U637" s="35">
        <v>68</v>
      </c>
      <c r="V637" s="42">
        <f t="shared" si="48"/>
        <v>53.949000193518671</v>
      </c>
      <c r="W637" s="35">
        <f t="shared" si="49"/>
        <v>-0.33452257177769346</v>
      </c>
    </row>
    <row r="638" spans="1:23" x14ac:dyDescent="0.25">
      <c r="A638" s="41">
        <v>637</v>
      </c>
      <c r="B638" s="36">
        <v>40572</v>
      </c>
      <c r="C638" s="35">
        <v>1</v>
      </c>
      <c r="D638" s="35">
        <v>0</v>
      </c>
      <c r="E638" s="35">
        <v>1</v>
      </c>
      <c r="F638" s="35">
        <v>19</v>
      </c>
      <c r="G638" s="35" t="b">
        <v>0</v>
      </c>
      <c r="H638" s="35" t="str">
        <f>IF(OR(Query278[[#This Row],[Weekday]]=1, Query278[[#This Row],[Weekday]]=2, Query278[[#This Row],[Weekday]]=3, Query278[[#This Row],[Weekday]]=4, Query278[[#This Row],[Weekday]]=5), "Weekday", "Weekend")</f>
        <v>Weekend</v>
      </c>
      <c r="I638" s="35">
        <f t="shared" si="45"/>
        <v>241</v>
      </c>
      <c r="J638" s="35">
        <v>6</v>
      </c>
      <c r="K638" s="35">
        <f t="shared" si="46"/>
        <v>220</v>
      </c>
      <c r="L638" s="35">
        <v>2</v>
      </c>
      <c r="M638" s="35" t="str">
        <f>INDEX(Table2[Description],MATCH(L638,Table2[Weathersit],0))</f>
        <v>Mist + Cloudy</v>
      </c>
      <c r="N638" s="35">
        <v>0.22</v>
      </c>
      <c r="O638" s="35">
        <v>0.21210000000000001</v>
      </c>
      <c r="P638" s="35">
        <v>0.69</v>
      </c>
      <c r="Q638" s="35">
        <v>0.25369999999999998</v>
      </c>
      <c r="R638" s="35">
        <v>6</v>
      </c>
      <c r="S638" s="35">
        <v>52</v>
      </c>
      <c r="T638" s="35" t="str">
        <f t="shared" si="47"/>
        <v>High Usage</v>
      </c>
      <c r="U638" s="35">
        <v>58</v>
      </c>
      <c r="V638" s="42">
        <f t="shared" si="48"/>
        <v>54.02240860574652</v>
      </c>
      <c r="W638" s="35">
        <f t="shared" si="49"/>
        <v>-0.33454433684641455</v>
      </c>
    </row>
    <row r="639" spans="1:23" x14ac:dyDescent="0.25">
      <c r="A639" s="41">
        <v>638</v>
      </c>
      <c r="B639" s="36">
        <v>40572</v>
      </c>
      <c r="C639" s="35">
        <v>1</v>
      </c>
      <c r="D639" s="35">
        <v>0</v>
      </c>
      <c r="E639" s="35">
        <v>1</v>
      </c>
      <c r="F639" s="35">
        <v>20</v>
      </c>
      <c r="G639" s="35" t="b">
        <v>0</v>
      </c>
      <c r="H639" s="35" t="str">
        <f>IF(OR(Query278[[#This Row],[Weekday]]=1, Query278[[#This Row],[Weekday]]=2, Query278[[#This Row],[Weekday]]=3, Query278[[#This Row],[Weekday]]=4, Query278[[#This Row],[Weekday]]=5), "Weekday", "Weekend")</f>
        <v>Weekend</v>
      </c>
      <c r="I639" s="35">
        <f t="shared" si="45"/>
        <v>241</v>
      </c>
      <c r="J639" s="35">
        <v>6</v>
      </c>
      <c r="K639" s="35">
        <f t="shared" si="46"/>
        <v>220</v>
      </c>
      <c r="L639" s="35">
        <v>1</v>
      </c>
      <c r="M639" s="35" t="str">
        <f>INDEX(Table2[Description],MATCH(L639,Table2[Weathersit],0))</f>
        <v>Clear</v>
      </c>
      <c r="N639" s="35">
        <v>0.18</v>
      </c>
      <c r="O639" s="35">
        <v>0.21210000000000001</v>
      </c>
      <c r="P639" s="35">
        <v>0.74</v>
      </c>
      <c r="Q639" s="35">
        <v>8.9599999999999999E-2</v>
      </c>
      <c r="R639" s="35">
        <v>1</v>
      </c>
      <c r="S639" s="35">
        <v>42</v>
      </c>
      <c r="T639" s="35" t="str">
        <f t="shared" si="47"/>
        <v>High Usage</v>
      </c>
      <c r="U639" s="35">
        <v>43</v>
      </c>
      <c r="V639" s="42">
        <f t="shared" si="48"/>
        <v>54.096142716892956</v>
      </c>
      <c r="W639" s="35">
        <f t="shared" si="49"/>
        <v>-0.33464774761029292</v>
      </c>
    </row>
    <row r="640" spans="1:23" x14ac:dyDescent="0.25">
      <c r="A640" s="41">
        <v>639</v>
      </c>
      <c r="B640" s="36">
        <v>40572</v>
      </c>
      <c r="C640" s="35">
        <v>1</v>
      </c>
      <c r="D640" s="35">
        <v>0</v>
      </c>
      <c r="E640" s="35">
        <v>1</v>
      </c>
      <c r="F640" s="35">
        <v>21</v>
      </c>
      <c r="G640" s="35" t="b">
        <v>0</v>
      </c>
      <c r="H640" s="35" t="str">
        <f>IF(OR(Query278[[#This Row],[Weekday]]=1, Query278[[#This Row],[Weekday]]=2, Query278[[#This Row],[Weekday]]=3, Query278[[#This Row],[Weekday]]=4, Query278[[#This Row],[Weekday]]=5), "Weekday", "Weekend")</f>
        <v>Weekend</v>
      </c>
      <c r="I640" s="35">
        <f t="shared" si="45"/>
        <v>241</v>
      </c>
      <c r="J640" s="35">
        <v>6</v>
      </c>
      <c r="K640" s="35">
        <f t="shared" si="46"/>
        <v>219</v>
      </c>
      <c r="L640" s="35">
        <v>1</v>
      </c>
      <c r="M640" s="35" t="str">
        <f>INDEX(Table2[Description],MATCH(L640,Table2[Weathersit],0))</f>
        <v>Clear</v>
      </c>
      <c r="N640" s="35">
        <v>0.18</v>
      </c>
      <c r="O640" s="35">
        <v>0.21210000000000001</v>
      </c>
      <c r="P640" s="35">
        <v>0.74</v>
      </c>
      <c r="Q640" s="35">
        <v>8.9599999999999999E-2</v>
      </c>
      <c r="R640" s="35">
        <v>1</v>
      </c>
      <c r="S640" s="35">
        <v>35</v>
      </c>
      <c r="T640" s="35" t="str">
        <f t="shared" si="47"/>
        <v>High Usage</v>
      </c>
      <c r="U640" s="35">
        <v>36</v>
      </c>
      <c r="V640" s="42">
        <f t="shared" si="48"/>
        <v>54.160618111840137</v>
      </c>
      <c r="W640" s="35">
        <f t="shared" si="49"/>
        <v>-0.3347406534769693</v>
      </c>
    </row>
    <row r="641" spans="1:23" x14ac:dyDescent="0.25">
      <c r="A641" s="41">
        <v>640</v>
      </c>
      <c r="B641" s="36">
        <v>40572</v>
      </c>
      <c r="C641" s="35">
        <v>1</v>
      </c>
      <c r="D641" s="35">
        <v>0</v>
      </c>
      <c r="E641" s="35">
        <v>1</v>
      </c>
      <c r="F641" s="35">
        <v>22</v>
      </c>
      <c r="G641" s="35" t="b">
        <v>0</v>
      </c>
      <c r="H641" s="35" t="str">
        <f>IF(OR(Query278[[#This Row],[Weekday]]=1, Query278[[#This Row],[Weekday]]=2, Query278[[#This Row],[Weekday]]=3, Query278[[#This Row],[Weekday]]=4, Query278[[#This Row],[Weekday]]=5), "Weekday", "Weekend")</f>
        <v>Weekend</v>
      </c>
      <c r="I641" s="35">
        <f t="shared" si="45"/>
        <v>241</v>
      </c>
      <c r="J641" s="35">
        <v>6</v>
      </c>
      <c r="K641" s="35">
        <f t="shared" si="46"/>
        <v>218</v>
      </c>
      <c r="L641" s="35">
        <v>1</v>
      </c>
      <c r="M641" s="35" t="str">
        <f>INDEX(Table2[Description],MATCH(L641,Table2[Weathersit],0))</f>
        <v>Clear</v>
      </c>
      <c r="N641" s="35">
        <v>0.16</v>
      </c>
      <c r="O641" s="35">
        <v>0.19700000000000001</v>
      </c>
      <c r="P641" s="35">
        <v>0.8</v>
      </c>
      <c r="Q641" s="35">
        <v>8.9599999999999999E-2</v>
      </c>
      <c r="R641" s="35">
        <v>4</v>
      </c>
      <c r="S641" s="35">
        <v>28</v>
      </c>
      <c r="T641" s="35" t="str">
        <f t="shared" si="47"/>
        <v>High Usage</v>
      </c>
      <c r="U641" s="35">
        <v>32</v>
      </c>
      <c r="V641" s="42">
        <f t="shared" si="48"/>
        <v>54.216882554902718</v>
      </c>
      <c r="W641" s="35">
        <f t="shared" si="49"/>
        <v>-0.33482450183256973</v>
      </c>
    </row>
    <row r="642" spans="1:23" x14ac:dyDescent="0.25">
      <c r="A642" s="41">
        <v>641</v>
      </c>
      <c r="B642" s="36">
        <v>40572</v>
      </c>
      <c r="C642" s="35">
        <v>1</v>
      </c>
      <c r="D642" s="35">
        <v>0</v>
      </c>
      <c r="E642" s="35">
        <v>1</v>
      </c>
      <c r="F642" s="35">
        <v>23</v>
      </c>
      <c r="G642" s="35" t="b">
        <v>0</v>
      </c>
      <c r="H642" s="35" t="str">
        <f>IF(OR(Query278[[#This Row],[Weekday]]=1, Query278[[#This Row],[Weekday]]=2, Query278[[#This Row],[Weekday]]=3, Query278[[#This Row],[Weekday]]=4, Query278[[#This Row],[Weekday]]=5), "Weekday", "Weekend")</f>
        <v>Weekend</v>
      </c>
      <c r="I642" s="35">
        <f t="shared" ref="I642:I705" si="50">COUNTIF(J642:J1640,"&gt;=1") - COUNTIF(J642:J1640,"&gt;5")</f>
        <v>241</v>
      </c>
      <c r="J642" s="35">
        <v>6</v>
      </c>
      <c r="K642" s="35">
        <f t="shared" ref="K642:K705" si="51">SUMIF(L642:L1640,1,L642:L1640)</f>
        <v>217</v>
      </c>
      <c r="L642" s="35">
        <v>1</v>
      </c>
      <c r="M642" s="35" t="str">
        <f>INDEX(Table2[Description],MATCH(L642,Table2[Weathersit],0))</f>
        <v>Clear</v>
      </c>
      <c r="N642" s="35">
        <v>0.16</v>
      </c>
      <c r="O642" s="35">
        <v>0.19700000000000001</v>
      </c>
      <c r="P642" s="35">
        <v>0.8</v>
      </c>
      <c r="Q642" s="35">
        <v>8.9599999999999999E-2</v>
      </c>
      <c r="R642" s="35">
        <v>3</v>
      </c>
      <c r="S642" s="35">
        <v>30</v>
      </c>
      <c r="T642" s="35" t="str">
        <f t="shared" ref="T642:T705" si="52">IF(U642&gt;30, "High Usage", "Normal")</f>
        <v>High Usage</v>
      </c>
      <c r="U642" s="35">
        <v>33</v>
      </c>
      <c r="V642" s="42">
        <f t="shared" ref="V642:V705" si="53">_xlfn.STDEV.P(U642:U1641)</f>
        <v>54.267323498504673</v>
      </c>
      <c r="W642" s="35">
        <f t="shared" ref="W642:W705" si="54">CORREL(V642:V1641,O642:O1641)</f>
        <v>-0.33500611272670844</v>
      </c>
    </row>
    <row r="643" spans="1:23" x14ac:dyDescent="0.25">
      <c r="A643" s="41">
        <v>642</v>
      </c>
      <c r="B643" s="36">
        <v>40573</v>
      </c>
      <c r="C643" s="35">
        <v>1</v>
      </c>
      <c r="D643" s="35">
        <v>0</v>
      </c>
      <c r="E643" s="35">
        <v>1</v>
      </c>
      <c r="F643" s="35">
        <v>0</v>
      </c>
      <c r="G643" s="35" t="b">
        <v>0</v>
      </c>
      <c r="H643" s="35" t="str">
        <f>IF(OR(Query278[[#This Row],[Weekday]]=1, Query278[[#This Row],[Weekday]]=2, Query278[[#This Row],[Weekday]]=3, Query278[[#This Row],[Weekday]]=4, Query278[[#This Row],[Weekday]]=5), "Weekday", "Weekend")</f>
        <v>Weekend</v>
      </c>
      <c r="I643" s="35">
        <f t="shared" si="50"/>
        <v>241</v>
      </c>
      <c r="J643" s="35">
        <v>0</v>
      </c>
      <c r="K643" s="35">
        <f t="shared" si="51"/>
        <v>216</v>
      </c>
      <c r="L643" s="35">
        <v>1</v>
      </c>
      <c r="M643" s="35" t="str">
        <f>INDEX(Table2[Description],MATCH(L643,Table2[Weathersit],0))</f>
        <v>Clear</v>
      </c>
      <c r="N643" s="35">
        <v>0.16</v>
      </c>
      <c r="O643" s="35">
        <v>0.18179999999999999</v>
      </c>
      <c r="P643" s="35">
        <v>0.8</v>
      </c>
      <c r="Q643" s="35">
        <v>0.1045</v>
      </c>
      <c r="R643" s="35">
        <v>0</v>
      </c>
      <c r="S643" s="35">
        <v>33</v>
      </c>
      <c r="T643" s="35" t="str">
        <f t="shared" si="52"/>
        <v>High Usage</v>
      </c>
      <c r="U643" s="35">
        <v>33</v>
      </c>
      <c r="V643" s="42">
        <f t="shared" si="53"/>
        <v>54.319437435916178</v>
      </c>
      <c r="W643" s="35">
        <f t="shared" si="54"/>
        <v>-0.33517606543518502</v>
      </c>
    </row>
    <row r="644" spans="1:23" x14ac:dyDescent="0.25">
      <c r="A644" s="41">
        <v>643</v>
      </c>
      <c r="B644" s="36">
        <v>40573</v>
      </c>
      <c r="C644" s="35">
        <v>1</v>
      </c>
      <c r="D644" s="35">
        <v>0</v>
      </c>
      <c r="E644" s="35">
        <v>1</v>
      </c>
      <c r="F644" s="35">
        <v>1</v>
      </c>
      <c r="G644" s="35" t="b">
        <v>0</v>
      </c>
      <c r="H644" s="35" t="str">
        <f>IF(OR(Query278[[#This Row],[Weekday]]=1, Query278[[#This Row],[Weekday]]=2, Query278[[#This Row],[Weekday]]=3, Query278[[#This Row],[Weekday]]=4, Query278[[#This Row],[Weekday]]=5), "Weekday", "Weekend")</f>
        <v>Weekend</v>
      </c>
      <c r="I644" s="35">
        <f t="shared" si="50"/>
        <v>241</v>
      </c>
      <c r="J644" s="35">
        <v>0</v>
      </c>
      <c r="K644" s="35">
        <f t="shared" si="51"/>
        <v>215</v>
      </c>
      <c r="L644" s="35">
        <v>1</v>
      </c>
      <c r="M644" s="35" t="str">
        <f>INDEX(Table2[Description],MATCH(L644,Table2[Weathersit],0))</f>
        <v>Clear</v>
      </c>
      <c r="N644" s="35">
        <v>0.14000000000000001</v>
      </c>
      <c r="O644" s="35">
        <v>0.21210000000000001</v>
      </c>
      <c r="P644" s="35">
        <v>0.8</v>
      </c>
      <c r="Q644" s="35">
        <v>0</v>
      </c>
      <c r="R644" s="35">
        <v>7</v>
      </c>
      <c r="S644" s="35">
        <v>22</v>
      </c>
      <c r="T644" s="35" t="str">
        <f t="shared" si="52"/>
        <v>Normal</v>
      </c>
      <c r="U644" s="35">
        <v>29</v>
      </c>
      <c r="V644" s="42">
        <f t="shared" si="53"/>
        <v>54.371661067423126</v>
      </c>
      <c r="W644" s="35">
        <f t="shared" si="54"/>
        <v>-0.33547182389324043</v>
      </c>
    </row>
    <row r="645" spans="1:23" x14ac:dyDescent="0.25">
      <c r="A645" s="41">
        <v>644</v>
      </c>
      <c r="B645" s="36">
        <v>40573</v>
      </c>
      <c r="C645" s="35">
        <v>1</v>
      </c>
      <c r="D645" s="35">
        <v>0</v>
      </c>
      <c r="E645" s="35">
        <v>1</v>
      </c>
      <c r="F645" s="35">
        <v>2</v>
      </c>
      <c r="G645" s="35" t="b">
        <v>0</v>
      </c>
      <c r="H645" s="35" t="str">
        <f>IF(OR(Query278[[#This Row],[Weekday]]=1, Query278[[#This Row],[Weekday]]=2, Query278[[#This Row],[Weekday]]=3, Query278[[#This Row],[Weekday]]=4, Query278[[#This Row],[Weekday]]=5), "Weekday", "Weekend")</f>
        <v>Weekend</v>
      </c>
      <c r="I645" s="35">
        <f t="shared" si="50"/>
        <v>241</v>
      </c>
      <c r="J645" s="35">
        <v>0</v>
      </c>
      <c r="K645" s="35">
        <f t="shared" si="51"/>
        <v>214</v>
      </c>
      <c r="L645" s="35">
        <v>1</v>
      </c>
      <c r="M645" s="35" t="str">
        <f>INDEX(Table2[Description],MATCH(L645,Table2[Weathersit],0))</f>
        <v>Clear</v>
      </c>
      <c r="N645" s="35">
        <v>0.16</v>
      </c>
      <c r="O645" s="35">
        <v>0.2273</v>
      </c>
      <c r="P645" s="35">
        <v>0.8</v>
      </c>
      <c r="Q645" s="35">
        <v>0</v>
      </c>
      <c r="R645" s="35">
        <v>1</v>
      </c>
      <c r="S645" s="35">
        <v>10</v>
      </c>
      <c r="T645" s="35" t="str">
        <f t="shared" si="52"/>
        <v>Normal</v>
      </c>
      <c r="U645" s="35">
        <v>11</v>
      </c>
      <c r="V645" s="42">
        <f t="shared" si="53"/>
        <v>54.417315399909171</v>
      </c>
      <c r="W645" s="35">
        <f t="shared" si="54"/>
        <v>-0.33552756758010255</v>
      </c>
    </row>
    <row r="646" spans="1:23" x14ac:dyDescent="0.25">
      <c r="A646" s="41">
        <v>645</v>
      </c>
      <c r="B646" s="36">
        <v>40573</v>
      </c>
      <c r="C646" s="35">
        <v>1</v>
      </c>
      <c r="D646" s="35">
        <v>0</v>
      </c>
      <c r="E646" s="35">
        <v>1</v>
      </c>
      <c r="F646" s="35">
        <v>3</v>
      </c>
      <c r="G646" s="35" t="b">
        <v>0</v>
      </c>
      <c r="H646" s="35" t="str">
        <f>IF(OR(Query278[[#This Row],[Weekday]]=1, Query278[[#This Row],[Weekday]]=2, Query278[[#This Row],[Weekday]]=3, Query278[[#This Row],[Weekday]]=4, Query278[[#This Row],[Weekday]]=5), "Weekday", "Weekend")</f>
        <v>Weekend</v>
      </c>
      <c r="I646" s="35">
        <f t="shared" si="50"/>
        <v>241</v>
      </c>
      <c r="J646" s="35">
        <v>0</v>
      </c>
      <c r="K646" s="35">
        <f t="shared" si="51"/>
        <v>213</v>
      </c>
      <c r="L646" s="35">
        <v>1</v>
      </c>
      <c r="M646" s="35" t="str">
        <f>INDEX(Table2[Description],MATCH(L646,Table2[Weathersit],0))</f>
        <v>Clear</v>
      </c>
      <c r="N646" s="35">
        <v>0.14000000000000001</v>
      </c>
      <c r="O646" s="35">
        <v>0.21210000000000001</v>
      </c>
      <c r="P646" s="35">
        <v>0.93</v>
      </c>
      <c r="Q646" s="35">
        <v>0</v>
      </c>
      <c r="R646" s="35">
        <v>1</v>
      </c>
      <c r="S646" s="35">
        <v>7</v>
      </c>
      <c r="T646" s="35" t="str">
        <f t="shared" si="52"/>
        <v>Normal</v>
      </c>
      <c r="U646" s="35">
        <v>8</v>
      </c>
      <c r="V646" s="42">
        <f t="shared" si="53"/>
        <v>54.422554525148833</v>
      </c>
      <c r="W646" s="35">
        <f t="shared" si="54"/>
        <v>-0.33553272644475196</v>
      </c>
    </row>
    <row r="647" spans="1:23" x14ac:dyDescent="0.25">
      <c r="A647" s="41">
        <v>646</v>
      </c>
      <c r="B647" s="36">
        <v>40573</v>
      </c>
      <c r="C647" s="35">
        <v>1</v>
      </c>
      <c r="D647" s="35">
        <v>0</v>
      </c>
      <c r="E647" s="35">
        <v>1</v>
      </c>
      <c r="F647" s="35">
        <v>4</v>
      </c>
      <c r="G647" s="35" t="b">
        <v>0</v>
      </c>
      <c r="H647" s="35" t="str">
        <f>IF(OR(Query278[[#This Row],[Weekday]]=1, Query278[[#This Row],[Weekday]]=2, Query278[[#This Row],[Weekday]]=3, Query278[[#This Row],[Weekday]]=4, Query278[[#This Row],[Weekday]]=5), "Weekday", "Weekend")</f>
        <v>Weekend</v>
      </c>
      <c r="I647" s="35">
        <f t="shared" si="50"/>
        <v>241</v>
      </c>
      <c r="J647" s="35">
        <v>0</v>
      </c>
      <c r="K647" s="35">
        <f t="shared" si="51"/>
        <v>212</v>
      </c>
      <c r="L647" s="35">
        <v>1</v>
      </c>
      <c r="M647" s="35" t="str">
        <f>INDEX(Table2[Description],MATCH(L647,Table2[Weathersit],0))</f>
        <v>Clear</v>
      </c>
      <c r="N647" s="35">
        <v>0.14000000000000001</v>
      </c>
      <c r="O647" s="35">
        <v>0.21210000000000001</v>
      </c>
      <c r="P647" s="35">
        <v>0.93</v>
      </c>
      <c r="Q647" s="35">
        <v>0</v>
      </c>
      <c r="R647" s="35">
        <v>0</v>
      </c>
      <c r="S647" s="35">
        <v>1</v>
      </c>
      <c r="T647" s="35" t="str">
        <f t="shared" si="52"/>
        <v>Normal</v>
      </c>
      <c r="U647" s="35">
        <v>1</v>
      </c>
      <c r="V647" s="42">
        <f t="shared" si="53"/>
        <v>54.418997493857432</v>
      </c>
      <c r="W647" s="35">
        <f t="shared" si="54"/>
        <v>-0.33558157524734794</v>
      </c>
    </row>
    <row r="648" spans="1:23" x14ac:dyDescent="0.25">
      <c r="A648" s="41">
        <v>647</v>
      </c>
      <c r="B648" s="36">
        <v>40573</v>
      </c>
      <c r="C648" s="35">
        <v>1</v>
      </c>
      <c r="D648" s="35">
        <v>0</v>
      </c>
      <c r="E648" s="35">
        <v>1</v>
      </c>
      <c r="F648" s="35">
        <v>5</v>
      </c>
      <c r="G648" s="35" t="b">
        <v>0</v>
      </c>
      <c r="H648" s="35" t="str">
        <f>IF(OR(Query278[[#This Row],[Weekday]]=1, Query278[[#This Row],[Weekday]]=2, Query278[[#This Row],[Weekday]]=3, Query278[[#This Row],[Weekday]]=4, Query278[[#This Row],[Weekday]]=5), "Weekday", "Weekend")</f>
        <v>Weekend</v>
      </c>
      <c r="I648" s="35">
        <f t="shared" si="50"/>
        <v>241</v>
      </c>
      <c r="J648" s="35">
        <v>0</v>
      </c>
      <c r="K648" s="35">
        <f t="shared" si="51"/>
        <v>211</v>
      </c>
      <c r="L648" s="35">
        <v>1</v>
      </c>
      <c r="M648" s="35" t="str">
        <f>INDEX(Table2[Description],MATCH(L648,Table2[Weathersit],0))</f>
        <v>Clear</v>
      </c>
      <c r="N648" s="35">
        <v>0.14000000000000001</v>
      </c>
      <c r="O648" s="35">
        <v>0.21210000000000001</v>
      </c>
      <c r="P648" s="35">
        <v>0.86</v>
      </c>
      <c r="Q648" s="35">
        <v>0</v>
      </c>
      <c r="R648" s="35">
        <v>0</v>
      </c>
      <c r="S648" s="35">
        <v>3</v>
      </c>
      <c r="T648" s="35" t="str">
        <f t="shared" si="52"/>
        <v>Normal</v>
      </c>
      <c r="U648" s="35">
        <v>3</v>
      </c>
      <c r="V648" s="42">
        <f t="shared" si="53"/>
        <v>54.393369756189585</v>
      </c>
      <c r="W648" s="35">
        <f t="shared" si="54"/>
        <v>-0.33563122468152068</v>
      </c>
    </row>
    <row r="649" spans="1:23" x14ac:dyDescent="0.25">
      <c r="A649" s="41">
        <v>648</v>
      </c>
      <c r="B649" s="36">
        <v>40573</v>
      </c>
      <c r="C649" s="35">
        <v>1</v>
      </c>
      <c r="D649" s="35">
        <v>0</v>
      </c>
      <c r="E649" s="35">
        <v>1</v>
      </c>
      <c r="F649" s="35">
        <v>7</v>
      </c>
      <c r="G649" s="35" t="b">
        <v>0</v>
      </c>
      <c r="H649" s="35" t="str">
        <f>IF(OR(Query278[[#This Row],[Weekday]]=1, Query278[[#This Row],[Weekday]]=2, Query278[[#This Row],[Weekday]]=3, Query278[[#This Row],[Weekday]]=4, Query278[[#This Row],[Weekday]]=5), "Weekday", "Weekend")</f>
        <v>Weekend</v>
      </c>
      <c r="I649" s="35">
        <f t="shared" si="50"/>
        <v>241</v>
      </c>
      <c r="J649" s="35">
        <v>0</v>
      </c>
      <c r="K649" s="35">
        <f t="shared" si="51"/>
        <v>210</v>
      </c>
      <c r="L649" s="35">
        <v>1</v>
      </c>
      <c r="M649" s="35" t="str">
        <f>INDEX(Table2[Description],MATCH(L649,Table2[Weathersit],0))</f>
        <v>Clear</v>
      </c>
      <c r="N649" s="35">
        <v>0.14000000000000001</v>
      </c>
      <c r="O649" s="35">
        <v>0.21210000000000001</v>
      </c>
      <c r="P649" s="35">
        <v>0.86</v>
      </c>
      <c r="Q649" s="35">
        <v>0</v>
      </c>
      <c r="R649" s="35">
        <v>0</v>
      </c>
      <c r="S649" s="35">
        <v>3</v>
      </c>
      <c r="T649" s="35" t="str">
        <f t="shared" si="52"/>
        <v>Normal</v>
      </c>
      <c r="U649" s="35">
        <v>3</v>
      </c>
      <c r="V649" s="42">
        <f t="shared" si="53"/>
        <v>54.373473206269139</v>
      </c>
      <c r="W649" s="35">
        <f t="shared" si="54"/>
        <v>-0.33568487183380757</v>
      </c>
    </row>
    <row r="650" spans="1:23" x14ac:dyDescent="0.25">
      <c r="A650" s="41">
        <v>649</v>
      </c>
      <c r="B650" s="36">
        <v>40573</v>
      </c>
      <c r="C650" s="35">
        <v>1</v>
      </c>
      <c r="D650" s="35">
        <v>0</v>
      </c>
      <c r="E650" s="35">
        <v>1</v>
      </c>
      <c r="F650" s="35">
        <v>8</v>
      </c>
      <c r="G650" s="35" t="b">
        <v>0</v>
      </c>
      <c r="H650" s="35" t="str">
        <f>IF(OR(Query278[[#This Row],[Weekday]]=1, Query278[[#This Row],[Weekday]]=2, Query278[[#This Row],[Weekday]]=3, Query278[[#This Row],[Weekday]]=4, Query278[[#This Row],[Weekday]]=5), "Weekday", "Weekend")</f>
        <v>Weekend</v>
      </c>
      <c r="I650" s="35">
        <f t="shared" si="50"/>
        <v>241</v>
      </c>
      <c r="J650" s="35">
        <v>0</v>
      </c>
      <c r="K650" s="35">
        <f t="shared" si="51"/>
        <v>209</v>
      </c>
      <c r="L650" s="35">
        <v>2</v>
      </c>
      <c r="M650" s="35" t="str">
        <f>INDEX(Table2[Description],MATCH(L650,Table2[Weathersit],0))</f>
        <v>Mist + Cloudy</v>
      </c>
      <c r="N650" s="35">
        <v>0.14000000000000001</v>
      </c>
      <c r="O650" s="35">
        <v>0.21210000000000001</v>
      </c>
      <c r="P650" s="35">
        <v>0.86</v>
      </c>
      <c r="Q650" s="35">
        <v>0</v>
      </c>
      <c r="R650" s="35">
        <v>1</v>
      </c>
      <c r="S650" s="35">
        <v>11</v>
      </c>
      <c r="T650" s="35" t="str">
        <f t="shared" si="52"/>
        <v>Normal</v>
      </c>
      <c r="U650" s="35">
        <v>12</v>
      </c>
      <c r="V650" s="42">
        <f t="shared" si="53"/>
        <v>54.352903508779647</v>
      </c>
      <c r="W650" s="35">
        <f t="shared" si="54"/>
        <v>-0.33574173606981278</v>
      </c>
    </row>
    <row r="651" spans="1:23" x14ac:dyDescent="0.25">
      <c r="A651" s="41">
        <v>650</v>
      </c>
      <c r="B651" s="36">
        <v>40573</v>
      </c>
      <c r="C651" s="35">
        <v>1</v>
      </c>
      <c r="D651" s="35">
        <v>0</v>
      </c>
      <c r="E651" s="35">
        <v>1</v>
      </c>
      <c r="F651" s="35">
        <v>9</v>
      </c>
      <c r="G651" s="35" t="b">
        <v>0</v>
      </c>
      <c r="H651" s="35" t="str">
        <f>IF(OR(Query278[[#This Row],[Weekday]]=1, Query278[[#This Row],[Weekday]]=2, Query278[[#This Row],[Weekday]]=3, Query278[[#This Row],[Weekday]]=4, Query278[[#This Row],[Weekday]]=5), "Weekday", "Weekend")</f>
        <v>Weekend</v>
      </c>
      <c r="I651" s="35">
        <f t="shared" si="50"/>
        <v>241</v>
      </c>
      <c r="J651" s="35">
        <v>0</v>
      </c>
      <c r="K651" s="35">
        <f t="shared" si="51"/>
        <v>209</v>
      </c>
      <c r="L651" s="35">
        <v>2</v>
      </c>
      <c r="M651" s="35" t="str">
        <f>INDEX(Table2[Description],MATCH(L651,Table2[Weathersit],0))</f>
        <v>Mist + Cloudy</v>
      </c>
      <c r="N651" s="35">
        <v>0.16</v>
      </c>
      <c r="O651" s="35">
        <v>0.2273</v>
      </c>
      <c r="P651" s="35">
        <v>0.8</v>
      </c>
      <c r="Q651" s="35">
        <v>0</v>
      </c>
      <c r="R651" s="35">
        <v>4</v>
      </c>
      <c r="S651" s="35">
        <v>34</v>
      </c>
      <c r="T651" s="35" t="str">
        <f t="shared" si="52"/>
        <v>High Usage</v>
      </c>
      <c r="U651" s="35">
        <v>38</v>
      </c>
      <c r="V651" s="42">
        <f t="shared" si="53"/>
        <v>54.35851221530033</v>
      </c>
      <c r="W651" s="35">
        <f t="shared" si="54"/>
        <v>-0.33580195745792507</v>
      </c>
    </row>
    <row r="652" spans="1:23" x14ac:dyDescent="0.25">
      <c r="A652" s="41">
        <v>651</v>
      </c>
      <c r="B652" s="36">
        <v>40573</v>
      </c>
      <c r="C652" s="35">
        <v>1</v>
      </c>
      <c r="D652" s="35">
        <v>0</v>
      </c>
      <c r="E652" s="35">
        <v>1</v>
      </c>
      <c r="F652" s="35">
        <v>10</v>
      </c>
      <c r="G652" s="35" t="b">
        <v>0</v>
      </c>
      <c r="H652" s="35" t="str">
        <f>IF(OR(Query278[[#This Row],[Weekday]]=1, Query278[[#This Row],[Weekday]]=2, Query278[[#This Row],[Weekday]]=3, Query278[[#This Row],[Weekday]]=4, Query278[[#This Row],[Weekday]]=5), "Weekday", "Weekend")</f>
        <v>Weekend</v>
      </c>
      <c r="I652" s="35">
        <f t="shared" si="50"/>
        <v>241</v>
      </c>
      <c r="J652" s="35">
        <v>0</v>
      </c>
      <c r="K652" s="35">
        <f t="shared" si="51"/>
        <v>209</v>
      </c>
      <c r="L652" s="35">
        <v>2</v>
      </c>
      <c r="M652" s="35" t="str">
        <f>INDEX(Table2[Description],MATCH(L652,Table2[Weathersit],0))</f>
        <v>Mist + Cloudy</v>
      </c>
      <c r="N652" s="35">
        <v>0.18</v>
      </c>
      <c r="O652" s="35">
        <v>0.2424</v>
      </c>
      <c r="P652" s="35">
        <v>0.8</v>
      </c>
      <c r="Q652" s="35">
        <v>0</v>
      </c>
      <c r="R652" s="35">
        <v>7</v>
      </c>
      <c r="S652" s="35">
        <v>57</v>
      </c>
      <c r="T652" s="35" t="str">
        <f t="shared" si="52"/>
        <v>High Usage</v>
      </c>
      <c r="U652" s="35">
        <v>64</v>
      </c>
      <c r="V652" s="42">
        <f t="shared" si="53"/>
        <v>54.417736004327992</v>
      </c>
      <c r="W652" s="35">
        <f t="shared" si="54"/>
        <v>-0.33580987371947513</v>
      </c>
    </row>
    <row r="653" spans="1:23" x14ac:dyDescent="0.25">
      <c r="A653" s="41">
        <v>652</v>
      </c>
      <c r="B653" s="36">
        <v>40573</v>
      </c>
      <c r="C653" s="35">
        <v>1</v>
      </c>
      <c r="D653" s="35">
        <v>0</v>
      </c>
      <c r="E653" s="35">
        <v>1</v>
      </c>
      <c r="F653" s="35">
        <v>11</v>
      </c>
      <c r="G653" s="35" t="b">
        <v>0</v>
      </c>
      <c r="H653" s="35" t="str">
        <f>IF(OR(Query278[[#This Row],[Weekday]]=1, Query278[[#This Row],[Weekday]]=2, Query278[[#This Row],[Weekday]]=3, Query278[[#This Row],[Weekday]]=4, Query278[[#This Row],[Weekday]]=5), "Weekday", "Weekend")</f>
        <v>Weekend</v>
      </c>
      <c r="I653" s="35">
        <f t="shared" si="50"/>
        <v>241</v>
      </c>
      <c r="J653" s="35">
        <v>0</v>
      </c>
      <c r="K653" s="35">
        <f t="shared" si="51"/>
        <v>209</v>
      </c>
      <c r="L653" s="35">
        <v>1</v>
      </c>
      <c r="M653" s="35" t="str">
        <f>INDEX(Table2[Description],MATCH(L653,Table2[Weathersit],0))</f>
        <v>Clear</v>
      </c>
      <c r="N653" s="35">
        <v>0.22</v>
      </c>
      <c r="O653" s="35">
        <v>0.2727</v>
      </c>
      <c r="P653" s="35">
        <v>0.75</v>
      </c>
      <c r="Q653" s="35">
        <v>0</v>
      </c>
      <c r="R653" s="35">
        <v>9</v>
      </c>
      <c r="S653" s="35">
        <v>50</v>
      </c>
      <c r="T653" s="35" t="str">
        <f t="shared" si="52"/>
        <v>High Usage</v>
      </c>
      <c r="U653" s="35">
        <v>59</v>
      </c>
      <c r="V653" s="42">
        <f t="shared" si="53"/>
        <v>54.495636093620668</v>
      </c>
      <c r="W653" s="35">
        <f t="shared" si="54"/>
        <v>-0.33581206779552181</v>
      </c>
    </row>
    <row r="654" spans="1:23" x14ac:dyDescent="0.25">
      <c r="A654" s="41">
        <v>653</v>
      </c>
      <c r="B654" s="36">
        <v>40573</v>
      </c>
      <c r="C654" s="35">
        <v>1</v>
      </c>
      <c r="D654" s="35">
        <v>0</v>
      </c>
      <c r="E654" s="35">
        <v>1</v>
      </c>
      <c r="F654" s="35">
        <v>12</v>
      </c>
      <c r="G654" s="35" t="b">
        <v>0</v>
      </c>
      <c r="H654" s="35" t="str">
        <f>IF(OR(Query278[[#This Row],[Weekday]]=1, Query278[[#This Row],[Weekday]]=2, Query278[[#This Row],[Weekday]]=3, Query278[[#This Row],[Weekday]]=4, Query278[[#This Row],[Weekday]]=5), "Weekday", "Weekend")</f>
        <v>Weekend</v>
      </c>
      <c r="I654" s="35">
        <f t="shared" si="50"/>
        <v>241</v>
      </c>
      <c r="J654" s="35">
        <v>0</v>
      </c>
      <c r="K654" s="35">
        <f t="shared" si="51"/>
        <v>208</v>
      </c>
      <c r="L654" s="35">
        <v>1</v>
      </c>
      <c r="M654" s="35" t="str">
        <f>INDEX(Table2[Description],MATCH(L654,Table2[Weathersit],0))</f>
        <v>Clear</v>
      </c>
      <c r="N654" s="35">
        <v>0.3</v>
      </c>
      <c r="O654" s="35">
        <v>0.31819999999999998</v>
      </c>
      <c r="P654" s="35">
        <v>0.52</v>
      </c>
      <c r="Q654" s="35">
        <v>0.1045</v>
      </c>
      <c r="R654" s="35">
        <v>10</v>
      </c>
      <c r="S654" s="35">
        <v>87</v>
      </c>
      <c r="T654" s="35" t="str">
        <f t="shared" si="52"/>
        <v>High Usage</v>
      </c>
      <c r="U654" s="35">
        <v>97</v>
      </c>
      <c r="V654" s="42">
        <f t="shared" si="53"/>
        <v>54.573079974779482</v>
      </c>
      <c r="W654" s="35">
        <f t="shared" si="54"/>
        <v>-0.33595517305081746</v>
      </c>
    </row>
    <row r="655" spans="1:23" x14ac:dyDescent="0.25">
      <c r="A655" s="41">
        <v>654</v>
      </c>
      <c r="B655" s="36">
        <v>40573</v>
      </c>
      <c r="C655" s="35">
        <v>1</v>
      </c>
      <c r="D655" s="35">
        <v>0</v>
      </c>
      <c r="E655" s="35">
        <v>1</v>
      </c>
      <c r="F655" s="35">
        <v>13</v>
      </c>
      <c r="G655" s="35" t="b">
        <v>0</v>
      </c>
      <c r="H655" s="35" t="str">
        <f>IF(OR(Query278[[#This Row],[Weekday]]=1, Query278[[#This Row],[Weekday]]=2, Query278[[#This Row],[Weekday]]=3, Query278[[#This Row],[Weekday]]=4, Query278[[#This Row],[Weekday]]=5), "Weekday", "Weekend")</f>
        <v>Weekend</v>
      </c>
      <c r="I655" s="35">
        <f t="shared" si="50"/>
        <v>241</v>
      </c>
      <c r="J655" s="35">
        <v>0</v>
      </c>
      <c r="K655" s="35">
        <f t="shared" si="51"/>
        <v>207</v>
      </c>
      <c r="L655" s="35">
        <v>1</v>
      </c>
      <c r="M655" s="35" t="str">
        <f>INDEX(Table2[Description],MATCH(L655,Table2[Weathersit],0))</f>
        <v>Clear</v>
      </c>
      <c r="N655" s="35">
        <v>0.28000000000000003</v>
      </c>
      <c r="O655" s="35">
        <v>0.28789999999999999</v>
      </c>
      <c r="P655" s="35">
        <v>0.61</v>
      </c>
      <c r="Q655" s="35">
        <v>0.1045</v>
      </c>
      <c r="R655" s="35">
        <v>13</v>
      </c>
      <c r="S655" s="35">
        <v>71</v>
      </c>
      <c r="T655" s="35" t="str">
        <f t="shared" si="52"/>
        <v>High Usage</v>
      </c>
      <c r="U655" s="35">
        <v>84</v>
      </c>
      <c r="V655" s="42">
        <f t="shared" si="53"/>
        <v>54.623747635791503</v>
      </c>
      <c r="W655" s="35">
        <f t="shared" si="54"/>
        <v>-0.33666784358030477</v>
      </c>
    </row>
    <row r="656" spans="1:23" x14ac:dyDescent="0.25">
      <c r="A656" s="41">
        <v>655</v>
      </c>
      <c r="B656" s="36">
        <v>40573</v>
      </c>
      <c r="C656" s="35">
        <v>1</v>
      </c>
      <c r="D656" s="35">
        <v>0</v>
      </c>
      <c r="E656" s="35">
        <v>1</v>
      </c>
      <c r="F656" s="35">
        <v>14</v>
      </c>
      <c r="G656" s="35" t="b">
        <v>0</v>
      </c>
      <c r="H656" s="35" t="str">
        <f>IF(OR(Query278[[#This Row],[Weekday]]=1, Query278[[#This Row],[Weekday]]=2, Query278[[#This Row],[Weekday]]=3, Query278[[#This Row],[Weekday]]=4, Query278[[#This Row],[Weekday]]=5), "Weekday", "Weekend")</f>
        <v>Weekend</v>
      </c>
      <c r="I656" s="35">
        <f t="shared" si="50"/>
        <v>241</v>
      </c>
      <c r="J656" s="35">
        <v>0</v>
      </c>
      <c r="K656" s="35">
        <f t="shared" si="51"/>
        <v>206</v>
      </c>
      <c r="L656" s="35">
        <v>1</v>
      </c>
      <c r="M656" s="35" t="str">
        <f>INDEX(Table2[Description],MATCH(L656,Table2[Weathersit],0))</f>
        <v>Clear</v>
      </c>
      <c r="N656" s="35">
        <v>0.28000000000000003</v>
      </c>
      <c r="O656" s="35">
        <v>0.30299999999999999</v>
      </c>
      <c r="P656" s="35">
        <v>0.61</v>
      </c>
      <c r="Q656" s="35">
        <v>8.9599999999999999E-2</v>
      </c>
      <c r="R656" s="35">
        <v>18</v>
      </c>
      <c r="S656" s="35">
        <v>104</v>
      </c>
      <c r="T656" s="35" t="str">
        <f t="shared" si="52"/>
        <v>High Usage</v>
      </c>
      <c r="U656" s="35">
        <v>122</v>
      </c>
      <c r="V656" s="42">
        <f t="shared" si="53"/>
        <v>54.692469592054913</v>
      </c>
      <c r="W656" s="35">
        <f t="shared" si="54"/>
        <v>-0.33699969902028221</v>
      </c>
    </row>
    <row r="657" spans="1:23" x14ac:dyDescent="0.25">
      <c r="A657" s="41">
        <v>656</v>
      </c>
      <c r="B657" s="36">
        <v>40573</v>
      </c>
      <c r="C657" s="35">
        <v>1</v>
      </c>
      <c r="D657" s="35">
        <v>0</v>
      </c>
      <c r="E657" s="35">
        <v>1</v>
      </c>
      <c r="F657" s="35">
        <v>15</v>
      </c>
      <c r="G657" s="35" t="b">
        <v>0</v>
      </c>
      <c r="H657" s="35" t="str">
        <f>IF(OR(Query278[[#This Row],[Weekday]]=1, Query278[[#This Row],[Weekday]]=2, Query278[[#This Row],[Weekday]]=3, Query278[[#This Row],[Weekday]]=4, Query278[[#This Row],[Weekday]]=5), "Weekday", "Weekend")</f>
        <v>Weekend</v>
      </c>
      <c r="I657" s="35">
        <f t="shared" si="50"/>
        <v>241</v>
      </c>
      <c r="J657" s="35">
        <v>0</v>
      </c>
      <c r="K657" s="35">
        <f t="shared" si="51"/>
        <v>205</v>
      </c>
      <c r="L657" s="35">
        <v>1</v>
      </c>
      <c r="M657" s="35" t="str">
        <f>INDEX(Table2[Description],MATCH(L657,Table2[Weathersit],0))</f>
        <v>Clear</v>
      </c>
      <c r="N657" s="35">
        <v>0.3</v>
      </c>
      <c r="O657" s="35">
        <v>0.33329999999999999</v>
      </c>
      <c r="P657" s="35">
        <v>0.56000000000000005</v>
      </c>
      <c r="Q657" s="35">
        <v>0</v>
      </c>
      <c r="R657" s="35">
        <v>14</v>
      </c>
      <c r="S657" s="35">
        <v>95</v>
      </c>
      <c r="T657" s="35" t="str">
        <f t="shared" si="52"/>
        <v>High Usage</v>
      </c>
      <c r="U657" s="35">
        <v>109</v>
      </c>
      <c r="V657" s="42">
        <f t="shared" si="53"/>
        <v>54.683452630557298</v>
      </c>
      <c r="W657" s="35">
        <f t="shared" si="54"/>
        <v>-0.33755930846102339</v>
      </c>
    </row>
    <row r="658" spans="1:23" x14ac:dyDescent="0.25">
      <c r="A658" s="41">
        <v>657</v>
      </c>
      <c r="B658" s="36">
        <v>40573</v>
      </c>
      <c r="C658" s="35">
        <v>1</v>
      </c>
      <c r="D658" s="35">
        <v>0</v>
      </c>
      <c r="E658" s="35">
        <v>1</v>
      </c>
      <c r="F658" s="35">
        <v>16</v>
      </c>
      <c r="G658" s="35" t="b">
        <v>0</v>
      </c>
      <c r="H658" s="35" t="str">
        <f>IF(OR(Query278[[#This Row],[Weekday]]=1, Query278[[#This Row],[Weekday]]=2, Query278[[#This Row],[Weekday]]=3, Query278[[#This Row],[Weekday]]=4, Query278[[#This Row],[Weekday]]=5), "Weekday", "Weekend")</f>
        <v>Weekend</v>
      </c>
      <c r="I658" s="35">
        <f t="shared" si="50"/>
        <v>241</v>
      </c>
      <c r="J658" s="35">
        <v>0</v>
      </c>
      <c r="K658" s="35">
        <f t="shared" si="51"/>
        <v>204</v>
      </c>
      <c r="L658" s="35">
        <v>1</v>
      </c>
      <c r="M658" s="35" t="str">
        <f>INDEX(Table2[Description],MATCH(L658,Table2[Weathersit],0))</f>
        <v>Clear</v>
      </c>
      <c r="N658" s="35">
        <v>0.3</v>
      </c>
      <c r="O658" s="35">
        <v>0.33329999999999999</v>
      </c>
      <c r="P658" s="35">
        <v>0.56000000000000005</v>
      </c>
      <c r="Q658" s="35">
        <v>0</v>
      </c>
      <c r="R658" s="35">
        <v>19</v>
      </c>
      <c r="S658" s="35">
        <v>104</v>
      </c>
      <c r="T658" s="35" t="str">
        <f t="shared" si="52"/>
        <v>High Usage</v>
      </c>
      <c r="U658" s="35">
        <v>123</v>
      </c>
      <c r="V658" s="42">
        <f t="shared" si="53"/>
        <v>54.709419021574377</v>
      </c>
      <c r="W658" s="35">
        <f t="shared" si="54"/>
        <v>-0.33864484027323416</v>
      </c>
    </row>
    <row r="659" spans="1:23" x14ac:dyDescent="0.25">
      <c r="A659" s="41">
        <v>658</v>
      </c>
      <c r="B659" s="36">
        <v>40573</v>
      </c>
      <c r="C659" s="35">
        <v>1</v>
      </c>
      <c r="D659" s="35">
        <v>0</v>
      </c>
      <c r="E659" s="35">
        <v>1</v>
      </c>
      <c r="F659" s="35">
        <v>17</v>
      </c>
      <c r="G659" s="35" t="b">
        <v>0</v>
      </c>
      <c r="H659" s="35" t="str">
        <f>IF(OR(Query278[[#This Row],[Weekday]]=1, Query278[[#This Row],[Weekday]]=2, Query278[[#This Row],[Weekday]]=3, Query278[[#This Row],[Weekday]]=4, Query278[[#This Row],[Weekday]]=5), "Weekday", "Weekend")</f>
        <v>Weekend</v>
      </c>
      <c r="I659" s="35">
        <f t="shared" si="50"/>
        <v>241</v>
      </c>
      <c r="J659" s="35">
        <v>0</v>
      </c>
      <c r="K659" s="35">
        <f t="shared" si="51"/>
        <v>203</v>
      </c>
      <c r="L659" s="35">
        <v>1</v>
      </c>
      <c r="M659" s="35" t="str">
        <f>INDEX(Table2[Description],MATCH(L659,Table2[Weathersit],0))</f>
        <v>Clear</v>
      </c>
      <c r="N659" s="35">
        <v>0.3</v>
      </c>
      <c r="O659" s="35">
        <v>0.28789999999999999</v>
      </c>
      <c r="P659" s="35">
        <v>0.56000000000000005</v>
      </c>
      <c r="Q659" s="35">
        <v>0.19400000000000001</v>
      </c>
      <c r="R659" s="35">
        <v>6</v>
      </c>
      <c r="S659" s="35">
        <v>71</v>
      </c>
      <c r="T659" s="35" t="str">
        <f t="shared" si="52"/>
        <v>High Usage</v>
      </c>
      <c r="U659" s="35">
        <v>77</v>
      </c>
      <c r="V659" s="42">
        <f t="shared" si="53"/>
        <v>54.696358270806904</v>
      </c>
      <c r="W659" s="35">
        <f t="shared" si="54"/>
        <v>-0.33976516055706929</v>
      </c>
    </row>
    <row r="660" spans="1:23" x14ac:dyDescent="0.25">
      <c r="A660" s="41">
        <v>659</v>
      </c>
      <c r="B660" s="36">
        <v>40573</v>
      </c>
      <c r="C660" s="35">
        <v>1</v>
      </c>
      <c r="D660" s="35">
        <v>0</v>
      </c>
      <c r="E660" s="35">
        <v>1</v>
      </c>
      <c r="F660" s="35">
        <v>18</v>
      </c>
      <c r="G660" s="35" t="b">
        <v>0</v>
      </c>
      <c r="H660" s="35" t="str">
        <f>IF(OR(Query278[[#This Row],[Weekday]]=1, Query278[[#This Row],[Weekday]]=2, Query278[[#This Row],[Weekday]]=3, Query278[[#This Row],[Weekday]]=4, Query278[[#This Row],[Weekday]]=5), "Weekday", "Weekend")</f>
        <v>Weekend</v>
      </c>
      <c r="I660" s="35">
        <f t="shared" si="50"/>
        <v>241</v>
      </c>
      <c r="J660" s="35">
        <v>0</v>
      </c>
      <c r="K660" s="35">
        <f t="shared" si="51"/>
        <v>202</v>
      </c>
      <c r="L660" s="35">
        <v>1</v>
      </c>
      <c r="M660" s="35" t="str">
        <f>INDEX(Table2[Description],MATCH(L660,Table2[Weathersit],0))</f>
        <v>Clear</v>
      </c>
      <c r="N660" s="35">
        <v>0.26</v>
      </c>
      <c r="O660" s="35">
        <v>0.2576</v>
      </c>
      <c r="P660" s="35">
        <v>0.65</v>
      </c>
      <c r="Q660" s="35">
        <v>0.16420000000000001</v>
      </c>
      <c r="R660" s="35">
        <v>8</v>
      </c>
      <c r="S660" s="35">
        <v>57</v>
      </c>
      <c r="T660" s="35" t="str">
        <f t="shared" si="52"/>
        <v>High Usage</v>
      </c>
      <c r="U660" s="35">
        <v>65</v>
      </c>
      <c r="V660" s="42">
        <f t="shared" si="53"/>
        <v>54.771667974119111</v>
      </c>
      <c r="W660" s="35">
        <f t="shared" si="54"/>
        <v>-0.34014695886500995</v>
      </c>
    </row>
    <row r="661" spans="1:23" x14ac:dyDescent="0.25">
      <c r="A661" s="41">
        <v>660</v>
      </c>
      <c r="B661" s="36">
        <v>40573</v>
      </c>
      <c r="C661" s="35">
        <v>1</v>
      </c>
      <c r="D661" s="35">
        <v>0</v>
      </c>
      <c r="E661" s="35">
        <v>1</v>
      </c>
      <c r="F661" s="35">
        <v>19</v>
      </c>
      <c r="G661" s="35" t="b">
        <v>0</v>
      </c>
      <c r="H661" s="35" t="str">
        <f>IF(OR(Query278[[#This Row],[Weekday]]=1, Query278[[#This Row],[Weekday]]=2, Query278[[#This Row],[Weekday]]=3, Query278[[#This Row],[Weekday]]=4, Query278[[#This Row],[Weekday]]=5), "Weekday", "Weekend")</f>
        <v>Weekend</v>
      </c>
      <c r="I661" s="35">
        <f t="shared" si="50"/>
        <v>241</v>
      </c>
      <c r="J661" s="35">
        <v>0</v>
      </c>
      <c r="K661" s="35">
        <f t="shared" si="51"/>
        <v>201</v>
      </c>
      <c r="L661" s="35">
        <v>1</v>
      </c>
      <c r="M661" s="35" t="str">
        <f>INDEX(Table2[Description],MATCH(L661,Table2[Weathersit],0))</f>
        <v>Clear</v>
      </c>
      <c r="N661" s="35">
        <v>0.26</v>
      </c>
      <c r="O661" s="35">
        <v>0.2576</v>
      </c>
      <c r="P661" s="35">
        <v>0.65</v>
      </c>
      <c r="Q661" s="35">
        <v>0.19400000000000001</v>
      </c>
      <c r="R661" s="35">
        <v>9</v>
      </c>
      <c r="S661" s="35">
        <v>46</v>
      </c>
      <c r="T661" s="35" t="str">
        <f t="shared" si="52"/>
        <v>High Usage</v>
      </c>
      <c r="U661" s="35">
        <v>55</v>
      </c>
      <c r="V661" s="42">
        <f t="shared" si="53"/>
        <v>54.851884502674331</v>
      </c>
      <c r="W661" s="35">
        <f t="shared" si="54"/>
        <v>-0.34026660517964363</v>
      </c>
    </row>
    <row r="662" spans="1:23" x14ac:dyDescent="0.25">
      <c r="A662" s="41">
        <v>661</v>
      </c>
      <c r="B662" s="36">
        <v>40573</v>
      </c>
      <c r="C662" s="35">
        <v>1</v>
      </c>
      <c r="D662" s="35">
        <v>0</v>
      </c>
      <c r="E662" s="35">
        <v>1</v>
      </c>
      <c r="F662" s="35">
        <v>20</v>
      </c>
      <c r="G662" s="35" t="b">
        <v>0</v>
      </c>
      <c r="H662" s="35" t="str">
        <f>IF(OR(Query278[[#This Row],[Weekday]]=1, Query278[[#This Row],[Weekday]]=2, Query278[[#This Row],[Weekday]]=3, Query278[[#This Row],[Weekday]]=4, Query278[[#This Row],[Weekday]]=5), "Weekday", "Weekend")</f>
        <v>Weekend</v>
      </c>
      <c r="I662" s="35">
        <f t="shared" si="50"/>
        <v>241</v>
      </c>
      <c r="J662" s="35">
        <v>0</v>
      </c>
      <c r="K662" s="35">
        <f t="shared" si="51"/>
        <v>200</v>
      </c>
      <c r="L662" s="35">
        <v>2</v>
      </c>
      <c r="M662" s="35" t="str">
        <f>INDEX(Table2[Description],MATCH(L662,Table2[Weathersit],0))</f>
        <v>Mist + Cloudy</v>
      </c>
      <c r="N662" s="35">
        <v>0.26</v>
      </c>
      <c r="O662" s="35">
        <v>0.2727</v>
      </c>
      <c r="P662" s="35">
        <v>0.65</v>
      </c>
      <c r="Q662" s="35">
        <v>0.1045</v>
      </c>
      <c r="R662" s="35">
        <v>3</v>
      </c>
      <c r="S662" s="35">
        <v>30</v>
      </c>
      <c r="T662" s="35" t="str">
        <f t="shared" si="52"/>
        <v>High Usage</v>
      </c>
      <c r="U662" s="35">
        <v>33</v>
      </c>
      <c r="V662" s="42">
        <f t="shared" si="53"/>
        <v>54.930385245175472</v>
      </c>
      <c r="W662" s="35">
        <f t="shared" si="54"/>
        <v>-0.34040355175211845</v>
      </c>
    </row>
    <row r="663" spans="1:23" x14ac:dyDescent="0.25">
      <c r="A663" s="41">
        <v>662</v>
      </c>
      <c r="B663" s="36">
        <v>40573</v>
      </c>
      <c r="C663" s="35">
        <v>1</v>
      </c>
      <c r="D663" s="35">
        <v>0</v>
      </c>
      <c r="E663" s="35">
        <v>1</v>
      </c>
      <c r="F663" s="35">
        <v>21</v>
      </c>
      <c r="G663" s="35" t="b">
        <v>0</v>
      </c>
      <c r="H663" s="35" t="str">
        <f>IF(OR(Query278[[#This Row],[Weekday]]=1, Query278[[#This Row],[Weekday]]=2, Query278[[#This Row],[Weekday]]=3, Query278[[#This Row],[Weekday]]=4, Query278[[#This Row],[Weekday]]=5), "Weekday", "Weekend")</f>
        <v>Weekend</v>
      </c>
      <c r="I663" s="35">
        <f t="shared" si="50"/>
        <v>241</v>
      </c>
      <c r="J663" s="35">
        <v>0</v>
      </c>
      <c r="K663" s="35">
        <f t="shared" si="51"/>
        <v>200</v>
      </c>
      <c r="L663" s="35">
        <v>2</v>
      </c>
      <c r="M663" s="35" t="str">
        <f>INDEX(Table2[Description],MATCH(L663,Table2[Weathersit],0))</f>
        <v>Mist + Cloudy</v>
      </c>
      <c r="N663" s="35">
        <v>0.24</v>
      </c>
      <c r="O663" s="35">
        <v>0.2424</v>
      </c>
      <c r="P663" s="35">
        <v>0.7</v>
      </c>
      <c r="Q663" s="35">
        <v>0.16420000000000001</v>
      </c>
      <c r="R663" s="35">
        <v>3</v>
      </c>
      <c r="S663" s="35">
        <v>25</v>
      </c>
      <c r="T663" s="35" t="str">
        <f t="shared" si="52"/>
        <v>Normal</v>
      </c>
      <c r="U663" s="35">
        <v>28</v>
      </c>
      <c r="V663" s="42">
        <f t="shared" si="53"/>
        <v>54.985696853368943</v>
      </c>
      <c r="W663" s="35">
        <f t="shared" si="54"/>
        <v>-0.34070229575040623</v>
      </c>
    </row>
    <row r="664" spans="1:23" x14ac:dyDescent="0.25">
      <c r="A664" s="41">
        <v>663</v>
      </c>
      <c r="B664" s="36">
        <v>40573</v>
      </c>
      <c r="C664" s="35">
        <v>1</v>
      </c>
      <c r="D664" s="35">
        <v>0</v>
      </c>
      <c r="E664" s="35">
        <v>1</v>
      </c>
      <c r="F664" s="35">
        <v>22</v>
      </c>
      <c r="G664" s="35" t="b">
        <v>0</v>
      </c>
      <c r="H664" s="35" t="str">
        <f>IF(OR(Query278[[#This Row],[Weekday]]=1, Query278[[#This Row],[Weekday]]=2, Query278[[#This Row],[Weekday]]=3, Query278[[#This Row],[Weekday]]=4, Query278[[#This Row],[Weekday]]=5), "Weekday", "Weekend")</f>
        <v>Weekend</v>
      </c>
      <c r="I664" s="35">
        <f t="shared" si="50"/>
        <v>241</v>
      </c>
      <c r="J664" s="35">
        <v>0</v>
      </c>
      <c r="K664" s="35">
        <f t="shared" si="51"/>
        <v>200</v>
      </c>
      <c r="L664" s="35">
        <v>2</v>
      </c>
      <c r="M664" s="35" t="str">
        <f>INDEX(Table2[Description],MATCH(L664,Table2[Weathersit],0))</f>
        <v>Mist + Cloudy</v>
      </c>
      <c r="N664" s="35">
        <v>0.24</v>
      </c>
      <c r="O664" s="35">
        <v>0.2273</v>
      </c>
      <c r="P664" s="35">
        <v>0.7</v>
      </c>
      <c r="Q664" s="35">
        <v>0.19400000000000001</v>
      </c>
      <c r="R664" s="35">
        <v>2</v>
      </c>
      <c r="S664" s="35">
        <v>19</v>
      </c>
      <c r="T664" s="35" t="str">
        <f t="shared" si="52"/>
        <v>Normal</v>
      </c>
      <c r="U664" s="35">
        <v>21</v>
      </c>
      <c r="V664" s="42">
        <f t="shared" si="53"/>
        <v>55.0321046697171</v>
      </c>
      <c r="W664" s="35">
        <f t="shared" si="54"/>
        <v>-0.34076125906187699</v>
      </c>
    </row>
    <row r="665" spans="1:23" x14ac:dyDescent="0.25">
      <c r="A665" s="41">
        <v>664</v>
      </c>
      <c r="B665" s="36">
        <v>40573</v>
      </c>
      <c r="C665" s="35">
        <v>1</v>
      </c>
      <c r="D665" s="35">
        <v>0</v>
      </c>
      <c r="E665" s="35">
        <v>1</v>
      </c>
      <c r="F665" s="35">
        <v>23</v>
      </c>
      <c r="G665" s="35" t="b">
        <v>0</v>
      </c>
      <c r="H665" s="35" t="str">
        <f>IF(OR(Query278[[#This Row],[Weekday]]=1, Query278[[#This Row],[Weekday]]=2, Query278[[#This Row],[Weekday]]=3, Query278[[#This Row],[Weekday]]=4, Query278[[#This Row],[Weekday]]=5), "Weekday", "Weekend")</f>
        <v>Weekend</v>
      </c>
      <c r="I665" s="35">
        <f t="shared" si="50"/>
        <v>241</v>
      </c>
      <c r="J665" s="35">
        <v>0</v>
      </c>
      <c r="K665" s="35">
        <f t="shared" si="51"/>
        <v>200</v>
      </c>
      <c r="L665" s="35">
        <v>2</v>
      </c>
      <c r="M665" s="35" t="str">
        <f>INDEX(Table2[Description],MATCH(L665,Table2[Weathersit],0))</f>
        <v>Mist + Cloudy</v>
      </c>
      <c r="N665" s="35">
        <v>0.24</v>
      </c>
      <c r="O665" s="35">
        <v>0.21210000000000001</v>
      </c>
      <c r="P665" s="35">
        <v>0.65</v>
      </c>
      <c r="Q665" s="35">
        <v>0.28360000000000002</v>
      </c>
      <c r="R665" s="35">
        <v>5</v>
      </c>
      <c r="S665" s="35">
        <v>16</v>
      </c>
      <c r="T665" s="35" t="str">
        <f t="shared" si="52"/>
        <v>Normal</v>
      </c>
      <c r="U665" s="35">
        <v>21</v>
      </c>
      <c r="V665" s="42">
        <f t="shared" si="53"/>
        <v>55.063569208838082</v>
      </c>
      <c r="W665" s="35">
        <f t="shared" si="54"/>
        <v>-0.34075567299231474</v>
      </c>
    </row>
    <row r="666" spans="1:23" x14ac:dyDescent="0.25">
      <c r="A666" s="41">
        <v>665</v>
      </c>
      <c r="B666" s="36">
        <v>40574</v>
      </c>
      <c r="C666" s="35">
        <v>1</v>
      </c>
      <c r="D666" s="35">
        <v>0</v>
      </c>
      <c r="E666" s="35">
        <v>1</v>
      </c>
      <c r="F666" s="35">
        <v>0</v>
      </c>
      <c r="G666" s="35" t="b">
        <v>0</v>
      </c>
      <c r="H666" s="35" t="str">
        <f>IF(OR(Query278[[#This Row],[Weekday]]=1, Query278[[#This Row],[Weekday]]=2, Query278[[#This Row],[Weekday]]=3, Query278[[#This Row],[Weekday]]=4, Query278[[#This Row],[Weekday]]=5), "Weekday", "Weekend")</f>
        <v>Weekday</v>
      </c>
      <c r="I666" s="35">
        <f t="shared" si="50"/>
        <v>241</v>
      </c>
      <c r="J666" s="35">
        <v>1</v>
      </c>
      <c r="K666" s="35">
        <f t="shared" si="51"/>
        <v>200</v>
      </c>
      <c r="L666" s="35">
        <v>2</v>
      </c>
      <c r="M666" s="35" t="str">
        <f>INDEX(Table2[Description],MATCH(L666,Table2[Weathersit],0))</f>
        <v>Mist + Cloudy</v>
      </c>
      <c r="N666" s="35">
        <v>0.24</v>
      </c>
      <c r="O666" s="35">
        <v>0.2273</v>
      </c>
      <c r="P666" s="35">
        <v>0.65</v>
      </c>
      <c r="Q666" s="35">
        <v>0.22389999999999999</v>
      </c>
      <c r="R666" s="35">
        <v>1</v>
      </c>
      <c r="S666" s="35">
        <v>6</v>
      </c>
      <c r="T666" s="35" t="str">
        <f t="shared" si="52"/>
        <v>Normal</v>
      </c>
      <c r="U666" s="35">
        <v>7</v>
      </c>
      <c r="V666" s="42">
        <f t="shared" si="53"/>
        <v>55.094903690798958</v>
      </c>
      <c r="W666" s="35">
        <f t="shared" si="54"/>
        <v>-0.34071975000637561</v>
      </c>
    </row>
    <row r="667" spans="1:23" x14ac:dyDescent="0.25">
      <c r="A667" s="41">
        <v>666</v>
      </c>
      <c r="B667" s="36">
        <v>40574</v>
      </c>
      <c r="C667" s="35">
        <v>1</v>
      </c>
      <c r="D667" s="35">
        <v>0</v>
      </c>
      <c r="E667" s="35">
        <v>1</v>
      </c>
      <c r="F667" s="35">
        <v>1</v>
      </c>
      <c r="G667" s="35" t="b">
        <v>0</v>
      </c>
      <c r="H667" s="35" t="str">
        <f>IF(OR(Query278[[#This Row],[Weekday]]=1, Query278[[#This Row],[Weekday]]=2, Query278[[#This Row],[Weekday]]=3, Query278[[#This Row],[Weekday]]=4, Query278[[#This Row],[Weekday]]=5), "Weekday", "Weekend")</f>
        <v>Weekday</v>
      </c>
      <c r="I667" s="35">
        <f t="shared" si="50"/>
        <v>240</v>
      </c>
      <c r="J667" s="35">
        <v>1</v>
      </c>
      <c r="K667" s="35">
        <f t="shared" si="51"/>
        <v>200</v>
      </c>
      <c r="L667" s="35">
        <v>1</v>
      </c>
      <c r="M667" s="35" t="str">
        <f>INDEX(Table2[Description],MATCH(L667,Table2[Weathersit],0))</f>
        <v>Clear</v>
      </c>
      <c r="N667" s="35">
        <v>0.22</v>
      </c>
      <c r="O667" s="35">
        <v>0.21210000000000001</v>
      </c>
      <c r="P667" s="35">
        <v>0.64</v>
      </c>
      <c r="Q667" s="35">
        <v>0.25369999999999998</v>
      </c>
      <c r="R667" s="35">
        <v>2</v>
      </c>
      <c r="S667" s="35">
        <v>5</v>
      </c>
      <c r="T667" s="35" t="str">
        <f t="shared" si="52"/>
        <v>Normal</v>
      </c>
      <c r="U667" s="35">
        <v>7</v>
      </c>
      <c r="V667" s="42">
        <f t="shared" si="53"/>
        <v>55.087819800739553</v>
      </c>
      <c r="W667" s="35">
        <f t="shared" si="54"/>
        <v>-0.34071373612961364</v>
      </c>
    </row>
    <row r="668" spans="1:23" x14ac:dyDescent="0.25">
      <c r="A668" s="41">
        <v>667</v>
      </c>
      <c r="B668" s="36">
        <v>40574</v>
      </c>
      <c r="C668" s="35">
        <v>1</v>
      </c>
      <c r="D668" s="35">
        <v>0</v>
      </c>
      <c r="E668" s="35">
        <v>1</v>
      </c>
      <c r="F668" s="35">
        <v>2</v>
      </c>
      <c r="G668" s="35" t="b">
        <v>0</v>
      </c>
      <c r="H668" s="35" t="str">
        <f>IF(OR(Query278[[#This Row],[Weekday]]=1, Query278[[#This Row],[Weekday]]=2, Query278[[#This Row],[Weekday]]=3, Query278[[#This Row],[Weekday]]=4, Query278[[#This Row],[Weekday]]=5), "Weekday", "Weekend")</f>
        <v>Weekday</v>
      </c>
      <c r="I668" s="35">
        <f t="shared" si="50"/>
        <v>239</v>
      </c>
      <c r="J668" s="35">
        <v>1</v>
      </c>
      <c r="K668" s="35">
        <f t="shared" si="51"/>
        <v>199</v>
      </c>
      <c r="L668" s="35">
        <v>1</v>
      </c>
      <c r="M668" s="35" t="str">
        <f>INDEX(Table2[Description],MATCH(L668,Table2[Weathersit],0))</f>
        <v>Clear</v>
      </c>
      <c r="N668" s="35">
        <v>0.22</v>
      </c>
      <c r="O668" s="35">
        <v>0.2273</v>
      </c>
      <c r="P668" s="35">
        <v>0.64</v>
      </c>
      <c r="Q668" s="35">
        <v>0.19400000000000001</v>
      </c>
      <c r="R668" s="35">
        <v>0</v>
      </c>
      <c r="S668" s="35">
        <v>1</v>
      </c>
      <c r="T668" s="35" t="str">
        <f t="shared" si="52"/>
        <v>Normal</v>
      </c>
      <c r="U668" s="35">
        <v>1</v>
      </c>
      <c r="V668" s="42">
        <f t="shared" si="53"/>
        <v>55.080156012489773</v>
      </c>
      <c r="W668" s="35">
        <f t="shared" si="54"/>
        <v>-0.34067464849670104</v>
      </c>
    </row>
    <row r="669" spans="1:23" x14ac:dyDescent="0.25">
      <c r="A669" s="41">
        <v>668</v>
      </c>
      <c r="B669" s="36">
        <v>40574</v>
      </c>
      <c r="C669" s="35">
        <v>1</v>
      </c>
      <c r="D669" s="35">
        <v>0</v>
      </c>
      <c r="E669" s="35">
        <v>1</v>
      </c>
      <c r="F669" s="35">
        <v>3</v>
      </c>
      <c r="G669" s="35" t="b">
        <v>0</v>
      </c>
      <c r="H669" s="35" t="str">
        <f>IF(OR(Query278[[#This Row],[Weekday]]=1, Query278[[#This Row],[Weekday]]=2, Query278[[#This Row],[Weekday]]=3, Query278[[#This Row],[Weekday]]=4, Query278[[#This Row],[Weekday]]=5), "Weekday", "Weekend")</f>
        <v>Weekday</v>
      </c>
      <c r="I669" s="35">
        <f t="shared" si="50"/>
        <v>238</v>
      </c>
      <c r="J669" s="35">
        <v>1</v>
      </c>
      <c r="K669" s="35">
        <f t="shared" si="51"/>
        <v>198</v>
      </c>
      <c r="L669" s="35">
        <v>1</v>
      </c>
      <c r="M669" s="35" t="str">
        <f>INDEX(Table2[Description],MATCH(L669,Table2[Weathersit],0))</f>
        <v>Clear</v>
      </c>
      <c r="N669" s="35">
        <v>0.22</v>
      </c>
      <c r="O669" s="35">
        <v>0.2273</v>
      </c>
      <c r="P669" s="35">
        <v>0.64</v>
      </c>
      <c r="Q669" s="35">
        <v>0.19400000000000001</v>
      </c>
      <c r="R669" s="35">
        <v>0</v>
      </c>
      <c r="S669" s="35">
        <v>2</v>
      </c>
      <c r="T669" s="35" t="str">
        <f t="shared" si="52"/>
        <v>Normal</v>
      </c>
      <c r="U669" s="35">
        <v>2</v>
      </c>
      <c r="V669" s="42">
        <f t="shared" si="53"/>
        <v>55.051987065303983</v>
      </c>
      <c r="W669" s="35">
        <f t="shared" si="54"/>
        <v>-0.3406684373489639</v>
      </c>
    </row>
    <row r="670" spans="1:23" x14ac:dyDescent="0.25">
      <c r="A670" s="41">
        <v>669</v>
      </c>
      <c r="B670" s="36">
        <v>40574</v>
      </c>
      <c r="C670" s="35">
        <v>1</v>
      </c>
      <c r="D670" s="35">
        <v>0</v>
      </c>
      <c r="E670" s="35">
        <v>1</v>
      </c>
      <c r="F670" s="35">
        <v>4</v>
      </c>
      <c r="G670" s="35" t="b">
        <v>0</v>
      </c>
      <c r="H670" s="35" t="str">
        <f>IF(OR(Query278[[#This Row],[Weekday]]=1, Query278[[#This Row],[Weekday]]=2, Query278[[#This Row],[Weekday]]=3, Query278[[#This Row],[Weekday]]=4, Query278[[#This Row],[Weekday]]=5), "Weekday", "Weekend")</f>
        <v>Weekday</v>
      </c>
      <c r="I670" s="35">
        <f t="shared" si="50"/>
        <v>237</v>
      </c>
      <c r="J670" s="35">
        <v>1</v>
      </c>
      <c r="K670" s="35">
        <f t="shared" si="51"/>
        <v>197</v>
      </c>
      <c r="L670" s="35">
        <v>1</v>
      </c>
      <c r="M670" s="35" t="str">
        <f>INDEX(Table2[Description],MATCH(L670,Table2[Weathersit],0))</f>
        <v>Clear</v>
      </c>
      <c r="N670" s="35">
        <v>0.2</v>
      </c>
      <c r="O670" s="35">
        <v>0.19700000000000001</v>
      </c>
      <c r="P670" s="35">
        <v>0.59</v>
      </c>
      <c r="Q670" s="35">
        <v>0.22389999999999999</v>
      </c>
      <c r="R670" s="35">
        <v>0</v>
      </c>
      <c r="S670" s="35">
        <v>2</v>
      </c>
      <c r="T670" s="35" t="str">
        <f t="shared" si="52"/>
        <v>Normal</v>
      </c>
      <c r="U670" s="35">
        <v>2</v>
      </c>
      <c r="V670" s="42">
        <f t="shared" si="53"/>
        <v>55.026442511338324</v>
      </c>
      <c r="W670" s="35">
        <f t="shared" si="54"/>
        <v>-0.34066229243656748</v>
      </c>
    </row>
    <row r="671" spans="1:23" x14ac:dyDescent="0.25">
      <c r="A671" s="41">
        <v>670</v>
      </c>
      <c r="B671" s="36">
        <v>40574</v>
      </c>
      <c r="C671" s="35">
        <v>1</v>
      </c>
      <c r="D671" s="35">
        <v>0</v>
      </c>
      <c r="E671" s="35">
        <v>1</v>
      </c>
      <c r="F671" s="35">
        <v>5</v>
      </c>
      <c r="G671" s="35" t="b">
        <v>0</v>
      </c>
      <c r="H671" s="35" t="str">
        <f>IF(OR(Query278[[#This Row],[Weekday]]=1, Query278[[#This Row],[Weekday]]=2, Query278[[#This Row],[Weekday]]=3, Query278[[#This Row],[Weekday]]=4, Query278[[#This Row],[Weekday]]=5), "Weekday", "Weekend")</f>
        <v>Weekday</v>
      </c>
      <c r="I671" s="35">
        <f t="shared" si="50"/>
        <v>236</v>
      </c>
      <c r="J671" s="35">
        <v>1</v>
      </c>
      <c r="K671" s="35">
        <f t="shared" si="51"/>
        <v>196</v>
      </c>
      <c r="L671" s="35">
        <v>1</v>
      </c>
      <c r="M671" s="35" t="str">
        <f>INDEX(Table2[Description],MATCH(L671,Table2[Weathersit],0))</f>
        <v>Clear</v>
      </c>
      <c r="N671" s="35">
        <v>0.18</v>
      </c>
      <c r="O671" s="35">
        <v>0.16669999999999999</v>
      </c>
      <c r="P671" s="35">
        <v>0.64</v>
      </c>
      <c r="Q671" s="35">
        <v>0.28360000000000002</v>
      </c>
      <c r="R671" s="35">
        <v>0</v>
      </c>
      <c r="S671" s="35">
        <v>8</v>
      </c>
      <c r="T671" s="35" t="str">
        <f t="shared" si="52"/>
        <v>Normal</v>
      </c>
      <c r="U671" s="35">
        <v>8</v>
      </c>
      <c r="V671" s="42">
        <f t="shared" si="53"/>
        <v>55.000073765416182</v>
      </c>
      <c r="W671" s="35">
        <f t="shared" si="54"/>
        <v>-0.3406464409585449</v>
      </c>
    </row>
    <row r="672" spans="1:23" x14ac:dyDescent="0.25">
      <c r="A672" s="41">
        <v>671</v>
      </c>
      <c r="B672" s="36">
        <v>40574</v>
      </c>
      <c r="C672" s="35">
        <v>1</v>
      </c>
      <c r="D672" s="35">
        <v>0</v>
      </c>
      <c r="E672" s="35">
        <v>1</v>
      </c>
      <c r="F672" s="35">
        <v>6</v>
      </c>
      <c r="G672" s="35" t="b">
        <v>0</v>
      </c>
      <c r="H672" s="35" t="str">
        <f>IF(OR(Query278[[#This Row],[Weekday]]=1, Query278[[#This Row],[Weekday]]=2, Query278[[#This Row],[Weekday]]=3, Query278[[#This Row],[Weekday]]=4, Query278[[#This Row],[Weekday]]=5), "Weekday", "Weekend")</f>
        <v>Weekday</v>
      </c>
      <c r="I672" s="35">
        <f t="shared" si="50"/>
        <v>235</v>
      </c>
      <c r="J672" s="35">
        <v>1</v>
      </c>
      <c r="K672" s="35">
        <f t="shared" si="51"/>
        <v>195</v>
      </c>
      <c r="L672" s="35">
        <v>1</v>
      </c>
      <c r="M672" s="35" t="str">
        <f>INDEX(Table2[Description],MATCH(L672,Table2[Weathersit],0))</f>
        <v>Clear</v>
      </c>
      <c r="N672" s="35">
        <v>0.16</v>
      </c>
      <c r="O672" s="35">
        <v>0.13639999999999999</v>
      </c>
      <c r="P672" s="35">
        <v>0.69</v>
      </c>
      <c r="Q672" s="35">
        <v>0.32840000000000003</v>
      </c>
      <c r="R672" s="35">
        <v>0</v>
      </c>
      <c r="S672" s="35">
        <v>37</v>
      </c>
      <c r="T672" s="35" t="str">
        <f t="shared" si="52"/>
        <v>High Usage</v>
      </c>
      <c r="U672" s="35">
        <v>37</v>
      </c>
      <c r="V672" s="42">
        <f t="shared" si="53"/>
        <v>54.992849439175757</v>
      </c>
      <c r="W672" s="35">
        <f t="shared" si="54"/>
        <v>-0.34080715380875864</v>
      </c>
    </row>
    <row r="673" spans="1:23" x14ac:dyDescent="0.25">
      <c r="A673" s="41">
        <v>672</v>
      </c>
      <c r="B673" s="36">
        <v>40574</v>
      </c>
      <c r="C673" s="35">
        <v>1</v>
      </c>
      <c r="D673" s="35">
        <v>0</v>
      </c>
      <c r="E673" s="35">
        <v>1</v>
      </c>
      <c r="F673" s="35">
        <v>7</v>
      </c>
      <c r="G673" s="35" t="b">
        <v>0</v>
      </c>
      <c r="H673" s="35" t="str">
        <f>IF(OR(Query278[[#This Row],[Weekday]]=1, Query278[[#This Row],[Weekday]]=2, Query278[[#This Row],[Weekday]]=3, Query278[[#This Row],[Weekday]]=4, Query278[[#This Row],[Weekday]]=5), "Weekday", "Weekend")</f>
        <v>Weekday</v>
      </c>
      <c r="I673" s="35">
        <f t="shared" si="50"/>
        <v>234</v>
      </c>
      <c r="J673" s="35">
        <v>1</v>
      </c>
      <c r="K673" s="35">
        <f t="shared" si="51"/>
        <v>194</v>
      </c>
      <c r="L673" s="35">
        <v>2</v>
      </c>
      <c r="M673" s="35" t="str">
        <f>INDEX(Table2[Description],MATCH(L673,Table2[Weathersit],0))</f>
        <v>Mist + Cloudy</v>
      </c>
      <c r="N673" s="35">
        <v>0.16</v>
      </c>
      <c r="O673" s="35">
        <v>0.13639999999999999</v>
      </c>
      <c r="P673" s="35">
        <v>0.64</v>
      </c>
      <c r="Q673" s="35">
        <v>0.28360000000000002</v>
      </c>
      <c r="R673" s="35">
        <v>1</v>
      </c>
      <c r="S673" s="35">
        <v>71</v>
      </c>
      <c r="T673" s="35" t="str">
        <f t="shared" si="52"/>
        <v>High Usage</v>
      </c>
      <c r="U673" s="35">
        <v>72</v>
      </c>
      <c r="V673" s="42">
        <f t="shared" si="53"/>
        <v>55.054000321293813</v>
      </c>
      <c r="W673" s="35">
        <f t="shared" si="54"/>
        <v>-0.34132265484677965</v>
      </c>
    </row>
    <row r="674" spans="1:23" x14ac:dyDescent="0.25">
      <c r="A674" s="41">
        <v>673</v>
      </c>
      <c r="B674" s="36">
        <v>40574</v>
      </c>
      <c r="C674" s="35">
        <v>1</v>
      </c>
      <c r="D674" s="35">
        <v>0</v>
      </c>
      <c r="E674" s="35">
        <v>1</v>
      </c>
      <c r="F674" s="35">
        <v>8</v>
      </c>
      <c r="G674" s="35" t="b">
        <v>0</v>
      </c>
      <c r="H674" s="35" t="str">
        <f>IF(OR(Query278[[#This Row],[Weekday]]=1, Query278[[#This Row],[Weekday]]=2, Query278[[#This Row],[Weekday]]=3, Query278[[#This Row],[Weekday]]=4, Query278[[#This Row],[Weekday]]=5), "Weekday", "Weekend")</f>
        <v>Weekday</v>
      </c>
      <c r="I674" s="35">
        <f t="shared" si="50"/>
        <v>233</v>
      </c>
      <c r="J674" s="35">
        <v>1</v>
      </c>
      <c r="K674" s="35">
        <f t="shared" si="51"/>
        <v>194</v>
      </c>
      <c r="L674" s="35">
        <v>2</v>
      </c>
      <c r="M674" s="35" t="str">
        <f>INDEX(Table2[Description],MATCH(L674,Table2[Weathersit],0))</f>
        <v>Mist + Cloudy</v>
      </c>
      <c r="N674" s="35">
        <v>0.16</v>
      </c>
      <c r="O674" s="35">
        <v>0.13639999999999999</v>
      </c>
      <c r="P674" s="35">
        <v>0.59</v>
      </c>
      <c r="Q674" s="35">
        <v>0.28360000000000002</v>
      </c>
      <c r="R674" s="35">
        <v>3</v>
      </c>
      <c r="S674" s="35">
        <v>182</v>
      </c>
      <c r="T674" s="35" t="str">
        <f t="shared" si="52"/>
        <v>High Usage</v>
      </c>
      <c r="U674" s="35">
        <v>185</v>
      </c>
      <c r="V674" s="42">
        <f t="shared" si="53"/>
        <v>55.136691316470753</v>
      </c>
      <c r="W674" s="35">
        <f t="shared" si="54"/>
        <v>-0.34180496426320728</v>
      </c>
    </row>
    <row r="675" spans="1:23" x14ac:dyDescent="0.25">
      <c r="A675" s="41">
        <v>674</v>
      </c>
      <c r="B675" s="36">
        <v>40574</v>
      </c>
      <c r="C675" s="35">
        <v>1</v>
      </c>
      <c r="D675" s="35">
        <v>0</v>
      </c>
      <c r="E675" s="35">
        <v>1</v>
      </c>
      <c r="F675" s="35">
        <v>9</v>
      </c>
      <c r="G675" s="35" t="b">
        <v>0</v>
      </c>
      <c r="H675" s="35" t="str">
        <f>IF(OR(Query278[[#This Row],[Weekday]]=1, Query278[[#This Row],[Weekday]]=2, Query278[[#This Row],[Weekday]]=3, Query278[[#This Row],[Weekday]]=4, Query278[[#This Row],[Weekday]]=5), "Weekday", "Weekend")</f>
        <v>Weekday</v>
      </c>
      <c r="I675" s="35">
        <f t="shared" si="50"/>
        <v>232</v>
      </c>
      <c r="J675" s="35">
        <v>1</v>
      </c>
      <c r="K675" s="35">
        <f t="shared" si="51"/>
        <v>194</v>
      </c>
      <c r="L675" s="35">
        <v>2</v>
      </c>
      <c r="M675" s="35" t="str">
        <f>INDEX(Table2[Description],MATCH(L675,Table2[Weathersit],0))</f>
        <v>Mist + Cloudy</v>
      </c>
      <c r="N675" s="35">
        <v>0.16</v>
      </c>
      <c r="O675" s="35">
        <v>0.13639999999999999</v>
      </c>
      <c r="P675" s="35">
        <v>0.59</v>
      </c>
      <c r="Q675" s="35">
        <v>0.29849999999999999</v>
      </c>
      <c r="R675" s="35">
        <v>0</v>
      </c>
      <c r="S675" s="35">
        <v>112</v>
      </c>
      <c r="T675" s="35" t="str">
        <f t="shared" si="52"/>
        <v>High Usage</v>
      </c>
      <c r="U675" s="35">
        <v>112</v>
      </c>
      <c r="V675" s="42">
        <f t="shared" si="53"/>
        <v>54.822792282222288</v>
      </c>
      <c r="W675" s="35">
        <f t="shared" si="54"/>
        <v>-0.34223921298469429</v>
      </c>
    </row>
    <row r="676" spans="1:23" x14ac:dyDescent="0.25">
      <c r="A676" s="41">
        <v>675</v>
      </c>
      <c r="B676" s="36">
        <v>40574</v>
      </c>
      <c r="C676" s="35">
        <v>1</v>
      </c>
      <c r="D676" s="35">
        <v>0</v>
      </c>
      <c r="E676" s="35">
        <v>1</v>
      </c>
      <c r="F676" s="35">
        <v>10</v>
      </c>
      <c r="G676" s="35" t="b">
        <v>0</v>
      </c>
      <c r="H676" s="35" t="str">
        <f>IF(OR(Query278[[#This Row],[Weekday]]=1, Query278[[#This Row],[Weekday]]=2, Query278[[#This Row],[Weekday]]=3, Query278[[#This Row],[Weekday]]=4, Query278[[#This Row],[Weekday]]=5), "Weekday", "Weekend")</f>
        <v>Weekday</v>
      </c>
      <c r="I676" s="35">
        <f t="shared" si="50"/>
        <v>231</v>
      </c>
      <c r="J676" s="35">
        <v>1</v>
      </c>
      <c r="K676" s="35">
        <f t="shared" si="51"/>
        <v>194</v>
      </c>
      <c r="L676" s="35">
        <v>2</v>
      </c>
      <c r="M676" s="35" t="str">
        <f>INDEX(Table2[Description],MATCH(L676,Table2[Weathersit],0))</f>
        <v>Mist + Cloudy</v>
      </c>
      <c r="N676" s="35">
        <v>0.16</v>
      </c>
      <c r="O676" s="35">
        <v>0.1515</v>
      </c>
      <c r="P676" s="35">
        <v>0.59</v>
      </c>
      <c r="Q676" s="35">
        <v>0.19400000000000001</v>
      </c>
      <c r="R676" s="35">
        <v>1</v>
      </c>
      <c r="S676" s="35">
        <v>68</v>
      </c>
      <c r="T676" s="35" t="str">
        <f t="shared" si="52"/>
        <v>High Usage</v>
      </c>
      <c r="U676" s="35">
        <v>69</v>
      </c>
      <c r="V676" s="42">
        <f t="shared" si="53"/>
        <v>54.845204634969612</v>
      </c>
      <c r="W676" s="35">
        <f t="shared" si="54"/>
        <v>-0.34289416409579537</v>
      </c>
    </row>
    <row r="677" spans="1:23" x14ac:dyDescent="0.25">
      <c r="A677" s="41">
        <v>676</v>
      </c>
      <c r="B677" s="36">
        <v>40574</v>
      </c>
      <c r="C677" s="35">
        <v>1</v>
      </c>
      <c r="D677" s="35">
        <v>0</v>
      </c>
      <c r="E677" s="35">
        <v>1</v>
      </c>
      <c r="F677" s="35">
        <v>11</v>
      </c>
      <c r="G677" s="35" t="b">
        <v>0</v>
      </c>
      <c r="H677" s="35" t="str">
        <f>IF(OR(Query278[[#This Row],[Weekday]]=1, Query278[[#This Row],[Weekday]]=2, Query278[[#This Row],[Weekday]]=3, Query278[[#This Row],[Weekday]]=4, Query278[[#This Row],[Weekday]]=5), "Weekday", "Weekend")</f>
        <v>Weekday</v>
      </c>
      <c r="I677" s="35">
        <f t="shared" si="50"/>
        <v>230</v>
      </c>
      <c r="J677" s="35">
        <v>1</v>
      </c>
      <c r="K677" s="35">
        <f t="shared" si="51"/>
        <v>194</v>
      </c>
      <c r="L677" s="35">
        <v>2</v>
      </c>
      <c r="M677" s="35" t="str">
        <f>INDEX(Table2[Description],MATCH(L677,Table2[Weathersit],0))</f>
        <v>Mist + Cloudy</v>
      </c>
      <c r="N677" s="35">
        <v>0.16</v>
      </c>
      <c r="O677" s="35">
        <v>0.1515</v>
      </c>
      <c r="P677" s="35">
        <v>0.59</v>
      </c>
      <c r="Q677" s="35">
        <v>0.19400000000000001</v>
      </c>
      <c r="R677" s="35">
        <v>2</v>
      </c>
      <c r="S677" s="35">
        <v>46</v>
      </c>
      <c r="T677" s="35" t="str">
        <f t="shared" si="52"/>
        <v>High Usage</v>
      </c>
      <c r="U677" s="35">
        <v>48</v>
      </c>
      <c r="V677" s="42">
        <f t="shared" si="53"/>
        <v>54.929062720575772</v>
      </c>
      <c r="W677" s="35">
        <f t="shared" si="54"/>
        <v>-0.34332161687910484</v>
      </c>
    </row>
    <row r="678" spans="1:23" x14ac:dyDescent="0.25">
      <c r="A678" s="41">
        <v>677</v>
      </c>
      <c r="B678" s="36">
        <v>40574</v>
      </c>
      <c r="C678" s="35">
        <v>1</v>
      </c>
      <c r="D678" s="35">
        <v>0</v>
      </c>
      <c r="E678" s="35">
        <v>1</v>
      </c>
      <c r="F678" s="35">
        <v>12</v>
      </c>
      <c r="G678" s="35" t="b">
        <v>0</v>
      </c>
      <c r="H678" s="35" t="str">
        <f>IF(OR(Query278[[#This Row],[Weekday]]=1, Query278[[#This Row],[Weekday]]=2, Query278[[#This Row],[Weekday]]=3, Query278[[#This Row],[Weekday]]=4, Query278[[#This Row],[Weekday]]=5), "Weekday", "Weekend")</f>
        <v>Weekday</v>
      </c>
      <c r="I678" s="35">
        <f t="shared" si="50"/>
        <v>229</v>
      </c>
      <c r="J678" s="35">
        <v>1</v>
      </c>
      <c r="K678" s="35">
        <f t="shared" si="51"/>
        <v>194</v>
      </c>
      <c r="L678" s="35">
        <v>2</v>
      </c>
      <c r="M678" s="35" t="str">
        <f>INDEX(Table2[Description],MATCH(L678,Table2[Weathersit],0))</f>
        <v>Mist + Cloudy</v>
      </c>
      <c r="N678" s="35">
        <v>0.18</v>
      </c>
      <c r="O678" s="35">
        <v>0.21210000000000001</v>
      </c>
      <c r="P678" s="35">
        <v>0.55000000000000004</v>
      </c>
      <c r="Q678" s="35">
        <v>0.1045</v>
      </c>
      <c r="R678" s="35">
        <v>6</v>
      </c>
      <c r="S678" s="35">
        <v>62</v>
      </c>
      <c r="T678" s="35" t="str">
        <f t="shared" si="52"/>
        <v>High Usage</v>
      </c>
      <c r="U678" s="35">
        <v>68</v>
      </c>
      <c r="V678" s="42">
        <f t="shared" si="53"/>
        <v>55.0056643797218</v>
      </c>
      <c r="W678" s="35">
        <f t="shared" si="54"/>
        <v>-0.34370592656540838</v>
      </c>
    </row>
    <row r="679" spans="1:23" x14ac:dyDescent="0.25">
      <c r="A679" s="41">
        <v>678</v>
      </c>
      <c r="B679" s="36">
        <v>40574</v>
      </c>
      <c r="C679" s="35">
        <v>1</v>
      </c>
      <c r="D679" s="35">
        <v>0</v>
      </c>
      <c r="E679" s="35">
        <v>1</v>
      </c>
      <c r="F679" s="35">
        <v>13</v>
      </c>
      <c r="G679" s="35" t="b">
        <v>0</v>
      </c>
      <c r="H679" s="35" t="str">
        <f>IF(OR(Query278[[#This Row],[Weekday]]=1, Query278[[#This Row],[Weekday]]=2, Query278[[#This Row],[Weekday]]=3, Query278[[#This Row],[Weekday]]=4, Query278[[#This Row],[Weekday]]=5), "Weekday", "Weekend")</f>
        <v>Weekday</v>
      </c>
      <c r="I679" s="35">
        <f t="shared" si="50"/>
        <v>228</v>
      </c>
      <c r="J679" s="35">
        <v>1</v>
      </c>
      <c r="K679" s="35">
        <f t="shared" si="51"/>
        <v>194</v>
      </c>
      <c r="L679" s="35">
        <v>2</v>
      </c>
      <c r="M679" s="35" t="str">
        <f>INDEX(Table2[Description],MATCH(L679,Table2[Weathersit],0))</f>
        <v>Mist + Cloudy</v>
      </c>
      <c r="N679" s="35">
        <v>0.16</v>
      </c>
      <c r="O679" s="35">
        <v>0.2273</v>
      </c>
      <c r="P679" s="35">
        <v>0.59</v>
      </c>
      <c r="Q679" s="35">
        <v>0</v>
      </c>
      <c r="R679" s="35">
        <v>2</v>
      </c>
      <c r="S679" s="35">
        <v>52</v>
      </c>
      <c r="T679" s="35" t="str">
        <f t="shared" si="52"/>
        <v>High Usage</v>
      </c>
      <c r="U679" s="35">
        <v>54</v>
      </c>
      <c r="V679" s="42">
        <f t="shared" si="53"/>
        <v>55.090496113500834</v>
      </c>
      <c r="W679" s="35">
        <f t="shared" si="54"/>
        <v>-0.34367456496412652</v>
      </c>
    </row>
    <row r="680" spans="1:23" x14ac:dyDescent="0.25">
      <c r="A680" s="41">
        <v>679</v>
      </c>
      <c r="B680" s="36">
        <v>40574</v>
      </c>
      <c r="C680" s="35">
        <v>1</v>
      </c>
      <c r="D680" s="35">
        <v>0</v>
      </c>
      <c r="E680" s="35">
        <v>1</v>
      </c>
      <c r="F680" s="35">
        <v>14</v>
      </c>
      <c r="G680" s="35" t="b">
        <v>0</v>
      </c>
      <c r="H680" s="35" t="str">
        <f>IF(OR(Query278[[#This Row],[Weekday]]=1, Query278[[#This Row],[Weekday]]=2, Query278[[#This Row],[Weekday]]=3, Query278[[#This Row],[Weekday]]=4, Query278[[#This Row],[Weekday]]=5), "Weekday", "Weekend")</f>
        <v>Weekday</v>
      </c>
      <c r="I680" s="35">
        <f t="shared" si="50"/>
        <v>227</v>
      </c>
      <c r="J680" s="35">
        <v>1</v>
      </c>
      <c r="K680" s="35">
        <f t="shared" si="51"/>
        <v>194</v>
      </c>
      <c r="L680" s="35">
        <v>2</v>
      </c>
      <c r="M680" s="35" t="str">
        <f>INDEX(Table2[Description],MATCH(L680,Table2[Weathersit],0))</f>
        <v>Mist + Cloudy</v>
      </c>
      <c r="N680" s="35">
        <v>0.18</v>
      </c>
      <c r="O680" s="35">
        <v>0.19700000000000001</v>
      </c>
      <c r="P680" s="35">
        <v>0.55000000000000004</v>
      </c>
      <c r="Q680" s="35">
        <v>0.1343</v>
      </c>
      <c r="R680" s="35">
        <v>1</v>
      </c>
      <c r="S680" s="35">
        <v>85</v>
      </c>
      <c r="T680" s="35" t="str">
        <f t="shared" si="52"/>
        <v>High Usage</v>
      </c>
      <c r="U680" s="35">
        <v>86</v>
      </c>
      <c r="V680" s="42">
        <f t="shared" si="53"/>
        <v>55.172552342637552</v>
      </c>
      <c r="W680" s="35">
        <f t="shared" si="54"/>
        <v>-0.3436608712948524</v>
      </c>
    </row>
    <row r="681" spans="1:23" x14ac:dyDescent="0.25">
      <c r="A681" s="41">
        <v>680</v>
      </c>
      <c r="B681" s="36">
        <v>40574</v>
      </c>
      <c r="C681" s="35">
        <v>1</v>
      </c>
      <c r="D681" s="35">
        <v>0</v>
      </c>
      <c r="E681" s="35">
        <v>1</v>
      </c>
      <c r="F681" s="35">
        <v>15</v>
      </c>
      <c r="G681" s="35" t="b">
        <v>0</v>
      </c>
      <c r="H681" s="35" t="str">
        <f>IF(OR(Query278[[#This Row],[Weekday]]=1, Query278[[#This Row],[Weekday]]=2, Query278[[#This Row],[Weekday]]=3, Query278[[#This Row],[Weekday]]=4, Query278[[#This Row],[Weekday]]=5), "Weekday", "Weekend")</f>
        <v>Weekday</v>
      </c>
      <c r="I681" s="35">
        <f t="shared" si="50"/>
        <v>226</v>
      </c>
      <c r="J681" s="35">
        <v>1</v>
      </c>
      <c r="K681" s="35">
        <f t="shared" si="51"/>
        <v>194</v>
      </c>
      <c r="L681" s="35">
        <v>2</v>
      </c>
      <c r="M681" s="35" t="str">
        <f>INDEX(Table2[Description],MATCH(L681,Table2[Weathersit],0))</f>
        <v>Mist + Cloudy</v>
      </c>
      <c r="N681" s="35">
        <v>0.16</v>
      </c>
      <c r="O681" s="35">
        <v>0.18179999999999999</v>
      </c>
      <c r="P681" s="35">
        <v>0.59</v>
      </c>
      <c r="Q681" s="35">
        <v>0.1343</v>
      </c>
      <c r="R681" s="35">
        <v>3</v>
      </c>
      <c r="S681" s="35">
        <v>41</v>
      </c>
      <c r="T681" s="35" t="str">
        <f t="shared" si="52"/>
        <v>High Usage</v>
      </c>
      <c r="U681" s="35">
        <v>44</v>
      </c>
      <c r="V681" s="42">
        <f t="shared" si="53"/>
        <v>55.246004559499504</v>
      </c>
      <c r="W681" s="35">
        <f t="shared" si="54"/>
        <v>-0.34361458128665945</v>
      </c>
    </row>
    <row r="682" spans="1:23" x14ac:dyDescent="0.25">
      <c r="A682" s="41">
        <v>681</v>
      </c>
      <c r="B682" s="36">
        <v>40574</v>
      </c>
      <c r="C682" s="35">
        <v>1</v>
      </c>
      <c r="D682" s="35">
        <v>0</v>
      </c>
      <c r="E682" s="35">
        <v>1</v>
      </c>
      <c r="F682" s="35">
        <v>16</v>
      </c>
      <c r="G682" s="35" t="b">
        <v>0</v>
      </c>
      <c r="H682" s="35" t="str">
        <f>IF(OR(Query278[[#This Row],[Weekday]]=1, Query278[[#This Row],[Weekday]]=2, Query278[[#This Row],[Weekday]]=3, Query278[[#This Row],[Weekday]]=4, Query278[[#This Row],[Weekday]]=5), "Weekday", "Weekend")</f>
        <v>Weekday</v>
      </c>
      <c r="I682" s="35">
        <f t="shared" si="50"/>
        <v>225</v>
      </c>
      <c r="J682" s="35">
        <v>1</v>
      </c>
      <c r="K682" s="35">
        <f t="shared" si="51"/>
        <v>194</v>
      </c>
      <c r="L682" s="35">
        <v>2</v>
      </c>
      <c r="M682" s="35" t="str">
        <f>INDEX(Table2[Description],MATCH(L682,Table2[Weathersit],0))</f>
        <v>Mist + Cloudy</v>
      </c>
      <c r="N682" s="35">
        <v>0.16</v>
      </c>
      <c r="O682" s="35">
        <v>0.18179999999999999</v>
      </c>
      <c r="P682" s="35">
        <v>0.56000000000000005</v>
      </c>
      <c r="Q682" s="35">
        <v>0.19400000000000001</v>
      </c>
      <c r="R682" s="35">
        <v>3</v>
      </c>
      <c r="S682" s="35">
        <v>83</v>
      </c>
      <c r="T682" s="35" t="str">
        <f t="shared" si="52"/>
        <v>High Usage</v>
      </c>
      <c r="U682" s="35">
        <v>86</v>
      </c>
      <c r="V682" s="42">
        <f t="shared" si="53"/>
        <v>55.319791539172492</v>
      </c>
      <c r="W682" s="35">
        <f t="shared" si="54"/>
        <v>-0.34359510304502155</v>
      </c>
    </row>
    <row r="683" spans="1:23" x14ac:dyDescent="0.25">
      <c r="A683" s="41">
        <v>682</v>
      </c>
      <c r="B683" s="36">
        <v>40574</v>
      </c>
      <c r="C683" s="35">
        <v>1</v>
      </c>
      <c r="D683" s="35">
        <v>0</v>
      </c>
      <c r="E683" s="35">
        <v>1</v>
      </c>
      <c r="F683" s="35">
        <v>17</v>
      </c>
      <c r="G683" s="35" t="b">
        <v>0</v>
      </c>
      <c r="H683" s="35" t="str">
        <f>IF(OR(Query278[[#This Row],[Weekday]]=1, Query278[[#This Row],[Weekday]]=2, Query278[[#This Row],[Weekday]]=3, Query278[[#This Row],[Weekday]]=4, Query278[[#This Row],[Weekday]]=5), "Weekday", "Weekend")</f>
        <v>Weekday</v>
      </c>
      <c r="I683" s="35">
        <f t="shared" si="50"/>
        <v>224</v>
      </c>
      <c r="J683" s="35">
        <v>1</v>
      </c>
      <c r="K683" s="35">
        <f t="shared" si="51"/>
        <v>194</v>
      </c>
      <c r="L683" s="35">
        <v>2</v>
      </c>
      <c r="M683" s="35" t="str">
        <f>INDEX(Table2[Description],MATCH(L683,Table2[Weathersit],0))</f>
        <v>Mist + Cloudy</v>
      </c>
      <c r="N683" s="35">
        <v>0.16</v>
      </c>
      <c r="O683" s="35">
        <v>0.1515</v>
      </c>
      <c r="P683" s="35">
        <v>0.59</v>
      </c>
      <c r="Q683" s="35">
        <v>0.19400000000000001</v>
      </c>
      <c r="R683" s="35">
        <v>6</v>
      </c>
      <c r="S683" s="35">
        <v>155</v>
      </c>
      <c r="T683" s="35" t="str">
        <f t="shared" si="52"/>
        <v>High Usage</v>
      </c>
      <c r="U683" s="35">
        <v>161</v>
      </c>
      <c r="V683" s="42">
        <f t="shared" si="53"/>
        <v>55.39396791609154</v>
      </c>
      <c r="W683" s="35">
        <f t="shared" si="54"/>
        <v>-0.34354995161476537</v>
      </c>
    </row>
    <row r="684" spans="1:23" x14ac:dyDescent="0.25">
      <c r="A684" s="41">
        <v>683</v>
      </c>
      <c r="B684" s="36">
        <v>40574</v>
      </c>
      <c r="C684" s="35">
        <v>1</v>
      </c>
      <c r="D684" s="35">
        <v>0</v>
      </c>
      <c r="E684" s="35">
        <v>1</v>
      </c>
      <c r="F684" s="35">
        <v>18</v>
      </c>
      <c r="G684" s="35" t="b">
        <v>0</v>
      </c>
      <c r="H684" s="35" t="str">
        <f>IF(OR(Query278[[#This Row],[Weekday]]=1, Query278[[#This Row],[Weekday]]=2, Query278[[#This Row],[Weekday]]=3, Query278[[#This Row],[Weekday]]=4, Query278[[#This Row],[Weekday]]=5), "Weekday", "Weekend")</f>
        <v>Weekday</v>
      </c>
      <c r="I684" s="35">
        <f t="shared" si="50"/>
        <v>223</v>
      </c>
      <c r="J684" s="35">
        <v>1</v>
      </c>
      <c r="K684" s="35">
        <f t="shared" si="51"/>
        <v>194</v>
      </c>
      <c r="L684" s="35">
        <v>2</v>
      </c>
      <c r="M684" s="35" t="str">
        <f>INDEX(Table2[Description],MATCH(L684,Table2[Weathersit],0))</f>
        <v>Mist + Cloudy</v>
      </c>
      <c r="N684" s="35">
        <v>0.16</v>
      </c>
      <c r="O684" s="35">
        <v>0.1515</v>
      </c>
      <c r="P684" s="35">
        <v>0.55000000000000004</v>
      </c>
      <c r="Q684" s="35">
        <v>0.22389999999999999</v>
      </c>
      <c r="R684" s="35">
        <v>3</v>
      </c>
      <c r="S684" s="35">
        <v>153</v>
      </c>
      <c r="T684" s="35" t="str">
        <f t="shared" si="52"/>
        <v>High Usage</v>
      </c>
      <c r="U684" s="35">
        <v>156</v>
      </c>
      <c r="V684" s="42">
        <f t="shared" si="53"/>
        <v>55.21825301977519</v>
      </c>
      <c r="W684" s="35">
        <f t="shared" si="54"/>
        <v>-0.34367284652088281</v>
      </c>
    </row>
    <row r="685" spans="1:23" x14ac:dyDescent="0.25">
      <c r="A685" s="41">
        <v>684</v>
      </c>
      <c r="B685" s="36">
        <v>40574</v>
      </c>
      <c r="C685" s="35">
        <v>1</v>
      </c>
      <c r="D685" s="35">
        <v>0</v>
      </c>
      <c r="E685" s="35">
        <v>1</v>
      </c>
      <c r="F685" s="35">
        <v>19</v>
      </c>
      <c r="G685" s="35" t="b">
        <v>0</v>
      </c>
      <c r="H685" s="35" t="str">
        <f>IF(OR(Query278[[#This Row],[Weekday]]=1, Query278[[#This Row],[Weekday]]=2, Query278[[#This Row],[Weekday]]=3, Query278[[#This Row],[Weekday]]=4, Query278[[#This Row],[Weekday]]=5), "Weekday", "Weekend")</f>
        <v>Weekday</v>
      </c>
      <c r="I685" s="35">
        <f t="shared" si="50"/>
        <v>222</v>
      </c>
      <c r="J685" s="35">
        <v>1</v>
      </c>
      <c r="K685" s="35">
        <f t="shared" si="51"/>
        <v>194</v>
      </c>
      <c r="L685" s="35">
        <v>1</v>
      </c>
      <c r="M685" s="35" t="str">
        <f>INDEX(Table2[Description],MATCH(L685,Table2[Weathersit],0))</f>
        <v>Clear</v>
      </c>
      <c r="N685" s="35">
        <v>0.3</v>
      </c>
      <c r="O685" s="35">
        <v>0.31819999999999998</v>
      </c>
      <c r="P685" s="35">
        <v>0.61</v>
      </c>
      <c r="Q685" s="35">
        <v>0.1045</v>
      </c>
      <c r="R685" s="35">
        <v>3</v>
      </c>
      <c r="S685" s="35">
        <v>108</v>
      </c>
      <c r="T685" s="35" t="str">
        <f t="shared" si="52"/>
        <v>High Usage</v>
      </c>
      <c r="U685" s="35">
        <v>111</v>
      </c>
      <c r="V685" s="42">
        <f t="shared" si="53"/>
        <v>55.066156783129458</v>
      </c>
      <c r="W685" s="35">
        <f t="shared" si="54"/>
        <v>-0.34389940058368818</v>
      </c>
    </row>
    <row r="686" spans="1:23" x14ac:dyDescent="0.25">
      <c r="A686" s="41">
        <v>685</v>
      </c>
      <c r="B686" s="36">
        <v>40574</v>
      </c>
      <c r="C686" s="35">
        <v>1</v>
      </c>
      <c r="D686" s="35">
        <v>0</v>
      </c>
      <c r="E686" s="35">
        <v>1</v>
      </c>
      <c r="F686" s="35">
        <v>20</v>
      </c>
      <c r="G686" s="35" t="b">
        <v>0</v>
      </c>
      <c r="H686" s="35" t="str">
        <f>IF(OR(Query278[[#This Row],[Weekday]]=1, Query278[[#This Row],[Weekday]]=2, Query278[[#This Row],[Weekday]]=3, Query278[[#This Row],[Weekday]]=4, Query278[[#This Row],[Weekday]]=5), "Weekday", "Weekend")</f>
        <v>Weekday</v>
      </c>
      <c r="I686" s="35">
        <f t="shared" si="50"/>
        <v>221</v>
      </c>
      <c r="J686" s="35">
        <v>1</v>
      </c>
      <c r="K686" s="35">
        <f t="shared" si="51"/>
        <v>193</v>
      </c>
      <c r="L686" s="35">
        <v>3</v>
      </c>
      <c r="M686" s="35" t="str">
        <f>INDEX(Table2[Description],MATCH(L686,Table2[Weathersit],0))</f>
        <v>Light Snow/Rain</v>
      </c>
      <c r="N686" s="35">
        <v>0.16</v>
      </c>
      <c r="O686" s="35">
        <v>0.16669999999999999</v>
      </c>
      <c r="P686" s="35">
        <v>0.59</v>
      </c>
      <c r="Q686" s="35">
        <v>0.16420000000000001</v>
      </c>
      <c r="R686" s="35">
        <v>0</v>
      </c>
      <c r="S686" s="35">
        <v>78</v>
      </c>
      <c r="T686" s="35" t="str">
        <f t="shared" si="52"/>
        <v>High Usage</v>
      </c>
      <c r="U686" s="35">
        <v>78</v>
      </c>
      <c r="V686" s="42">
        <f t="shared" si="53"/>
        <v>55.090653757141062</v>
      </c>
      <c r="W686" s="35">
        <f t="shared" si="54"/>
        <v>-0.34499636392236027</v>
      </c>
    </row>
    <row r="687" spans="1:23" x14ac:dyDescent="0.25">
      <c r="A687" s="41">
        <v>686</v>
      </c>
      <c r="B687" s="36">
        <v>40574</v>
      </c>
      <c r="C687" s="35">
        <v>1</v>
      </c>
      <c r="D687" s="35">
        <v>0</v>
      </c>
      <c r="E687" s="35">
        <v>1</v>
      </c>
      <c r="F687" s="35">
        <v>21</v>
      </c>
      <c r="G687" s="35" t="b">
        <v>0</v>
      </c>
      <c r="H687" s="35" t="str">
        <f>IF(OR(Query278[[#This Row],[Weekday]]=1, Query278[[#This Row],[Weekday]]=2, Query278[[#This Row],[Weekday]]=3, Query278[[#This Row],[Weekday]]=4, Query278[[#This Row],[Weekday]]=5), "Weekday", "Weekend")</f>
        <v>Weekday</v>
      </c>
      <c r="I687" s="35">
        <f t="shared" si="50"/>
        <v>220</v>
      </c>
      <c r="J687" s="35">
        <v>1</v>
      </c>
      <c r="K687" s="35">
        <f t="shared" si="51"/>
        <v>193</v>
      </c>
      <c r="L687" s="35">
        <v>3</v>
      </c>
      <c r="M687" s="35" t="str">
        <f>INDEX(Table2[Description],MATCH(L687,Table2[Weathersit],0))</f>
        <v>Light Snow/Rain</v>
      </c>
      <c r="N687" s="35">
        <v>0.16</v>
      </c>
      <c r="O687" s="35">
        <v>0.19700000000000001</v>
      </c>
      <c r="P687" s="35">
        <v>0.59</v>
      </c>
      <c r="Q687" s="35">
        <v>8.9599999999999999E-2</v>
      </c>
      <c r="R687" s="35">
        <v>3</v>
      </c>
      <c r="S687" s="35">
        <v>53</v>
      </c>
      <c r="T687" s="35" t="str">
        <f t="shared" si="52"/>
        <v>High Usage</v>
      </c>
      <c r="U687" s="35">
        <v>56</v>
      </c>
      <c r="V687" s="42">
        <f t="shared" si="53"/>
        <v>55.172566130405407</v>
      </c>
      <c r="W687" s="35">
        <f t="shared" si="54"/>
        <v>-0.34514343587036417</v>
      </c>
    </row>
    <row r="688" spans="1:23" x14ac:dyDescent="0.25">
      <c r="A688" s="41">
        <v>687</v>
      </c>
      <c r="B688" s="36">
        <v>40574</v>
      </c>
      <c r="C688" s="35">
        <v>1</v>
      </c>
      <c r="D688" s="35">
        <v>0</v>
      </c>
      <c r="E688" s="35">
        <v>1</v>
      </c>
      <c r="F688" s="35">
        <v>22</v>
      </c>
      <c r="G688" s="35" t="b">
        <v>0</v>
      </c>
      <c r="H688" s="35" t="str">
        <f>IF(OR(Query278[[#This Row],[Weekday]]=1, Query278[[#This Row],[Weekday]]=2, Query278[[#This Row],[Weekday]]=3, Query278[[#This Row],[Weekday]]=4, Query278[[#This Row],[Weekday]]=5), "Weekday", "Weekend")</f>
        <v>Weekday</v>
      </c>
      <c r="I688" s="35">
        <f t="shared" si="50"/>
        <v>219</v>
      </c>
      <c r="J688" s="35">
        <v>1</v>
      </c>
      <c r="K688" s="35">
        <f t="shared" si="51"/>
        <v>193</v>
      </c>
      <c r="L688" s="35">
        <v>2</v>
      </c>
      <c r="M688" s="35" t="str">
        <f>INDEX(Table2[Description],MATCH(L688,Table2[Weathersit],0))</f>
        <v>Mist + Cloudy</v>
      </c>
      <c r="N688" s="35">
        <v>0.16</v>
      </c>
      <c r="O688" s="35">
        <v>0.18179999999999999</v>
      </c>
      <c r="P688" s="35">
        <v>0.59</v>
      </c>
      <c r="Q688" s="35">
        <v>0.1045</v>
      </c>
      <c r="R688" s="35">
        <v>0</v>
      </c>
      <c r="S688" s="35">
        <v>34</v>
      </c>
      <c r="T688" s="35" t="str">
        <f t="shared" si="52"/>
        <v>High Usage</v>
      </c>
      <c r="U688" s="35">
        <v>34</v>
      </c>
      <c r="V688" s="42">
        <f t="shared" si="53"/>
        <v>55.258408441769149</v>
      </c>
      <c r="W688" s="35">
        <f t="shared" si="54"/>
        <v>-0.34509626596454901</v>
      </c>
    </row>
    <row r="689" spans="1:23" x14ac:dyDescent="0.25">
      <c r="A689" s="41">
        <v>688</v>
      </c>
      <c r="B689" s="36">
        <v>40574</v>
      </c>
      <c r="C689" s="35">
        <v>1</v>
      </c>
      <c r="D689" s="35">
        <v>0</v>
      </c>
      <c r="E689" s="35">
        <v>1</v>
      </c>
      <c r="F689" s="35">
        <v>23</v>
      </c>
      <c r="G689" s="35" t="b">
        <v>0</v>
      </c>
      <c r="H689" s="35" t="str">
        <f>IF(OR(Query278[[#This Row],[Weekday]]=1, Query278[[#This Row],[Weekday]]=2, Query278[[#This Row],[Weekday]]=3, Query278[[#This Row],[Weekday]]=4, Query278[[#This Row],[Weekday]]=5), "Weekday", "Weekend")</f>
        <v>Weekday</v>
      </c>
      <c r="I689" s="35">
        <f t="shared" si="50"/>
        <v>218</v>
      </c>
      <c r="J689" s="35">
        <v>1</v>
      </c>
      <c r="K689" s="35">
        <f t="shared" si="51"/>
        <v>193</v>
      </c>
      <c r="L689" s="35">
        <v>2</v>
      </c>
      <c r="M689" s="35" t="str">
        <f>INDEX(Table2[Description],MATCH(L689,Table2[Weathersit],0))</f>
        <v>Mist + Cloudy</v>
      </c>
      <c r="N689" s="35">
        <v>0.16</v>
      </c>
      <c r="O689" s="35">
        <v>0.19700000000000001</v>
      </c>
      <c r="P689" s="35">
        <v>0.64</v>
      </c>
      <c r="Q689" s="35">
        <v>8.9599999999999999E-2</v>
      </c>
      <c r="R689" s="35">
        <v>2</v>
      </c>
      <c r="S689" s="35">
        <v>15</v>
      </c>
      <c r="T689" s="35" t="str">
        <f t="shared" si="52"/>
        <v>Normal</v>
      </c>
      <c r="U689" s="35">
        <v>17</v>
      </c>
      <c r="V689" s="42">
        <f t="shared" si="53"/>
        <v>55.320155930138689</v>
      </c>
      <c r="W689" s="35">
        <f t="shared" si="54"/>
        <v>-0.34507390192720783</v>
      </c>
    </row>
    <row r="690" spans="1:23" x14ac:dyDescent="0.25">
      <c r="A690" s="41">
        <v>689</v>
      </c>
      <c r="B690" s="36">
        <v>40575</v>
      </c>
      <c r="C690" s="35">
        <v>1</v>
      </c>
      <c r="D690" s="35">
        <v>0</v>
      </c>
      <c r="E690" s="35">
        <v>2</v>
      </c>
      <c r="F690" s="35">
        <v>0</v>
      </c>
      <c r="G690" s="35" t="b">
        <v>0</v>
      </c>
      <c r="H690" s="35" t="str">
        <f>IF(OR(Query278[[#This Row],[Weekday]]=1, Query278[[#This Row],[Weekday]]=2, Query278[[#This Row],[Weekday]]=3, Query278[[#This Row],[Weekday]]=4, Query278[[#This Row],[Weekday]]=5), "Weekday", "Weekend")</f>
        <v>Weekday</v>
      </c>
      <c r="I690" s="35">
        <f t="shared" si="50"/>
        <v>217</v>
      </c>
      <c r="J690" s="35">
        <v>2</v>
      </c>
      <c r="K690" s="35">
        <f t="shared" si="51"/>
        <v>193</v>
      </c>
      <c r="L690" s="35">
        <v>2</v>
      </c>
      <c r="M690" s="35" t="str">
        <f>INDEX(Table2[Description],MATCH(L690,Table2[Weathersit],0))</f>
        <v>Mist + Cloudy</v>
      </c>
      <c r="N690" s="35">
        <v>0.16</v>
      </c>
      <c r="O690" s="35">
        <v>0.18179999999999999</v>
      </c>
      <c r="P690" s="35">
        <v>0.64</v>
      </c>
      <c r="Q690" s="35">
        <v>0.1045</v>
      </c>
      <c r="R690" s="35">
        <v>2</v>
      </c>
      <c r="S690" s="35">
        <v>6</v>
      </c>
      <c r="T690" s="35" t="str">
        <f t="shared" si="52"/>
        <v>Normal</v>
      </c>
      <c r="U690" s="35">
        <v>8</v>
      </c>
      <c r="V690" s="42">
        <f t="shared" si="53"/>
        <v>55.343731849947524</v>
      </c>
      <c r="W690" s="35">
        <f t="shared" si="54"/>
        <v>-0.34498993227379204</v>
      </c>
    </row>
    <row r="691" spans="1:23" x14ac:dyDescent="0.25">
      <c r="A691" s="41">
        <v>690</v>
      </c>
      <c r="B691" s="36">
        <v>40575</v>
      </c>
      <c r="C691" s="35">
        <v>1</v>
      </c>
      <c r="D691" s="35">
        <v>0</v>
      </c>
      <c r="E691" s="35">
        <v>2</v>
      </c>
      <c r="F691" s="35">
        <v>1</v>
      </c>
      <c r="G691" s="35" t="b">
        <v>0</v>
      </c>
      <c r="H691" s="35" t="str">
        <f>IF(OR(Query278[[#This Row],[Weekday]]=1, Query278[[#This Row],[Weekday]]=2, Query278[[#This Row],[Weekday]]=3, Query278[[#This Row],[Weekday]]=4, Query278[[#This Row],[Weekday]]=5), "Weekday", "Weekend")</f>
        <v>Weekday</v>
      </c>
      <c r="I691" s="35">
        <f t="shared" si="50"/>
        <v>216</v>
      </c>
      <c r="J691" s="35">
        <v>2</v>
      </c>
      <c r="K691" s="35">
        <f t="shared" si="51"/>
        <v>193</v>
      </c>
      <c r="L691" s="35">
        <v>2</v>
      </c>
      <c r="M691" s="35" t="str">
        <f>INDEX(Table2[Description],MATCH(L691,Table2[Weathersit],0))</f>
        <v>Mist + Cloudy</v>
      </c>
      <c r="N691" s="35">
        <v>0.16</v>
      </c>
      <c r="O691" s="35">
        <v>0.18179999999999999</v>
      </c>
      <c r="P691" s="35">
        <v>0.69</v>
      </c>
      <c r="Q691" s="35">
        <v>0.1045</v>
      </c>
      <c r="R691" s="35">
        <v>0</v>
      </c>
      <c r="S691" s="35">
        <v>3</v>
      </c>
      <c r="T691" s="35" t="str">
        <f t="shared" si="52"/>
        <v>Normal</v>
      </c>
      <c r="U691" s="35">
        <v>3</v>
      </c>
      <c r="V691" s="42">
        <f t="shared" si="53"/>
        <v>55.339771757653864</v>
      </c>
      <c r="W691" s="35">
        <f t="shared" si="54"/>
        <v>-0.34493660257340908</v>
      </c>
    </row>
    <row r="692" spans="1:23" x14ac:dyDescent="0.25">
      <c r="A692" s="41">
        <v>691</v>
      </c>
      <c r="B692" s="36">
        <v>40575</v>
      </c>
      <c r="C692" s="35">
        <v>1</v>
      </c>
      <c r="D692" s="35">
        <v>0</v>
      </c>
      <c r="E692" s="35">
        <v>2</v>
      </c>
      <c r="F692" s="35">
        <v>2</v>
      </c>
      <c r="G692" s="35" t="b">
        <v>0</v>
      </c>
      <c r="H692" s="35" t="str">
        <f>IF(OR(Query278[[#This Row],[Weekday]]=1, Query278[[#This Row],[Weekday]]=2, Query278[[#This Row],[Weekday]]=3, Query278[[#This Row],[Weekday]]=4, Query278[[#This Row],[Weekday]]=5), "Weekday", "Weekend")</f>
        <v>Weekday</v>
      </c>
      <c r="I692" s="35">
        <f t="shared" si="50"/>
        <v>215</v>
      </c>
      <c r="J692" s="35">
        <v>2</v>
      </c>
      <c r="K692" s="35">
        <f t="shared" si="51"/>
        <v>193</v>
      </c>
      <c r="L692" s="35">
        <v>2</v>
      </c>
      <c r="M692" s="35" t="str">
        <f>INDEX(Table2[Description],MATCH(L692,Table2[Weathersit],0))</f>
        <v>Mist + Cloudy</v>
      </c>
      <c r="N692" s="35">
        <v>0.16</v>
      </c>
      <c r="O692" s="35">
        <v>0.2273</v>
      </c>
      <c r="P692" s="35">
        <v>0.69</v>
      </c>
      <c r="Q692" s="35">
        <v>0</v>
      </c>
      <c r="R692" s="35">
        <v>0</v>
      </c>
      <c r="S692" s="35">
        <v>2</v>
      </c>
      <c r="T692" s="35" t="str">
        <f t="shared" si="52"/>
        <v>Normal</v>
      </c>
      <c r="U692" s="35">
        <v>2</v>
      </c>
      <c r="V692" s="42">
        <f t="shared" si="53"/>
        <v>55.317884123040677</v>
      </c>
      <c r="W692" s="35">
        <f t="shared" si="54"/>
        <v>-0.34488445547015206</v>
      </c>
    </row>
    <row r="693" spans="1:23" x14ac:dyDescent="0.25">
      <c r="A693" s="41">
        <v>692</v>
      </c>
      <c r="B693" s="36">
        <v>40575</v>
      </c>
      <c r="C693" s="35">
        <v>1</v>
      </c>
      <c r="D693" s="35">
        <v>0</v>
      </c>
      <c r="E693" s="35">
        <v>2</v>
      </c>
      <c r="F693" s="35">
        <v>3</v>
      </c>
      <c r="G693" s="35" t="b">
        <v>0</v>
      </c>
      <c r="H693" s="35" t="str">
        <f>IF(OR(Query278[[#This Row],[Weekday]]=1, Query278[[#This Row],[Weekday]]=2, Query278[[#This Row],[Weekday]]=3, Query278[[#This Row],[Weekday]]=4, Query278[[#This Row],[Weekday]]=5), "Weekday", "Weekend")</f>
        <v>Weekday</v>
      </c>
      <c r="I693" s="35">
        <f t="shared" si="50"/>
        <v>214</v>
      </c>
      <c r="J693" s="35">
        <v>2</v>
      </c>
      <c r="K693" s="35">
        <f t="shared" si="51"/>
        <v>193</v>
      </c>
      <c r="L693" s="35">
        <v>2</v>
      </c>
      <c r="M693" s="35" t="str">
        <f>INDEX(Table2[Description],MATCH(L693,Table2[Weathersit],0))</f>
        <v>Mist + Cloudy</v>
      </c>
      <c r="N693" s="35">
        <v>0.16</v>
      </c>
      <c r="O693" s="35">
        <v>0.2273</v>
      </c>
      <c r="P693" s="35">
        <v>0.69</v>
      </c>
      <c r="Q693" s="35">
        <v>0</v>
      </c>
      <c r="R693" s="35">
        <v>0</v>
      </c>
      <c r="S693" s="35">
        <v>2</v>
      </c>
      <c r="T693" s="35" t="str">
        <f t="shared" si="52"/>
        <v>Normal</v>
      </c>
      <c r="U693" s="35">
        <v>2</v>
      </c>
      <c r="V693" s="42">
        <f t="shared" si="53"/>
        <v>55.29146263695435</v>
      </c>
      <c r="W693" s="35">
        <f t="shared" si="54"/>
        <v>-0.34485861871909712</v>
      </c>
    </row>
    <row r="694" spans="1:23" x14ac:dyDescent="0.25">
      <c r="A694" s="41">
        <v>693</v>
      </c>
      <c r="B694" s="36">
        <v>40575</v>
      </c>
      <c r="C694" s="35">
        <v>1</v>
      </c>
      <c r="D694" s="35">
        <v>0</v>
      </c>
      <c r="E694" s="35">
        <v>2</v>
      </c>
      <c r="F694" s="35">
        <v>5</v>
      </c>
      <c r="G694" s="35" t="b">
        <v>0</v>
      </c>
      <c r="H694" s="35" t="str">
        <f>IF(OR(Query278[[#This Row],[Weekday]]=1, Query278[[#This Row],[Weekday]]=2, Query278[[#This Row],[Weekday]]=3, Query278[[#This Row],[Weekday]]=4, Query278[[#This Row],[Weekday]]=5), "Weekday", "Weekend")</f>
        <v>Weekday</v>
      </c>
      <c r="I694" s="35">
        <f t="shared" si="50"/>
        <v>213</v>
      </c>
      <c r="J694" s="35">
        <v>2</v>
      </c>
      <c r="K694" s="35">
        <f t="shared" si="51"/>
        <v>193</v>
      </c>
      <c r="L694" s="35">
        <v>3</v>
      </c>
      <c r="M694" s="35" t="str">
        <f>INDEX(Table2[Description],MATCH(L694,Table2[Weathersit],0))</f>
        <v>Light Snow/Rain</v>
      </c>
      <c r="N694" s="35">
        <v>0.14000000000000001</v>
      </c>
      <c r="O694" s="35">
        <v>0.21210000000000001</v>
      </c>
      <c r="P694" s="35">
        <v>0.93</v>
      </c>
      <c r="Q694" s="35">
        <v>0</v>
      </c>
      <c r="R694" s="35">
        <v>0</v>
      </c>
      <c r="S694" s="35">
        <v>3</v>
      </c>
      <c r="T694" s="35" t="str">
        <f t="shared" si="52"/>
        <v>Normal</v>
      </c>
      <c r="U694" s="35">
        <v>3</v>
      </c>
      <c r="V694" s="42">
        <f t="shared" si="53"/>
        <v>55.264100885527682</v>
      </c>
      <c r="W694" s="35">
        <f t="shared" si="54"/>
        <v>-0.34483319347622882</v>
      </c>
    </row>
    <row r="695" spans="1:23" x14ac:dyDescent="0.25">
      <c r="A695" s="41">
        <v>694</v>
      </c>
      <c r="B695" s="36">
        <v>40575</v>
      </c>
      <c r="C695" s="35">
        <v>1</v>
      </c>
      <c r="D695" s="35">
        <v>0</v>
      </c>
      <c r="E695" s="35">
        <v>2</v>
      </c>
      <c r="F695" s="35">
        <v>6</v>
      </c>
      <c r="G695" s="35" t="b">
        <v>0</v>
      </c>
      <c r="H695" s="35" t="str">
        <f>IF(OR(Query278[[#This Row],[Weekday]]=1, Query278[[#This Row],[Weekday]]=2, Query278[[#This Row],[Weekday]]=3, Query278[[#This Row],[Weekday]]=4, Query278[[#This Row],[Weekday]]=5), "Weekday", "Weekend")</f>
        <v>Weekday</v>
      </c>
      <c r="I695" s="35">
        <f t="shared" si="50"/>
        <v>212</v>
      </c>
      <c r="J695" s="35">
        <v>2</v>
      </c>
      <c r="K695" s="35">
        <f t="shared" si="51"/>
        <v>193</v>
      </c>
      <c r="L695" s="35">
        <v>3</v>
      </c>
      <c r="M695" s="35" t="str">
        <f>INDEX(Table2[Description],MATCH(L695,Table2[Weathersit],0))</f>
        <v>Light Snow/Rain</v>
      </c>
      <c r="N695" s="35">
        <v>0.14000000000000001</v>
      </c>
      <c r="O695" s="35">
        <v>0.21210000000000001</v>
      </c>
      <c r="P695" s="35">
        <v>0.93</v>
      </c>
      <c r="Q695" s="35">
        <v>0</v>
      </c>
      <c r="R695" s="35">
        <v>0</v>
      </c>
      <c r="S695" s="35">
        <v>22</v>
      </c>
      <c r="T695" s="35" t="str">
        <f t="shared" si="52"/>
        <v>Normal</v>
      </c>
      <c r="U695" s="35">
        <v>22</v>
      </c>
      <c r="V695" s="42">
        <f t="shared" si="53"/>
        <v>55.239493944682629</v>
      </c>
      <c r="W695" s="35">
        <f t="shared" si="54"/>
        <v>-0.34476086866229599</v>
      </c>
    </row>
    <row r="696" spans="1:23" x14ac:dyDescent="0.25">
      <c r="A696" s="41">
        <v>695</v>
      </c>
      <c r="B696" s="36">
        <v>40575</v>
      </c>
      <c r="C696" s="35">
        <v>1</v>
      </c>
      <c r="D696" s="35">
        <v>0</v>
      </c>
      <c r="E696" s="35">
        <v>2</v>
      </c>
      <c r="F696" s="35">
        <v>7</v>
      </c>
      <c r="G696" s="35" t="b">
        <v>0</v>
      </c>
      <c r="H696" s="35" t="str">
        <f>IF(OR(Query278[[#This Row],[Weekday]]=1, Query278[[#This Row],[Weekday]]=2, Query278[[#This Row],[Weekday]]=3, Query278[[#This Row],[Weekday]]=4, Query278[[#This Row],[Weekday]]=5), "Weekday", "Weekend")</f>
        <v>Weekday</v>
      </c>
      <c r="I696" s="35">
        <f t="shared" si="50"/>
        <v>211</v>
      </c>
      <c r="J696" s="35">
        <v>2</v>
      </c>
      <c r="K696" s="35">
        <f t="shared" si="51"/>
        <v>193</v>
      </c>
      <c r="L696" s="35">
        <v>3</v>
      </c>
      <c r="M696" s="35" t="str">
        <f>INDEX(Table2[Description],MATCH(L696,Table2[Weathersit],0))</f>
        <v>Light Snow/Rain</v>
      </c>
      <c r="N696" s="35">
        <v>0.16</v>
      </c>
      <c r="O696" s="35">
        <v>0.2273</v>
      </c>
      <c r="P696" s="35">
        <v>0.93</v>
      </c>
      <c r="Q696" s="35">
        <v>0</v>
      </c>
      <c r="R696" s="35">
        <v>0</v>
      </c>
      <c r="S696" s="35">
        <v>52</v>
      </c>
      <c r="T696" s="35" t="str">
        <f t="shared" si="52"/>
        <v>High Usage</v>
      </c>
      <c r="U696" s="35">
        <v>52</v>
      </c>
      <c r="V696" s="42">
        <f t="shared" si="53"/>
        <v>55.273684882643643</v>
      </c>
      <c r="W696" s="35">
        <f t="shared" si="54"/>
        <v>-0.34469143322701623</v>
      </c>
    </row>
    <row r="697" spans="1:23" x14ac:dyDescent="0.25">
      <c r="A697" s="41">
        <v>696</v>
      </c>
      <c r="B697" s="36">
        <v>40575</v>
      </c>
      <c r="C697" s="35">
        <v>1</v>
      </c>
      <c r="D697" s="35">
        <v>0</v>
      </c>
      <c r="E697" s="35">
        <v>2</v>
      </c>
      <c r="F697" s="35">
        <v>8</v>
      </c>
      <c r="G697" s="35" t="b">
        <v>0</v>
      </c>
      <c r="H697" s="35" t="str">
        <f>IF(OR(Query278[[#This Row],[Weekday]]=1, Query278[[#This Row],[Weekday]]=2, Query278[[#This Row],[Weekday]]=3, Query278[[#This Row],[Weekday]]=4, Query278[[#This Row],[Weekday]]=5), "Weekday", "Weekend")</f>
        <v>Weekday</v>
      </c>
      <c r="I697" s="35">
        <f t="shared" si="50"/>
        <v>210</v>
      </c>
      <c r="J697" s="35">
        <v>2</v>
      </c>
      <c r="K697" s="35">
        <f t="shared" si="51"/>
        <v>193</v>
      </c>
      <c r="L697" s="35">
        <v>3</v>
      </c>
      <c r="M697" s="35" t="str">
        <f>INDEX(Table2[Description],MATCH(L697,Table2[Weathersit],0))</f>
        <v>Light Snow/Rain</v>
      </c>
      <c r="N697" s="35">
        <v>0.16</v>
      </c>
      <c r="O697" s="35">
        <v>0.2273</v>
      </c>
      <c r="P697" s="35">
        <v>0.93</v>
      </c>
      <c r="Q697" s="35">
        <v>0</v>
      </c>
      <c r="R697" s="35">
        <v>3</v>
      </c>
      <c r="S697" s="35">
        <v>132</v>
      </c>
      <c r="T697" s="35" t="str">
        <f t="shared" si="52"/>
        <v>High Usage</v>
      </c>
      <c r="U697" s="35">
        <v>135</v>
      </c>
      <c r="V697" s="42">
        <f t="shared" si="53"/>
        <v>55.358724705031655</v>
      </c>
      <c r="W697" s="35">
        <f t="shared" si="54"/>
        <v>-0.34466542966463598</v>
      </c>
    </row>
    <row r="698" spans="1:23" x14ac:dyDescent="0.25">
      <c r="A698" s="41">
        <v>697</v>
      </c>
      <c r="B698" s="36">
        <v>40575</v>
      </c>
      <c r="C698" s="35">
        <v>1</v>
      </c>
      <c r="D698" s="35">
        <v>0</v>
      </c>
      <c r="E698" s="35">
        <v>2</v>
      </c>
      <c r="F698" s="35">
        <v>9</v>
      </c>
      <c r="G698" s="35" t="b">
        <v>0</v>
      </c>
      <c r="H698" s="35" t="str">
        <f>IF(OR(Query278[[#This Row],[Weekday]]=1, Query278[[#This Row],[Weekday]]=2, Query278[[#This Row],[Weekday]]=3, Query278[[#This Row],[Weekday]]=4, Query278[[#This Row],[Weekday]]=5), "Weekday", "Weekend")</f>
        <v>Weekday</v>
      </c>
      <c r="I698" s="35">
        <f t="shared" si="50"/>
        <v>209</v>
      </c>
      <c r="J698" s="35">
        <v>2</v>
      </c>
      <c r="K698" s="35">
        <f t="shared" si="51"/>
        <v>193</v>
      </c>
      <c r="L698" s="35">
        <v>2</v>
      </c>
      <c r="M698" s="35" t="str">
        <f>INDEX(Table2[Description],MATCH(L698,Table2[Weathersit],0))</f>
        <v>Mist + Cloudy</v>
      </c>
      <c r="N698" s="35">
        <v>0.16</v>
      </c>
      <c r="O698" s="35">
        <v>0.2273</v>
      </c>
      <c r="P698" s="35">
        <v>0.93</v>
      </c>
      <c r="Q698" s="35">
        <v>0</v>
      </c>
      <c r="R698" s="35">
        <v>2</v>
      </c>
      <c r="S698" s="35">
        <v>114</v>
      </c>
      <c r="T698" s="35" t="str">
        <f t="shared" si="52"/>
        <v>High Usage</v>
      </c>
      <c r="U698" s="35">
        <v>116</v>
      </c>
      <c r="V698" s="42">
        <f t="shared" si="53"/>
        <v>55.306386601295578</v>
      </c>
      <c r="W698" s="35">
        <f t="shared" si="54"/>
        <v>-0.3446373210134045</v>
      </c>
    </row>
    <row r="699" spans="1:23" x14ac:dyDescent="0.25">
      <c r="A699" s="41">
        <v>698</v>
      </c>
      <c r="B699" s="36">
        <v>40575</v>
      </c>
      <c r="C699" s="35">
        <v>1</v>
      </c>
      <c r="D699" s="35">
        <v>0</v>
      </c>
      <c r="E699" s="35">
        <v>2</v>
      </c>
      <c r="F699" s="35">
        <v>10</v>
      </c>
      <c r="G699" s="35" t="b">
        <v>0</v>
      </c>
      <c r="H699" s="35" t="str">
        <f>IF(OR(Query278[[#This Row],[Weekday]]=1, Query278[[#This Row],[Weekday]]=2, Query278[[#This Row],[Weekday]]=3, Query278[[#This Row],[Weekday]]=4, Query278[[#This Row],[Weekday]]=5), "Weekday", "Weekend")</f>
        <v>Weekday</v>
      </c>
      <c r="I699" s="35">
        <f t="shared" si="50"/>
        <v>208</v>
      </c>
      <c r="J699" s="35">
        <v>2</v>
      </c>
      <c r="K699" s="35">
        <f t="shared" si="51"/>
        <v>193</v>
      </c>
      <c r="L699" s="35">
        <v>2</v>
      </c>
      <c r="M699" s="35" t="str">
        <f>INDEX(Table2[Description],MATCH(L699,Table2[Weathersit],0))</f>
        <v>Mist + Cloudy</v>
      </c>
      <c r="N699" s="35">
        <v>0.16</v>
      </c>
      <c r="O699" s="35">
        <v>0.2273</v>
      </c>
      <c r="P699" s="35">
        <v>0.93</v>
      </c>
      <c r="Q699" s="35">
        <v>0</v>
      </c>
      <c r="R699" s="35">
        <v>0</v>
      </c>
      <c r="S699" s="35">
        <v>47</v>
      </c>
      <c r="T699" s="35" t="str">
        <f t="shared" si="52"/>
        <v>High Usage</v>
      </c>
      <c r="U699" s="35">
        <v>47</v>
      </c>
      <c r="V699" s="42">
        <f t="shared" si="53"/>
        <v>55.321068037317865</v>
      </c>
      <c r="W699" s="35">
        <f t="shared" si="54"/>
        <v>-0.34461018896896478</v>
      </c>
    </row>
    <row r="700" spans="1:23" x14ac:dyDescent="0.25">
      <c r="A700" s="41">
        <v>699</v>
      </c>
      <c r="B700" s="36">
        <v>40575</v>
      </c>
      <c r="C700" s="35">
        <v>1</v>
      </c>
      <c r="D700" s="35">
        <v>0</v>
      </c>
      <c r="E700" s="35">
        <v>2</v>
      </c>
      <c r="F700" s="35">
        <v>11</v>
      </c>
      <c r="G700" s="35" t="b">
        <v>0</v>
      </c>
      <c r="H700" s="35" t="str">
        <f>IF(OR(Query278[[#This Row],[Weekday]]=1, Query278[[#This Row],[Weekday]]=2, Query278[[#This Row],[Weekday]]=3, Query278[[#This Row],[Weekday]]=4, Query278[[#This Row],[Weekday]]=5), "Weekday", "Weekend")</f>
        <v>Weekday</v>
      </c>
      <c r="I700" s="35">
        <f t="shared" si="50"/>
        <v>207</v>
      </c>
      <c r="J700" s="35">
        <v>2</v>
      </c>
      <c r="K700" s="35">
        <f t="shared" si="51"/>
        <v>193</v>
      </c>
      <c r="L700" s="35">
        <v>2</v>
      </c>
      <c r="M700" s="35" t="str">
        <f>INDEX(Table2[Description],MATCH(L700,Table2[Weathersit],0))</f>
        <v>Mist + Cloudy</v>
      </c>
      <c r="N700" s="35">
        <v>0.18</v>
      </c>
      <c r="O700" s="35">
        <v>0.2424</v>
      </c>
      <c r="P700" s="35">
        <v>0.86</v>
      </c>
      <c r="Q700" s="35">
        <v>0</v>
      </c>
      <c r="R700" s="35">
        <v>2</v>
      </c>
      <c r="S700" s="35">
        <v>49</v>
      </c>
      <c r="T700" s="35" t="str">
        <f t="shared" si="52"/>
        <v>High Usage</v>
      </c>
      <c r="U700" s="35">
        <v>51</v>
      </c>
      <c r="V700" s="42">
        <f t="shared" si="53"/>
        <v>55.402593834789428</v>
      </c>
      <c r="W700" s="35">
        <f t="shared" si="54"/>
        <v>-0.34458253780636627</v>
      </c>
    </row>
    <row r="701" spans="1:23" x14ac:dyDescent="0.25">
      <c r="A701" s="41">
        <v>700</v>
      </c>
      <c r="B701" s="36">
        <v>40575</v>
      </c>
      <c r="C701" s="35">
        <v>1</v>
      </c>
      <c r="D701" s="35">
        <v>0</v>
      </c>
      <c r="E701" s="35">
        <v>2</v>
      </c>
      <c r="F701" s="35">
        <v>12</v>
      </c>
      <c r="G701" s="35" t="b">
        <v>0</v>
      </c>
      <c r="H701" s="35" t="str">
        <f>IF(OR(Query278[[#This Row],[Weekday]]=1, Query278[[#This Row],[Weekday]]=2, Query278[[#This Row],[Weekday]]=3, Query278[[#This Row],[Weekday]]=4, Query278[[#This Row],[Weekday]]=5), "Weekday", "Weekend")</f>
        <v>Weekday</v>
      </c>
      <c r="I701" s="35">
        <f t="shared" si="50"/>
        <v>206</v>
      </c>
      <c r="J701" s="35">
        <v>2</v>
      </c>
      <c r="K701" s="35">
        <f t="shared" si="51"/>
        <v>193</v>
      </c>
      <c r="L701" s="35">
        <v>2</v>
      </c>
      <c r="M701" s="35" t="str">
        <f>INDEX(Table2[Description],MATCH(L701,Table2[Weathersit],0))</f>
        <v>Mist + Cloudy</v>
      </c>
      <c r="N701" s="35">
        <v>0.2</v>
      </c>
      <c r="O701" s="35">
        <v>0.2576</v>
      </c>
      <c r="P701" s="35">
        <v>0.86</v>
      </c>
      <c r="Q701" s="35">
        <v>0</v>
      </c>
      <c r="R701" s="35">
        <v>2</v>
      </c>
      <c r="S701" s="35">
        <v>53</v>
      </c>
      <c r="T701" s="35" t="str">
        <f t="shared" si="52"/>
        <v>High Usage</v>
      </c>
      <c r="U701" s="35">
        <v>55</v>
      </c>
      <c r="V701" s="42">
        <f t="shared" si="53"/>
        <v>55.488394172456303</v>
      </c>
      <c r="W701" s="35">
        <f t="shared" si="54"/>
        <v>-0.34466315951347082</v>
      </c>
    </row>
    <row r="702" spans="1:23" x14ac:dyDescent="0.25">
      <c r="A702" s="41">
        <v>701</v>
      </c>
      <c r="B702" s="36">
        <v>40575</v>
      </c>
      <c r="C702" s="35">
        <v>1</v>
      </c>
      <c r="D702" s="35">
        <v>0</v>
      </c>
      <c r="E702" s="35">
        <v>2</v>
      </c>
      <c r="F702" s="35">
        <v>13</v>
      </c>
      <c r="G702" s="35" t="b">
        <v>0</v>
      </c>
      <c r="H702" s="35" t="str">
        <f>IF(OR(Query278[[#This Row],[Weekday]]=1, Query278[[#This Row],[Weekday]]=2, Query278[[#This Row],[Weekday]]=3, Query278[[#This Row],[Weekday]]=4, Query278[[#This Row],[Weekday]]=5), "Weekday", "Weekend")</f>
        <v>Weekday</v>
      </c>
      <c r="I702" s="35">
        <f t="shared" si="50"/>
        <v>205</v>
      </c>
      <c r="J702" s="35">
        <v>2</v>
      </c>
      <c r="K702" s="35">
        <f t="shared" si="51"/>
        <v>193</v>
      </c>
      <c r="L702" s="35">
        <v>2</v>
      </c>
      <c r="M702" s="35" t="str">
        <f>INDEX(Table2[Description],MATCH(L702,Table2[Weathersit],0))</f>
        <v>Mist + Cloudy</v>
      </c>
      <c r="N702" s="35">
        <v>0.2</v>
      </c>
      <c r="O702" s="35">
        <v>0.2576</v>
      </c>
      <c r="P702" s="35">
        <v>0.86</v>
      </c>
      <c r="Q702" s="35">
        <v>0</v>
      </c>
      <c r="R702" s="35">
        <v>3</v>
      </c>
      <c r="S702" s="35">
        <v>49</v>
      </c>
      <c r="T702" s="35" t="str">
        <f t="shared" si="52"/>
        <v>High Usage</v>
      </c>
      <c r="U702" s="35">
        <v>52</v>
      </c>
      <c r="V702" s="42">
        <f t="shared" si="53"/>
        <v>55.577567317118955</v>
      </c>
      <c r="W702" s="35">
        <f t="shared" si="54"/>
        <v>-0.34492024896013357</v>
      </c>
    </row>
    <row r="703" spans="1:23" x14ac:dyDescent="0.25">
      <c r="A703" s="41">
        <v>702</v>
      </c>
      <c r="B703" s="36">
        <v>40575</v>
      </c>
      <c r="C703" s="35">
        <v>1</v>
      </c>
      <c r="D703" s="35">
        <v>0</v>
      </c>
      <c r="E703" s="35">
        <v>2</v>
      </c>
      <c r="F703" s="35">
        <v>14</v>
      </c>
      <c r="G703" s="35" t="b">
        <v>0</v>
      </c>
      <c r="H703" s="35" t="str">
        <f>IF(OR(Query278[[#This Row],[Weekday]]=1, Query278[[#This Row],[Weekday]]=2, Query278[[#This Row],[Weekday]]=3, Query278[[#This Row],[Weekday]]=4, Query278[[#This Row],[Weekday]]=5), "Weekday", "Weekend")</f>
        <v>Weekday</v>
      </c>
      <c r="I703" s="35">
        <f t="shared" si="50"/>
        <v>204</v>
      </c>
      <c r="J703" s="35">
        <v>2</v>
      </c>
      <c r="K703" s="35">
        <f t="shared" si="51"/>
        <v>193</v>
      </c>
      <c r="L703" s="35">
        <v>2</v>
      </c>
      <c r="M703" s="35" t="str">
        <f>INDEX(Table2[Description],MATCH(L703,Table2[Weathersit],0))</f>
        <v>Mist + Cloudy</v>
      </c>
      <c r="N703" s="35">
        <v>0.22</v>
      </c>
      <c r="O703" s="35">
        <v>0.2576</v>
      </c>
      <c r="P703" s="35">
        <v>0.8</v>
      </c>
      <c r="Q703" s="35">
        <v>8.9599999999999999E-2</v>
      </c>
      <c r="R703" s="35">
        <v>5</v>
      </c>
      <c r="S703" s="35">
        <v>49</v>
      </c>
      <c r="T703" s="35" t="str">
        <f t="shared" si="52"/>
        <v>High Usage</v>
      </c>
      <c r="U703" s="35">
        <v>54</v>
      </c>
      <c r="V703" s="42">
        <f t="shared" si="53"/>
        <v>55.665019541091169</v>
      </c>
      <c r="W703" s="35">
        <f t="shared" si="54"/>
        <v>-0.34519798779867733</v>
      </c>
    </row>
    <row r="704" spans="1:23" x14ac:dyDescent="0.25">
      <c r="A704" s="41">
        <v>703</v>
      </c>
      <c r="B704" s="36">
        <v>40575</v>
      </c>
      <c r="C704" s="35">
        <v>1</v>
      </c>
      <c r="D704" s="35">
        <v>0</v>
      </c>
      <c r="E704" s="35">
        <v>2</v>
      </c>
      <c r="F704" s="35">
        <v>15</v>
      </c>
      <c r="G704" s="35" t="b">
        <v>0</v>
      </c>
      <c r="H704" s="35" t="str">
        <f>IF(OR(Query278[[#This Row],[Weekday]]=1, Query278[[#This Row],[Weekday]]=2, Query278[[#This Row],[Weekday]]=3, Query278[[#This Row],[Weekday]]=4, Query278[[#This Row],[Weekday]]=5), "Weekday", "Weekend")</f>
        <v>Weekday</v>
      </c>
      <c r="I704" s="35">
        <f t="shared" si="50"/>
        <v>203</v>
      </c>
      <c r="J704" s="35">
        <v>2</v>
      </c>
      <c r="K704" s="35">
        <f t="shared" si="51"/>
        <v>193</v>
      </c>
      <c r="L704" s="35">
        <v>2</v>
      </c>
      <c r="M704" s="35" t="str">
        <f>INDEX(Table2[Description],MATCH(L704,Table2[Weathersit],0))</f>
        <v>Mist + Cloudy</v>
      </c>
      <c r="N704" s="35">
        <v>0.24</v>
      </c>
      <c r="O704" s="35">
        <v>0.28789999999999999</v>
      </c>
      <c r="P704" s="35">
        <v>0.75</v>
      </c>
      <c r="Q704" s="35">
        <v>0</v>
      </c>
      <c r="R704" s="35">
        <v>7</v>
      </c>
      <c r="S704" s="35">
        <v>45</v>
      </c>
      <c r="T704" s="35" t="str">
        <f t="shared" si="52"/>
        <v>High Usage</v>
      </c>
      <c r="U704" s="35">
        <v>52</v>
      </c>
      <c r="V704" s="42">
        <f t="shared" si="53"/>
        <v>55.754386446589784</v>
      </c>
      <c r="W704" s="35">
        <f t="shared" si="54"/>
        <v>-0.34549649256844311</v>
      </c>
    </row>
    <row r="705" spans="1:23" x14ac:dyDescent="0.25">
      <c r="A705" s="41">
        <v>704</v>
      </c>
      <c r="B705" s="36">
        <v>40575</v>
      </c>
      <c r="C705" s="35">
        <v>1</v>
      </c>
      <c r="D705" s="35">
        <v>0</v>
      </c>
      <c r="E705" s="35">
        <v>2</v>
      </c>
      <c r="F705" s="35">
        <v>16</v>
      </c>
      <c r="G705" s="35" t="b">
        <v>0</v>
      </c>
      <c r="H705" s="35" t="str">
        <f>IF(OR(Query278[[#This Row],[Weekday]]=1, Query278[[#This Row],[Weekday]]=2, Query278[[#This Row],[Weekday]]=3, Query278[[#This Row],[Weekday]]=4, Query278[[#This Row],[Weekday]]=5), "Weekday", "Weekend")</f>
        <v>Weekday</v>
      </c>
      <c r="I705" s="35">
        <f t="shared" si="50"/>
        <v>202</v>
      </c>
      <c r="J705" s="35">
        <v>2</v>
      </c>
      <c r="K705" s="35">
        <f t="shared" si="51"/>
        <v>193</v>
      </c>
      <c r="L705" s="35">
        <v>2</v>
      </c>
      <c r="M705" s="35" t="str">
        <f>INDEX(Table2[Description],MATCH(L705,Table2[Weathersit],0))</f>
        <v>Mist + Cloudy</v>
      </c>
      <c r="N705" s="35">
        <v>0.24</v>
      </c>
      <c r="O705" s="35">
        <v>0.2424</v>
      </c>
      <c r="P705" s="35">
        <v>0.75</v>
      </c>
      <c r="Q705" s="35">
        <v>0.1343</v>
      </c>
      <c r="R705" s="35">
        <v>3</v>
      </c>
      <c r="S705" s="35">
        <v>61</v>
      </c>
      <c r="T705" s="35" t="str">
        <f t="shared" si="52"/>
        <v>High Usage</v>
      </c>
      <c r="U705" s="35">
        <v>64</v>
      </c>
      <c r="V705" s="42">
        <f t="shared" si="53"/>
        <v>55.842674044720049</v>
      </c>
      <c r="W705" s="35">
        <f t="shared" si="54"/>
        <v>-0.34635687767653989</v>
      </c>
    </row>
    <row r="706" spans="1:23" x14ac:dyDescent="0.25">
      <c r="A706" s="41">
        <v>705</v>
      </c>
      <c r="B706" s="36">
        <v>40575</v>
      </c>
      <c r="C706" s="35">
        <v>1</v>
      </c>
      <c r="D706" s="35">
        <v>0</v>
      </c>
      <c r="E706" s="35">
        <v>2</v>
      </c>
      <c r="F706" s="35">
        <v>17</v>
      </c>
      <c r="G706" s="35" t="b">
        <v>0</v>
      </c>
      <c r="H706" s="35" t="str">
        <f>IF(OR(Query278[[#This Row],[Weekday]]=1, Query278[[#This Row],[Weekday]]=2, Query278[[#This Row],[Weekday]]=3, Query278[[#This Row],[Weekday]]=4, Query278[[#This Row],[Weekday]]=5), "Weekday", "Weekend")</f>
        <v>Weekday</v>
      </c>
      <c r="I706" s="35">
        <f t="shared" ref="I706:I769" si="55">COUNTIF(J706:J1704,"&gt;=1") - COUNTIF(J706:J1704,"&gt;5")</f>
        <v>201</v>
      </c>
      <c r="J706" s="35">
        <v>2</v>
      </c>
      <c r="K706" s="35">
        <f t="shared" ref="K706:K769" si="56">SUMIF(L706:L1704,1,L706:L1704)</f>
        <v>193</v>
      </c>
      <c r="L706" s="35">
        <v>2</v>
      </c>
      <c r="M706" s="35" t="str">
        <f>INDEX(Table2[Description],MATCH(L706,Table2[Weathersit],0))</f>
        <v>Mist + Cloudy</v>
      </c>
      <c r="N706" s="35">
        <v>0.24</v>
      </c>
      <c r="O706" s="35">
        <v>0.28789999999999999</v>
      </c>
      <c r="P706" s="35">
        <v>0.75</v>
      </c>
      <c r="Q706" s="35">
        <v>0</v>
      </c>
      <c r="R706" s="35">
        <v>4</v>
      </c>
      <c r="S706" s="35">
        <v>172</v>
      </c>
      <c r="T706" s="35" t="str">
        <f t="shared" ref="T706:T769" si="57">IF(U706&gt;30, "High Usage", "Normal")</f>
        <v>High Usage</v>
      </c>
      <c r="U706" s="35">
        <v>176</v>
      </c>
      <c r="V706" s="42">
        <f t="shared" ref="V706:V769" si="58">_xlfn.STDEV.P(U706:U1705)</f>
        <v>55.936852860558346</v>
      </c>
      <c r="W706" s="35">
        <f t="shared" ref="W706:W769" si="59">CORREL(V706:V1705,O706:O1705)</f>
        <v>-0.34648922685865369</v>
      </c>
    </row>
    <row r="707" spans="1:23" x14ac:dyDescent="0.25">
      <c r="A707" s="41">
        <v>706</v>
      </c>
      <c r="B707" s="36">
        <v>40575</v>
      </c>
      <c r="C707" s="35">
        <v>1</v>
      </c>
      <c r="D707" s="35">
        <v>0</v>
      </c>
      <c r="E707" s="35">
        <v>2</v>
      </c>
      <c r="F707" s="35">
        <v>18</v>
      </c>
      <c r="G707" s="35" t="b">
        <v>0</v>
      </c>
      <c r="H707" s="35" t="str">
        <f>IF(OR(Query278[[#This Row],[Weekday]]=1, Query278[[#This Row],[Weekday]]=2, Query278[[#This Row],[Weekday]]=3, Query278[[#This Row],[Weekday]]=4, Query278[[#This Row],[Weekday]]=5), "Weekday", "Weekend")</f>
        <v>Weekday</v>
      </c>
      <c r="I707" s="35">
        <f t="shared" si="55"/>
        <v>200</v>
      </c>
      <c r="J707" s="35">
        <v>2</v>
      </c>
      <c r="K707" s="35">
        <f t="shared" si="56"/>
        <v>193</v>
      </c>
      <c r="L707" s="35">
        <v>2</v>
      </c>
      <c r="M707" s="35" t="str">
        <f>INDEX(Table2[Description],MATCH(L707,Table2[Weathersit],0))</f>
        <v>Mist + Cloudy</v>
      </c>
      <c r="N707" s="35">
        <v>0.24</v>
      </c>
      <c r="O707" s="35">
        <v>0.2576</v>
      </c>
      <c r="P707" s="35">
        <v>0.81</v>
      </c>
      <c r="Q707" s="35">
        <v>0.1045</v>
      </c>
      <c r="R707" s="35">
        <v>3</v>
      </c>
      <c r="S707" s="35">
        <v>165</v>
      </c>
      <c r="T707" s="35" t="str">
        <f t="shared" si="57"/>
        <v>High Usage</v>
      </c>
      <c r="U707" s="35">
        <v>168</v>
      </c>
      <c r="V707" s="42">
        <f t="shared" si="58"/>
        <v>55.659948997785484</v>
      </c>
      <c r="W707" s="35">
        <f t="shared" si="59"/>
        <v>-0.34744266119554307</v>
      </c>
    </row>
    <row r="708" spans="1:23" x14ac:dyDescent="0.25">
      <c r="A708" s="41">
        <v>707</v>
      </c>
      <c r="B708" s="36">
        <v>40575</v>
      </c>
      <c r="C708" s="35">
        <v>1</v>
      </c>
      <c r="D708" s="35">
        <v>0</v>
      </c>
      <c r="E708" s="35">
        <v>2</v>
      </c>
      <c r="F708" s="35">
        <v>19</v>
      </c>
      <c r="G708" s="35" t="b">
        <v>0</v>
      </c>
      <c r="H708" s="35" t="str">
        <f>IF(OR(Query278[[#This Row],[Weekday]]=1, Query278[[#This Row],[Weekday]]=2, Query278[[#This Row],[Weekday]]=3, Query278[[#This Row],[Weekday]]=4, Query278[[#This Row],[Weekday]]=5), "Weekday", "Weekend")</f>
        <v>Weekday</v>
      </c>
      <c r="I708" s="35">
        <f t="shared" si="55"/>
        <v>199</v>
      </c>
      <c r="J708" s="35">
        <v>2</v>
      </c>
      <c r="K708" s="35">
        <f t="shared" si="56"/>
        <v>193</v>
      </c>
      <c r="L708" s="35">
        <v>2</v>
      </c>
      <c r="M708" s="35" t="str">
        <f>INDEX(Table2[Description],MATCH(L708,Table2[Weathersit],0))</f>
        <v>Mist + Cloudy</v>
      </c>
      <c r="N708" s="35">
        <v>0.24</v>
      </c>
      <c r="O708" s="35">
        <v>0.2424</v>
      </c>
      <c r="P708" s="35">
        <v>0.81</v>
      </c>
      <c r="Q708" s="35">
        <v>0.1343</v>
      </c>
      <c r="R708" s="35">
        <v>3</v>
      </c>
      <c r="S708" s="35">
        <v>105</v>
      </c>
      <c r="T708" s="35" t="str">
        <f t="shared" si="57"/>
        <v>High Usage</v>
      </c>
      <c r="U708" s="35">
        <v>108</v>
      </c>
      <c r="V708" s="42">
        <f t="shared" si="58"/>
        <v>55.429858507994581</v>
      </c>
      <c r="W708" s="35">
        <f t="shared" si="59"/>
        <v>-0.34775210679705026</v>
      </c>
    </row>
    <row r="709" spans="1:23" x14ac:dyDescent="0.25">
      <c r="A709" s="41">
        <v>708</v>
      </c>
      <c r="B709" s="36">
        <v>40575</v>
      </c>
      <c r="C709" s="35">
        <v>1</v>
      </c>
      <c r="D709" s="35">
        <v>0</v>
      </c>
      <c r="E709" s="35">
        <v>2</v>
      </c>
      <c r="F709" s="35">
        <v>20</v>
      </c>
      <c r="G709" s="35" t="b">
        <v>0</v>
      </c>
      <c r="H709" s="35" t="str">
        <f>IF(OR(Query278[[#This Row],[Weekday]]=1, Query278[[#This Row],[Weekday]]=2, Query278[[#This Row],[Weekday]]=3, Query278[[#This Row],[Weekday]]=4, Query278[[#This Row],[Weekday]]=5), "Weekday", "Weekend")</f>
        <v>Weekday</v>
      </c>
      <c r="I709" s="35">
        <f t="shared" si="55"/>
        <v>198</v>
      </c>
      <c r="J709" s="35">
        <v>2</v>
      </c>
      <c r="K709" s="35">
        <f t="shared" si="56"/>
        <v>193</v>
      </c>
      <c r="L709" s="35">
        <v>2</v>
      </c>
      <c r="M709" s="35" t="str">
        <f>INDEX(Table2[Description],MATCH(L709,Table2[Weathersit],0))</f>
        <v>Mist + Cloudy</v>
      </c>
      <c r="N709" s="35">
        <v>0.22</v>
      </c>
      <c r="O709" s="35">
        <v>0.2273</v>
      </c>
      <c r="P709" s="35">
        <v>0.87</v>
      </c>
      <c r="Q709" s="35">
        <v>0.1343</v>
      </c>
      <c r="R709" s="35">
        <v>5</v>
      </c>
      <c r="S709" s="35">
        <v>69</v>
      </c>
      <c r="T709" s="35" t="str">
        <f t="shared" si="57"/>
        <v>High Usage</v>
      </c>
      <c r="U709" s="35">
        <v>74</v>
      </c>
      <c r="V709" s="42">
        <f t="shared" si="58"/>
        <v>55.466801875206123</v>
      </c>
      <c r="W709" s="35">
        <f t="shared" si="59"/>
        <v>-0.34784580968148426</v>
      </c>
    </row>
    <row r="710" spans="1:23" x14ac:dyDescent="0.25">
      <c r="A710" s="41">
        <v>709</v>
      </c>
      <c r="B710" s="36">
        <v>40575</v>
      </c>
      <c r="C710" s="35">
        <v>1</v>
      </c>
      <c r="D710" s="35">
        <v>0</v>
      </c>
      <c r="E710" s="35">
        <v>2</v>
      </c>
      <c r="F710" s="35">
        <v>21</v>
      </c>
      <c r="G710" s="35" t="b">
        <v>0</v>
      </c>
      <c r="H710" s="35" t="str">
        <f>IF(OR(Query278[[#This Row],[Weekday]]=1, Query278[[#This Row],[Weekday]]=2, Query278[[#This Row],[Weekday]]=3, Query278[[#This Row],[Weekday]]=4, Query278[[#This Row],[Weekday]]=5), "Weekday", "Weekend")</f>
        <v>Weekday</v>
      </c>
      <c r="I710" s="35">
        <f t="shared" si="55"/>
        <v>197</v>
      </c>
      <c r="J710" s="35">
        <v>2</v>
      </c>
      <c r="K710" s="35">
        <f t="shared" si="56"/>
        <v>193</v>
      </c>
      <c r="L710" s="35">
        <v>2</v>
      </c>
      <c r="M710" s="35" t="str">
        <f>INDEX(Table2[Description],MATCH(L710,Table2[Weathersit],0))</f>
        <v>Mist + Cloudy</v>
      </c>
      <c r="N710" s="35">
        <v>0.22</v>
      </c>
      <c r="O710" s="35">
        <v>0.2273</v>
      </c>
      <c r="P710" s="35">
        <v>0.87</v>
      </c>
      <c r="Q710" s="35">
        <v>0.1343</v>
      </c>
      <c r="R710" s="35">
        <v>0</v>
      </c>
      <c r="S710" s="35">
        <v>64</v>
      </c>
      <c r="T710" s="35" t="str">
        <f t="shared" si="57"/>
        <v>High Usage</v>
      </c>
      <c r="U710" s="35">
        <v>64</v>
      </c>
      <c r="V710" s="42">
        <f t="shared" si="58"/>
        <v>55.558999605252282</v>
      </c>
      <c r="W710" s="35">
        <f t="shared" si="59"/>
        <v>-0.34781953409528066</v>
      </c>
    </row>
    <row r="711" spans="1:23" x14ac:dyDescent="0.25">
      <c r="A711" s="41">
        <v>710</v>
      </c>
      <c r="B711" s="36">
        <v>40575</v>
      </c>
      <c r="C711" s="35">
        <v>1</v>
      </c>
      <c r="D711" s="35">
        <v>0</v>
      </c>
      <c r="E711" s="35">
        <v>2</v>
      </c>
      <c r="F711" s="35">
        <v>22</v>
      </c>
      <c r="G711" s="35" t="b">
        <v>0</v>
      </c>
      <c r="H711" s="35" t="str">
        <f>IF(OR(Query278[[#This Row],[Weekday]]=1, Query278[[#This Row],[Weekday]]=2, Query278[[#This Row],[Weekday]]=3, Query278[[#This Row],[Weekday]]=4, Query278[[#This Row],[Weekday]]=5), "Weekday", "Weekend")</f>
        <v>Weekday</v>
      </c>
      <c r="I711" s="35">
        <f t="shared" si="55"/>
        <v>196</v>
      </c>
      <c r="J711" s="35">
        <v>2</v>
      </c>
      <c r="K711" s="35">
        <f t="shared" si="56"/>
        <v>193</v>
      </c>
      <c r="L711" s="35">
        <v>2</v>
      </c>
      <c r="M711" s="35" t="str">
        <f>INDEX(Table2[Description],MATCH(L711,Table2[Weathersit],0))</f>
        <v>Mist + Cloudy</v>
      </c>
      <c r="N711" s="35">
        <v>0.22</v>
      </c>
      <c r="O711" s="35">
        <v>0.2576</v>
      </c>
      <c r="P711" s="35">
        <v>0.87</v>
      </c>
      <c r="Q711" s="35">
        <v>8.9599999999999999E-2</v>
      </c>
      <c r="R711" s="35">
        <v>2</v>
      </c>
      <c r="S711" s="35">
        <v>34</v>
      </c>
      <c r="T711" s="35" t="str">
        <f t="shared" si="57"/>
        <v>High Usage</v>
      </c>
      <c r="U711" s="35">
        <v>36</v>
      </c>
      <c r="V711" s="42">
        <f t="shared" si="58"/>
        <v>55.6543677647255</v>
      </c>
      <c r="W711" s="35">
        <f t="shared" si="59"/>
        <v>-0.34779220733977989</v>
      </c>
    </row>
    <row r="712" spans="1:23" x14ac:dyDescent="0.25">
      <c r="A712" s="41">
        <v>711</v>
      </c>
      <c r="B712" s="36">
        <v>40575</v>
      </c>
      <c r="C712" s="35">
        <v>1</v>
      </c>
      <c r="D712" s="35">
        <v>0</v>
      </c>
      <c r="E712" s="35">
        <v>2</v>
      </c>
      <c r="F712" s="35">
        <v>23</v>
      </c>
      <c r="G712" s="35" t="b">
        <v>0</v>
      </c>
      <c r="H712" s="35" t="str">
        <f>IF(OR(Query278[[#This Row],[Weekday]]=1, Query278[[#This Row],[Weekday]]=2, Query278[[#This Row],[Weekday]]=3, Query278[[#This Row],[Weekday]]=4, Query278[[#This Row],[Weekday]]=5), "Weekday", "Weekend")</f>
        <v>Weekday</v>
      </c>
      <c r="I712" s="35">
        <f t="shared" si="55"/>
        <v>195</v>
      </c>
      <c r="J712" s="35">
        <v>2</v>
      </c>
      <c r="K712" s="35">
        <f t="shared" si="56"/>
        <v>193</v>
      </c>
      <c r="L712" s="35">
        <v>3</v>
      </c>
      <c r="M712" s="35" t="str">
        <f>INDEX(Table2[Description],MATCH(L712,Table2[Weathersit],0))</f>
        <v>Light Snow/Rain</v>
      </c>
      <c r="N712" s="35">
        <v>0.2</v>
      </c>
      <c r="O712" s="35">
        <v>0.19700000000000001</v>
      </c>
      <c r="P712" s="35">
        <v>0.93</v>
      </c>
      <c r="Q712" s="35">
        <v>0.19400000000000001</v>
      </c>
      <c r="R712" s="35">
        <v>1</v>
      </c>
      <c r="S712" s="35">
        <v>15</v>
      </c>
      <c r="T712" s="35" t="str">
        <f t="shared" si="57"/>
        <v>Normal</v>
      </c>
      <c r="U712" s="35">
        <v>16</v>
      </c>
      <c r="V712" s="42">
        <f t="shared" si="58"/>
        <v>55.724800375884918</v>
      </c>
      <c r="W712" s="35">
        <f t="shared" si="59"/>
        <v>-0.34810506413862935</v>
      </c>
    </row>
    <row r="713" spans="1:23" x14ac:dyDescent="0.25">
      <c r="A713" s="41">
        <v>712</v>
      </c>
      <c r="B713" s="36">
        <v>40576</v>
      </c>
      <c r="C713" s="35">
        <v>1</v>
      </c>
      <c r="D713" s="35">
        <v>0</v>
      </c>
      <c r="E713" s="35">
        <v>2</v>
      </c>
      <c r="F713" s="35">
        <v>0</v>
      </c>
      <c r="G713" s="35" t="b">
        <v>0</v>
      </c>
      <c r="H713" s="35" t="str">
        <f>IF(OR(Query278[[#This Row],[Weekday]]=1, Query278[[#This Row],[Weekday]]=2, Query278[[#This Row],[Weekday]]=3, Query278[[#This Row],[Weekday]]=4, Query278[[#This Row],[Weekday]]=5), "Weekday", "Weekend")</f>
        <v>Weekday</v>
      </c>
      <c r="I713" s="35">
        <f t="shared" si="55"/>
        <v>194</v>
      </c>
      <c r="J713" s="35">
        <v>3</v>
      </c>
      <c r="K713" s="35">
        <f t="shared" si="56"/>
        <v>193</v>
      </c>
      <c r="L713" s="35">
        <v>3</v>
      </c>
      <c r="M713" s="35" t="str">
        <f>INDEX(Table2[Description],MATCH(L713,Table2[Weathersit],0))</f>
        <v>Light Snow/Rain</v>
      </c>
      <c r="N713" s="35">
        <v>0.22</v>
      </c>
      <c r="O713" s="35">
        <v>0.2424</v>
      </c>
      <c r="P713" s="35">
        <v>0.93</v>
      </c>
      <c r="Q713" s="35">
        <v>0.1045</v>
      </c>
      <c r="R713" s="35">
        <v>0</v>
      </c>
      <c r="S713" s="35">
        <v>2</v>
      </c>
      <c r="T713" s="35" t="str">
        <f t="shared" si="57"/>
        <v>Normal</v>
      </c>
      <c r="U713" s="35">
        <v>2</v>
      </c>
      <c r="V713" s="42">
        <f t="shared" si="58"/>
        <v>55.747232488701215</v>
      </c>
      <c r="W713" s="35">
        <f t="shared" si="59"/>
        <v>-0.34790787369813819</v>
      </c>
    </row>
    <row r="714" spans="1:23" x14ac:dyDescent="0.25">
      <c r="A714" s="41">
        <v>713</v>
      </c>
      <c r="B714" s="36">
        <v>40576</v>
      </c>
      <c r="C714" s="35">
        <v>1</v>
      </c>
      <c r="D714" s="35">
        <v>0</v>
      </c>
      <c r="E714" s="35">
        <v>2</v>
      </c>
      <c r="F714" s="35">
        <v>1</v>
      </c>
      <c r="G714" s="35" t="b">
        <v>0</v>
      </c>
      <c r="H714" s="35" t="str">
        <f>IF(OR(Query278[[#This Row],[Weekday]]=1, Query278[[#This Row],[Weekday]]=2, Query278[[#This Row],[Weekday]]=3, Query278[[#This Row],[Weekday]]=4, Query278[[#This Row],[Weekday]]=5), "Weekday", "Weekend")</f>
        <v>Weekday</v>
      </c>
      <c r="I714" s="35">
        <f t="shared" si="55"/>
        <v>193</v>
      </c>
      <c r="J714" s="35">
        <v>3</v>
      </c>
      <c r="K714" s="35">
        <f t="shared" si="56"/>
        <v>193</v>
      </c>
      <c r="L714" s="35">
        <v>3</v>
      </c>
      <c r="M714" s="35" t="str">
        <f>INDEX(Table2[Description],MATCH(L714,Table2[Weathersit],0))</f>
        <v>Light Snow/Rain</v>
      </c>
      <c r="N714" s="35">
        <v>0.22</v>
      </c>
      <c r="O714" s="35">
        <v>0.2273</v>
      </c>
      <c r="P714" s="35">
        <v>0.93</v>
      </c>
      <c r="Q714" s="35">
        <v>0.19400000000000001</v>
      </c>
      <c r="R714" s="35">
        <v>0</v>
      </c>
      <c r="S714" s="35">
        <v>3</v>
      </c>
      <c r="T714" s="35" t="str">
        <f t="shared" si="57"/>
        <v>Normal</v>
      </c>
      <c r="U714" s="35">
        <v>3</v>
      </c>
      <c r="V714" s="42">
        <f t="shared" si="58"/>
        <v>55.72038384842012</v>
      </c>
      <c r="W714" s="35">
        <f t="shared" si="59"/>
        <v>-0.34803681566296163</v>
      </c>
    </row>
    <row r="715" spans="1:23" x14ac:dyDescent="0.25">
      <c r="A715" s="41">
        <v>714</v>
      </c>
      <c r="B715" s="36">
        <v>40576</v>
      </c>
      <c r="C715" s="35">
        <v>1</v>
      </c>
      <c r="D715" s="35">
        <v>0</v>
      </c>
      <c r="E715" s="35">
        <v>2</v>
      </c>
      <c r="F715" s="35">
        <v>2</v>
      </c>
      <c r="G715" s="35" t="b">
        <v>0</v>
      </c>
      <c r="H715" s="35" t="str">
        <f>IF(OR(Query278[[#This Row],[Weekday]]=1, Query278[[#This Row],[Weekday]]=2, Query278[[#This Row],[Weekday]]=3, Query278[[#This Row],[Weekday]]=4, Query278[[#This Row],[Weekday]]=5), "Weekday", "Weekend")</f>
        <v>Weekday</v>
      </c>
      <c r="I715" s="35">
        <f t="shared" si="55"/>
        <v>192</v>
      </c>
      <c r="J715" s="35">
        <v>3</v>
      </c>
      <c r="K715" s="35">
        <f t="shared" si="56"/>
        <v>193</v>
      </c>
      <c r="L715" s="35">
        <v>3</v>
      </c>
      <c r="M715" s="35" t="str">
        <f>INDEX(Table2[Description],MATCH(L715,Table2[Weathersit],0))</f>
        <v>Light Snow/Rain</v>
      </c>
      <c r="N715" s="35">
        <v>0.22</v>
      </c>
      <c r="O715" s="35">
        <v>0.2273</v>
      </c>
      <c r="P715" s="35">
        <v>0.93</v>
      </c>
      <c r="Q715" s="35">
        <v>0.1343</v>
      </c>
      <c r="R715" s="35">
        <v>4</v>
      </c>
      <c r="S715" s="35">
        <v>0</v>
      </c>
      <c r="T715" s="35" t="str">
        <f t="shared" si="57"/>
        <v>Normal</v>
      </c>
      <c r="U715" s="35">
        <v>4</v>
      </c>
      <c r="V715" s="42">
        <f t="shared" si="58"/>
        <v>55.696400587037999</v>
      </c>
      <c r="W715" s="35">
        <f t="shared" si="59"/>
        <v>-0.34800829971521424</v>
      </c>
    </row>
    <row r="716" spans="1:23" x14ac:dyDescent="0.25">
      <c r="A716" s="41">
        <v>715</v>
      </c>
      <c r="B716" s="36">
        <v>40576</v>
      </c>
      <c r="C716" s="35">
        <v>1</v>
      </c>
      <c r="D716" s="35">
        <v>0</v>
      </c>
      <c r="E716" s="35">
        <v>2</v>
      </c>
      <c r="F716" s="35">
        <v>3</v>
      </c>
      <c r="G716" s="35" t="b">
        <v>0</v>
      </c>
      <c r="H716" s="35" t="str">
        <f>IF(OR(Query278[[#This Row],[Weekday]]=1, Query278[[#This Row],[Weekday]]=2, Query278[[#This Row],[Weekday]]=3, Query278[[#This Row],[Weekday]]=4, Query278[[#This Row],[Weekday]]=5), "Weekday", "Weekend")</f>
        <v>Weekday</v>
      </c>
      <c r="I716" s="35">
        <f t="shared" si="55"/>
        <v>191</v>
      </c>
      <c r="J716" s="35">
        <v>3</v>
      </c>
      <c r="K716" s="35">
        <f t="shared" si="56"/>
        <v>193</v>
      </c>
      <c r="L716" s="35">
        <v>3</v>
      </c>
      <c r="M716" s="35" t="str">
        <f>INDEX(Table2[Description],MATCH(L716,Table2[Weathersit],0))</f>
        <v>Light Snow/Rain</v>
      </c>
      <c r="N716" s="35">
        <v>0.22</v>
      </c>
      <c r="O716" s="35">
        <v>0.2273</v>
      </c>
      <c r="P716" s="35">
        <v>0.93</v>
      </c>
      <c r="Q716" s="35">
        <v>0.1343</v>
      </c>
      <c r="R716" s="35">
        <v>0</v>
      </c>
      <c r="S716" s="35">
        <v>1</v>
      </c>
      <c r="T716" s="35" t="str">
        <f t="shared" si="57"/>
        <v>Normal</v>
      </c>
      <c r="U716" s="35">
        <v>1</v>
      </c>
      <c r="V716" s="42">
        <f t="shared" si="58"/>
        <v>55.675285759246968</v>
      </c>
      <c r="W716" s="35">
        <f t="shared" si="59"/>
        <v>-0.34797964427611977</v>
      </c>
    </row>
    <row r="717" spans="1:23" x14ac:dyDescent="0.25">
      <c r="A717" s="41">
        <v>716</v>
      </c>
      <c r="B717" s="36">
        <v>40576</v>
      </c>
      <c r="C717" s="35">
        <v>1</v>
      </c>
      <c r="D717" s="35">
        <v>0</v>
      </c>
      <c r="E717" s="35">
        <v>2</v>
      </c>
      <c r="F717" s="35">
        <v>4</v>
      </c>
      <c r="G717" s="35" t="b">
        <v>0</v>
      </c>
      <c r="H717" s="35" t="str">
        <f>IF(OR(Query278[[#This Row],[Weekday]]=1, Query278[[#This Row],[Weekday]]=2, Query278[[#This Row],[Weekday]]=3, Query278[[#This Row],[Weekday]]=4, Query278[[#This Row],[Weekday]]=5), "Weekday", "Weekend")</f>
        <v>Weekday</v>
      </c>
      <c r="I717" s="35">
        <f t="shared" si="55"/>
        <v>190</v>
      </c>
      <c r="J717" s="35">
        <v>3</v>
      </c>
      <c r="K717" s="35">
        <f t="shared" si="56"/>
        <v>193</v>
      </c>
      <c r="L717" s="35">
        <v>3</v>
      </c>
      <c r="M717" s="35" t="str">
        <f>INDEX(Table2[Description],MATCH(L717,Table2[Weathersit],0))</f>
        <v>Light Snow/Rain</v>
      </c>
      <c r="N717" s="35">
        <v>0.22</v>
      </c>
      <c r="O717" s="35">
        <v>0.21210000000000001</v>
      </c>
      <c r="P717" s="35">
        <v>0.93</v>
      </c>
      <c r="Q717" s="35">
        <v>0.28360000000000002</v>
      </c>
      <c r="R717" s="35">
        <v>0</v>
      </c>
      <c r="S717" s="35">
        <v>1</v>
      </c>
      <c r="T717" s="35" t="str">
        <f t="shared" si="57"/>
        <v>Normal</v>
      </c>
      <c r="U717" s="35">
        <v>1</v>
      </c>
      <c r="V717" s="42">
        <f t="shared" si="58"/>
        <v>55.64121202151464</v>
      </c>
      <c r="W717" s="35">
        <f t="shared" si="59"/>
        <v>-0.34795085596017183</v>
      </c>
    </row>
    <row r="718" spans="1:23" x14ac:dyDescent="0.25">
      <c r="A718" s="41">
        <v>717</v>
      </c>
      <c r="B718" s="36">
        <v>40576</v>
      </c>
      <c r="C718" s="35">
        <v>1</v>
      </c>
      <c r="D718" s="35">
        <v>0</v>
      </c>
      <c r="E718" s="35">
        <v>2</v>
      </c>
      <c r="F718" s="35">
        <v>5</v>
      </c>
      <c r="G718" s="35" t="b">
        <v>0</v>
      </c>
      <c r="H718" s="35" t="str">
        <f>IF(OR(Query278[[#This Row],[Weekday]]=1, Query278[[#This Row],[Weekday]]=2, Query278[[#This Row],[Weekday]]=3, Query278[[#This Row],[Weekday]]=4, Query278[[#This Row],[Weekday]]=5), "Weekday", "Weekend")</f>
        <v>Weekday</v>
      </c>
      <c r="I718" s="35">
        <f t="shared" si="55"/>
        <v>189</v>
      </c>
      <c r="J718" s="35">
        <v>3</v>
      </c>
      <c r="K718" s="35">
        <f t="shared" si="56"/>
        <v>193</v>
      </c>
      <c r="L718" s="35">
        <v>3</v>
      </c>
      <c r="M718" s="35" t="str">
        <f>INDEX(Table2[Description],MATCH(L718,Table2[Weathersit],0))</f>
        <v>Light Snow/Rain</v>
      </c>
      <c r="N718" s="35">
        <v>0.22</v>
      </c>
      <c r="O718" s="35">
        <v>0.2424</v>
      </c>
      <c r="P718" s="35">
        <v>0.93</v>
      </c>
      <c r="Q718" s="35">
        <v>0.1045</v>
      </c>
      <c r="R718" s="35">
        <v>0</v>
      </c>
      <c r="S718" s="35">
        <v>3</v>
      </c>
      <c r="T718" s="35" t="str">
        <f t="shared" si="57"/>
        <v>Normal</v>
      </c>
      <c r="U718" s="35">
        <v>3</v>
      </c>
      <c r="V718" s="42">
        <f t="shared" si="58"/>
        <v>55.605945066697352</v>
      </c>
      <c r="W718" s="35">
        <f t="shared" si="59"/>
        <v>-0.34782059539817656</v>
      </c>
    </row>
    <row r="719" spans="1:23" x14ac:dyDescent="0.25">
      <c r="A719" s="41">
        <v>718</v>
      </c>
      <c r="B719" s="36">
        <v>40576</v>
      </c>
      <c r="C719" s="35">
        <v>1</v>
      </c>
      <c r="D719" s="35">
        <v>0</v>
      </c>
      <c r="E719" s="35">
        <v>2</v>
      </c>
      <c r="F719" s="35">
        <v>6</v>
      </c>
      <c r="G719" s="35" t="b">
        <v>0</v>
      </c>
      <c r="H719" s="35" t="str">
        <f>IF(OR(Query278[[#This Row],[Weekday]]=1, Query278[[#This Row],[Weekday]]=2, Query278[[#This Row],[Weekday]]=3, Query278[[#This Row],[Weekday]]=4, Query278[[#This Row],[Weekday]]=5), "Weekday", "Weekend")</f>
        <v>Weekday</v>
      </c>
      <c r="I719" s="35">
        <f t="shared" si="55"/>
        <v>188</v>
      </c>
      <c r="J719" s="35">
        <v>3</v>
      </c>
      <c r="K719" s="35">
        <f t="shared" si="56"/>
        <v>193</v>
      </c>
      <c r="L719" s="35">
        <v>3</v>
      </c>
      <c r="M719" s="35" t="str">
        <f>INDEX(Table2[Description],MATCH(L719,Table2[Weathersit],0))</f>
        <v>Light Snow/Rain</v>
      </c>
      <c r="N719" s="35">
        <v>0.22</v>
      </c>
      <c r="O719" s="35">
        <v>0.2424</v>
      </c>
      <c r="P719" s="35">
        <v>0.93</v>
      </c>
      <c r="Q719" s="35">
        <v>0.1045</v>
      </c>
      <c r="R719" s="35">
        <v>1</v>
      </c>
      <c r="S719" s="35">
        <v>17</v>
      </c>
      <c r="T719" s="35" t="str">
        <f t="shared" si="57"/>
        <v>Normal</v>
      </c>
      <c r="U719" s="35">
        <v>18</v>
      </c>
      <c r="V719" s="42">
        <f t="shared" si="58"/>
        <v>55.577627730199772</v>
      </c>
      <c r="W719" s="35">
        <f t="shared" si="59"/>
        <v>-0.347935469889945</v>
      </c>
    </row>
    <row r="720" spans="1:23" x14ac:dyDescent="0.25">
      <c r="A720" s="41">
        <v>719</v>
      </c>
      <c r="B720" s="36">
        <v>40576</v>
      </c>
      <c r="C720" s="35">
        <v>1</v>
      </c>
      <c r="D720" s="35">
        <v>0</v>
      </c>
      <c r="E720" s="35">
        <v>2</v>
      </c>
      <c r="F720" s="35">
        <v>7</v>
      </c>
      <c r="G720" s="35" t="b">
        <v>0</v>
      </c>
      <c r="H720" s="35" t="str">
        <f>IF(OR(Query278[[#This Row],[Weekday]]=1, Query278[[#This Row],[Weekday]]=2, Query278[[#This Row],[Weekday]]=3, Query278[[#This Row],[Weekday]]=4, Query278[[#This Row],[Weekday]]=5), "Weekday", "Weekend")</f>
        <v>Weekday</v>
      </c>
      <c r="I720" s="35">
        <f t="shared" si="55"/>
        <v>187</v>
      </c>
      <c r="J720" s="35">
        <v>3</v>
      </c>
      <c r="K720" s="35">
        <f t="shared" si="56"/>
        <v>193</v>
      </c>
      <c r="L720" s="35">
        <v>3</v>
      </c>
      <c r="M720" s="35" t="str">
        <f>INDEX(Table2[Description],MATCH(L720,Table2[Weathersit],0))</f>
        <v>Light Snow/Rain</v>
      </c>
      <c r="N720" s="35">
        <v>0.22</v>
      </c>
      <c r="O720" s="35">
        <v>0.21210000000000001</v>
      </c>
      <c r="P720" s="35">
        <v>0.93</v>
      </c>
      <c r="Q720" s="35">
        <v>0.22389999999999999</v>
      </c>
      <c r="R720" s="35">
        <v>1</v>
      </c>
      <c r="S720" s="35">
        <v>48</v>
      </c>
      <c r="T720" s="35" t="str">
        <f t="shared" si="57"/>
        <v>High Usage</v>
      </c>
      <c r="U720" s="35">
        <v>49</v>
      </c>
      <c r="V720" s="42">
        <f t="shared" si="58"/>
        <v>55.601715255911188</v>
      </c>
      <c r="W720" s="35">
        <f t="shared" si="59"/>
        <v>-0.34804816631356478</v>
      </c>
    </row>
    <row r="721" spans="1:23" x14ac:dyDescent="0.25">
      <c r="A721" s="41">
        <v>720</v>
      </c>
      <c r="B721" s="36">
        <v>40576</v>
      </c>
      <c r="C721" s="35">
        <v>1</v>
      </c>
      <c r="D721" s="35">
        <v>0</v>
      </c>
      <c r="E721" s="35">
        <v>2</v>
      </c>
      <c r="F721" s="35">
        <v>8</v>
      </c>
      <c r="G721" s="35" t="b">
        <v>0</v>
      </c>
      <c r="H721" s="35" t="str">
        <f>IF(OR(Query278[[#This Row],[Weekday]]=1, Query278[[#This Row],[Weekday]]=2, Query278[[#This Row],[Weekday]]=3, Query278[[#This Row],[Weekday]]=4, Query278[[#This Row],[Weekday]]=5), "Weekday", "Weekend")</f>
        <v>Weekday</v>
      </c>
      <c r="I721" s="35">
        <f t="shared" si="55"/>
        <v>186</v>
      </c>
      <c r="J721" s="35">
        <v>3</v>
      </c>
      <c r="K721" s="35">
        <f t="shared" si="56"/>
        <v>193</v>
      </c>
      <c r="L721" s="35">
        <v>3</v>
      </c>
      <c r="M721" s="35" t="str">
        <f>INDEX(Table2[Description],MATCH(L721,Table2[Weathersit],0))</f>
        <v>Light Snow/Rain</v>
      </c>
      <c r="N721" s="35">
        <v>0.22</v>
      </c>
      <c r="O721" s="35">
        <v>0.21210000000000001</v>
      </c>
      <c r="P721" s="35">
        <v>0.93</v>
      </c>
      <c r="Q721" s="35">
        <v>0.22389999999999999</v>
      </c>
      <c r="R721" s="35">
        <v>1</v>
      </c>
      <c r="S721" s="35">
        <v>154</v>
      </c>
      <c r="T721" s="35" t="str">
        <f t="shared" si="57"/>
        <v>High Usage</v>
      </c>
      <c r="U721" s="35">
        <v>155</v>
      </c>
      <c r="V721" s="42">
        <f t="shared" si="58"/>
        <v>55.690862989033192</v>
      </c>
      <c r="W721" s="35">
        <f t="shared" si="59"/>
        <v>-0.34792093784601502</v>
      </c>
    </row>
    <row r="722" spans="1:23" x14ac:dyDescent="0.25">
      <c r="A722" s="41">
        <v>721</v>
      </c>
      <c r="B722" s="36">
        <v>40576</v>
      </c>
      <c r="C722" s="35">
        <v>1</v>
      </c>
      <c r="D722" s="35">
        <v>0</v>
      </c>
      <c r="E722" s="35">
        <v>2</v>
      </c>
      <c r="F722" s="35">
        <v>9</v>
      </c>
      <c r="G722" s="35" t="b">
        <v>0</v>
      </c>
      <c r="H722" s="35" t="str">
        <f>IF(OR(Query278[[#This Row],[Weekday]]=1, Query278[[#This Row],[Weekday]]=2, Query278[[#This Row],[Weekday]]=3, Query278[[#This Row],[Weekday]]=4, Query278[[#This Row],[Weekday]]=5), "Weekday", "Weekend")</f>
        <v>Weekday</v>
      </c>
      <c r="I722" s="35">
        <f t="shared" si="55"/>
        <v>185</v>
      </c>
      <c r="J722" s="35">
        <v>3</v>
      </c>
      <c r="K722" s="35">
        <f t="shared" si="56"/>
        <v>193</v>
      </c>
      <c r="L722" s="35">
        <v>2</v>
      </c>
      <c r="M722" s="35" t="str">
        <f>INDEX(Table2[Description],MATCH(L722,Table2[Weathersit],0))</f>
        <v>Mist + Cloudy</v>
      </c>
      <c r="N722" s="35">
        <v>0.24</v>
      </c>
      <c r="O722" s="35">
        <v>0.2576</v>
      </c>
      <c r="P722" s="35">
        <v>0.93</v>
      </c>
      <c r="Q722" s="35">
        <v>8.9599999999999999E-2</v>
      </c>
      <c r="R722" s="35">
        <v>4</v>
      </c>
      <c r="S722" s="35">
        <v>119</v>
      </c>
      <c r="T722" s="35" t="str">
        <f t="shared" si="57"/>
        <v>High Usage</v>
      </c>
      <c r="U722" s="35">
        <v>123</v>
      </c>
      <c r="V722" s="42">
        <f t="shared" si="58"/>
        <v>55.537811053665529</v>
      </c>
      <c r="W722" s="35">
        <f t="shared" si="59"/>
        <v>-0.34778216746863294</v>
      </c>
    </row>
    <row r="723" spans="1:23" x14ac:dyDescent="0.25">
      <c r="A723" s="41">
        <v>722</v>
      </c>
      <c r="B723" s="36">
        <v>40576</v>
      </c>
      <c r="C723" s="35">
        <v>1</v>
      </c>
      <c r="D723" s="35">
        <v>0</v>
      </c>
      <c r="E723" s="35">
        <v>2</v>
      </c>
      <c r="F723" s="35">
        <v>10</v>
      </c>
      <c r="G723" s="35" t="b">
        <v>0</v>
      </c>
      <c r="H723" s="35" t="str">
        <f>IF(OR(Query278[[#This Row],[Weekday]]=1, Query278[[#This Row],[Weekday]]=2, Query278[[#This Row],[Weekday]]=3, Query278[[#This Row],[Weekday]]=4, Query278[[#This Row],[Weekday]]=5), "Weekday", "Weekend")</f>
        <v>Weekday</v>
      </c>
      <c r="I723" s="35">
        <f t="shared" si="55"/>
        <v>184</v>
      </c>
      <c r="J723" s="35">
        <v>3</v>
      </c>
      <c r="K723" s="35">
        <f t="shared" si="56"/>
        <v>193</v>
      </c>
      <c r="L723" s="35">
        <v>2</v>
      </c>
      <c r="M723" s="35" t="str">
        <f>INDEX(Table2[Description],MATCH(L723,Table2[Weathersit],0))</f>
        <v>Mist + Cloudy</v>
      </c>
      <c r="N723" s="35">
        <v>0.22</v>
      </c>
      <c r="O723" s="35">
        <v>0.2727</v>
      </c>
      <c r="P723" s="35">
        <v>1</v>
      </c>
      <c r="Q723" s="35">
        <v>0</v>
      </c>
      <c r="R723" s="35">
        <v>2</v>
      </c>
      <c r="S723" s="35">
        <v>59</v>
      </c>
      <c r="T723" s="35" t="str">
        <f t="shared" si="57"/>
        <v>High Usage</v>
      </c>
      <c r="U723" s="35">
        <v>61</v>
      </c>
      <c r="V723" s="42">
        <f t="shared" si="58"/>
        <v>55.532638816013517</v>
      </c>
      <c r="W723" s="35">
        <f t="shared" si="59"/>
        <v>-0.34807756608954044</v>
      </c>
    </row>
    <row r="724" spans="1:23" x14ac:dyDescent="0.25">
      <c r="A724" s="41">
        <v>723</v>
      </c>
      <c r="B724" s="36">
        <v>40576</v>
      </c>
      <c r="C724" s="35">
        <v>1</v>
      </c>
      <c r="D724" s="35">
        <v>0</v>
      </c>
      <c r="E724" s="35">
        <v>2</v>
      </c>
      <c r="F724" s="35">
        <v>11</v>
      </c>
      <c r="G724" s="35" t="b">
        <v>0</v>
      </c>
      <c r="H724" s="35" t="str">
        <f>IF(OR(Query278[[#This Row],[Weekday]]=1, Query278[[#This Row],[Weekday]]=2, Query278[[#This Row],[Weekday]]=3, Query278[[#This Row],[Weekday]]=4, Query278[[#This Row],[Weekday]]=5), "Weekday", "Weekend")</f>
        <v>Weekday</v>
      </c>
      <c r="I724" s="35">
        <f t="shared" si="55"/>
        <v>183</v>
      </c>
      <c r="J724" s="35">
        <v>3</v>
      </c>
      <c r="K724" s="35">
        <f t="shared" si="56"/>
        <v>193</v>
      </c>
      <c r="L724" s="35">
        <v>2</v>
      </c>
      <c r="M724" s="35" t="str">
        <f>INDEX(Table2[Description],MATCH(L724,Table2[Weathersit],0))</f>
        <v>Mist + Cloudy</v>
      </c>
      <c r="N724" s="35">
        <v>0.24</v>
      </c>
      <c r="O724" s="35">
        <v>0.2273</v>
      </c>
      <c r="P724" s="35">
        <v>0.93</v>
      </c>
      <c r="Q724" s="35">
        <v>0.19400000000000001</v>
      </c>
      <c r="R724" s="35">
        <v>5</v>
      </c>
      <c r="S724" s="35">
        <v>47</v>
      </c>
      <c r="T724" s="35" t="str">
        <f t="shared" si="57"/>
        <v>High Usage</v>
      </c>
      <c r="U724" s="35">
        <v>52</v>
      </c>
      <c r="V724" s="42">
        <f t="shared" si="58"/>
        <v>55.631637655422402</v>
      </c>
      <c r="W724" s="35">
        <f t="shared" si="59"/>
        <v>-0.34860724710595992</v>
      </c>
    </row>
    <row r="725" spans="1:23" x14ac:dyDescent="0.25">
      <c r="A725" s="41">
        <v>724</v>
      </c>
      <c r="B725" s="36">
        <v>40576</v>
      </c>
      <c r="C725" s="35">
        <v>1</v>
      </c>
      <c r="D725" s="35">
        <v>0</v>
      </c>
      <c r="E725" s="35">
        <v>2</v>
      </c>
      <c r="F725" s="35">
        <v>12</v>
      </c>
      <c r="G725" s="35" t="b">
        <v>0</v>
      </c>
      <c r="H725" s="35" t="str">
        <f>IF(OR(Query278[[#This Row],[Weekday]]=1, Query278[[#This Row],[Weekday]]=2, Query278[[#This Row],[Weekday]]=3, Query278[[#This Row],[Weekday]]=4, Query278[[#This Row],[Weekday]]=5), "Weekday", "Weekend")</f>
        <v>Weekday</v>
      </c>
      <c r="I725" s="35">
        <f t="shared" si="55"/>
        <v>182</v>
      </c>
      <c r="J725" s="35">
        <v>3</v>
      </c>
      <c r="K725" s="35">
        <f t="shared" si="56"/>
        <v>193</v>
      </c>
      <c r="L725" s="35">
        <v>2</v>
      </c>
      <c r="M725" s="35" t="str">
        <f>INDEX(Table2[Description],MATCH(L725,Table2[Weathersit],0))</f>
        <v>Mist + Cloudy</v>
      </c>
      <c r="N725" s="35">
        <v>0.24</v>
      </c>
      <c r="O725" s="35">
        <v>0.2273</v>
      </c>
      <c r="P725" s="35">
        <v>0.93</v>
      </c>
      <c r="Q725" s="35">
        <v>0.22389999999999999</v>
      </c>
      <c r="R725" s="35">
        <v>3</v>
      </c>
      <c r="S725" s="35">
        <v>61</v>
      </c>
      <c r="T725" s="35" t="str">
        <f t="shared" si="57"/>
        <v>High Usage</v>
      </c>
      <c r="U725" s="35">
        <v>64</v>
      </c>
      <c r="V725" s="42">
        <f t="shared" si="58"/>
        <v>55.725636446470752</v>
      </c>
      <c r="W725" s="35">
        <f t="shared" si="59"/>
        <v>-0.34857880144279585</v>
      </c>
    </row>
    <row r="726" spans="1:23" x14ac:dyDescent="0.25">
      <c r="A726" s="41">
        <v>725</v>
      </c>
      <c r="B726" s="36">
        <v>40576</v>
      </c>
      <c r="C726" s="35">
        <v>1</v>
      </c>
      <c r="D726" s="35">
        <v>0</v>
      </c>
      <c r="E726" s="35">
        <v>2</v>
      </c>
      <c r="F726" s="35">
        <v>13</v>
      </c>
      <c r="G726" s="35" t="b">
        <v>0</v>
      </c>
      <c r="H726" s="35" t="str">
        <f>IF(OR(Query278[[#This Row],[Weekday]]=1, Query278[[#This Row],[Weekday]]=2, Query278[[#This Row],[Weekday]]=3, Query278[[#This Row],[Weekday]]=4, Query278[[#This Row],[Weekday]]=5), "Weekday", "Weekend")</f>
        <v>Weekday</v>
      </c>
      <c r="I726" s="35">
        <f t="shared" si="55"/>
        <v>181</v>
      </c>
      <c r="J726" s="35">
        <v>3</v>
      </c>
      <c r="K726" s="35">
        <f t="shared" si="56"/>
        <v>193</v>
      </c>
      <c r="L726" s="35">
        <v>1</v>
      </c>
      <c r="M726" s="35" t="str">
        <f>INDEX(Table2[Description],MATCH(L726,Table2[Weathersit],0))</f>
        <v>Clear</v>
      </c>
      <c r="N726" s="35">
        <v>0.34</v>
      </c>
      <c r="O726" s="35">
        <v>0.33329999999999999</v>
      </c>
      <c r="P726" s="35">
        <v>0.93</v>
      </c>
      <c r="Q726" s="35">
        <v>0.16420000000000001</v>
      </c>
      <c r="R726" s="35">
        <v>1</v>
      </c>
      <c r="S726" s="35">
        <v>74</v>
      </c>
      <c r="T726" s="35" t="str">
        <f t="shared" si="57"/>
        <v>High Usage</v>
      </c>
      <c r="U726" s="35">
        <v>75</v>
      </c>
      <c r="V726" s="42">
        <f t="shared" si="58"/>
        <v>55.826366666530298</v>
      </c>
      <c r="W726" s="35">
        <f t="shared" si="59"/>
        <v>-0.34854994398769312</v>
      </c>
    </row>
    <row r="727" spans="1:23" x14ac:dyDescent="0.25">
      <c r="A727" s="41">
        <v>726</v>
      </c>
      <c r="B727" s="36">
        <v>40576</v>
      </c>
      <c r="C727" s="35">
        <v>1</v>
      </c>
      <c r="D727" s="35">
        <v>0</v>
      </c>
      <c r="E727" s="35">
        <v>2</v>
      </c>
      <c r="F727" s="35">
        <v>14</v>
      </c>
      <c r="G727" s="35" t="b">
        <v>0</v>
      </c>
      <c r="H727" s="35" t="str">
        <f>IF(OR(Query278[[#This Row],[Weekday]]=1, Query278[[#This Row],[Weekday]]=2, Query278[[#This Row],[Weekday]]=3, Query278[[#This Row],[Weekday]]=4, Query278[[#This Row],[Weekday]]=5), "Weekday", "Weekend")</f>
        <v>Weekday</v>
      </c>
      <c r="I727" s="35">
        <f t="shared" si="55"/>
        <v>180</v>
      </c>
      <c r="J727" s="35">
        <v>3</v>
      </c>
      <c r="K727" s="35">
        <f t="shared" si="56"/>
        <v>192</v>
      </c>
      <c r="L727" s="35">
        <v>1</v>
      </c>
      <c r="M727" s="35" t="str">
        <f>INDEX(Table2[Description],MATCH(L727,Table2[Weathersit],0))</f>
        <v>Clear</v>
      </c>
      <c r="N727" s="35">
        <v>0.38</v>
      </c>
      <c r="O727" s="35">
        <v>0.39389999999999997</v>
      </c>
      <c r="P727" s="35">
        <v>0.82</v>
      </c>
      <c r="Q727" s="35">
        <v>0.3881</v>
      </c>
      <c r="R727" s="35">
        <v>2</v>
      </c>
      <c r="S727" s="35">
        <v>61</v>
      </c>
      <c r="T727" s="35" t="str">
        <f t="shared" si="57"/>
        <v>High Usage</v>
      </c>
      <c r="U727" s="35">
        <v>63</v>
      </c>
      <c r="V727" s="42">
        <f t="shared" si="58"/>
        <v>55.925140519705096</v>
      </c>
      <c r="W727" s="35">
        <f t="shared" si="59"/>
        <v>-0.35074532399810476</v>
      </c>
    </row>
    <row r="728" spans="1:23" x14ac:dyDescent="0.25">
      <c r="A728" s="41">
        <v>727</v>
      </c>
      <c r="B728" s="36">
        <v>40576</v>
      </c>
      <c r="C728" s="35">
        <v>1</v>
      </c>
      <c r="D728" s="35">
        <v>0</v>
      </c>
      <c r="E728" s="35">
        <v>2</v>
      </c>
      <c r="F728" s="35">
        <v>15</v>
      </c>
      <c r="G728" s="35" t="b">
        <v>0</v>
      </c>
      <c r="H728" s="35" t="str">
        <f>IF(OR(Query278[[#This Row],[Weekday]]=1, Query278[[#This Row],[Weekday]]=2, Query278[[#This Row],[Weekday]]=3, Query278[[#This Row],[Weekday]]=4, Query278[[#This Row],[Weekday]]=5), "Weekday", "Weekend")</f>
        <v>Weekday</v>
      </c>
      <c r="I728" s="35">
        <f t="shared" si="55"/>
        <v>179</v>
      </c>
      <c r="J728" s="35">
        <v>3</v>
      </c>
      <c r="K728" s="35">
        <f t="shared" si="56"/>
        <v>191</v>
      </c>
      <c r="L728" s="35">
        <v>1</v>
      </c>
      <c r="M728" s="35" t="str">
        <f>INDEX(Table2[Description],MATCH(L728,Table2[Weathersit],0))</f>
        <v>Clear</v>
      </c>
      <c r="N728" s="35">
        <v>0.38</v>
      </c>
      <c r="O728" s="35">
        <v>0.39389999999999997</v>
      </c>
      <c r="P728" s="35">
        <v>0.76</v>
      </c>
      <c r="Q728" s="35">
        <v>0.32840000000000003</v>
      </c>
      <c r="R728" s="35">
        <v>10</v>
      </c>
      <c r="S728" s="35">
        <v>66</v>
      </c>
      <c r="T728" s="35" t="str">
        <f t="shared" si="57"/>
        <v>High Usage</v>
      </c>
      <c r="U728" s="35">
        <v>76</v>
      </c>
      <c r="V728" s="42">
        <f t="shared" si="58"/>
        <v>56.0268108119364</v>
      </c>
      <c r="W728" s="35">
        <f t="shared" si="59"/>
        <v>-0.35547718840963061</v>
      </c>
    </row>
    <row r="729" spans="1:23" x14ac:dyDescent="0.25">
      <c r="A729" s="41">
        <v>728</v>
      </c>
      <c r="B729" s="36">
        <v>40576</v>
      </c>
      <c r="C729" s="35">
        <v>1</v>
      </c>
      <c r="D729" s="35">
        <v>0</v>
      </c>
      <c r="E729" s="35">
        <v>2</v>
      </c>
      <c r="F729" s="35">
        <v>16</v>
      </c>
      <c r="G729" s="35" t="b">
        <v>0</v>
      </c>
      <c r="H729" s="35" t="str">
        <f>IF(OR(Query278[[#This Row],[Weekday]]=1, Query278[[#This Row],[Weekday]]=2, Query278[[#This Row],[Weekday]]=3, Query278[[#This Row],[Weekday]]=4, Query278[[#This Row],[Weekday]]=5), "Weekday", "Weekend")</f>
        <v>Weekday</v>
      </c>
      <c r="I729" s="35">
        <f t="shared" si="55"/>
        <v>178</v>
      </c>
      <c r="J729" s="35">
        <v>3</v>
      </c>
      <c r="K729" s="35">
        <f t="shared" si="56"/>
        <v>190</v>
      </c>
      <c r="L729" s="35">
        <v>1</v>
      </c>
      <c r="M729" s="35" t="str">
        <f>INDEX(Table2[Description],MATCH(L729,Table2[Weathersit],0))</f>
        <v>Clear</v>
      </c>
      <c r="N729" s="35">
        <v>0.36</v>
      </c>
      <c r="O729" s="35">
        <v>0.33329999999999999</v>
      </c>
      <c r="P729" s="35">
        <v>0.71</v>
      </c>
      <c r="Q729" s="35">
        <v>0.29849999999999999</v>
      </c>
      <c r="R729" s="35">
        <v>8</v>
      </c>
      <c r="S729" s="35">
        <v>95</v>
      </c>
      <c r="T729" s="35" t="str">
        <f t="shared" si="57"/>
        <v>High Usage</v>
      </c>
      <c r="U729" s="35">
        <v>103</v>
      </c>
      <c r="V729" s="42">
        <f t="shared" si="58"/>
        <v>56.126047995220858</v>
      </c>
      <c r="W729" s="35">
        <f t="shared" si="59"/>
        <v>-0.36047307409158413</v>
      </c>
    </row>
    <row r="730" spans="1:23" x14ac:dyDescent="0.25">
      <c r="A730" s="41">
        <v>729</v>
      </c>
      <c r="B730" s="36">
        <v>40576</v>
      </c>
      <c r="C730" s="35">
        <v>1</v>
      </c>
      <c r="D730" s="35">
        <v>0</v>
      </c>
      <c r="E730" s="35">
        <v>2</v>
      </c>
      <c r="F730" s="35">
        <v>17</v>
      </c>
      <c r="G730" s="35" t="b">
        <v>0</v>
      </c>
      <c r="H730" s="35" t="str">
        <f>IF(OR(Query278[[#This Row],[Weekday]]=1, Query278[[#This Row],[Weekday]]=2, Query278[[#This Row],[Weekday]]=3, Query278[[#This Row],[Weekday]]=4, Query278[[#This Row],[Weekday]]=5), "Weekday", "Weekend")</f>
        <v>Weekday</v>
      </c>
      <c r="I730" s="35">
        <f t="shared" si="55"/>
        <v>177</v>
      </c>
      <c r="J730" s="35">
        <v>3</v>
      </c>
      <c r="K730" s="35">
        <f t="shared" si="56"/>
        <v>189</v>
      </c>
      <c r="L730" s="35">
        <v>1</v>
      </c>
      <c r="M730" s="35" t="str">
        <f>INDEX(Table2[Description],MATCH(L730,Table2[Weathersit],0))</f>
        <v>Clear</v>
      </c>
      <c r="N730" s="35">
        <v>0.36</v>
      </c>
      <c r="O730" s="35">
        <v>0.31819999999999998</v>
      </c>
      <c r="P730" s="35">
        <v>0.53</v>
      </c>
      <c r="Q730" s="35">
        <v>0.52239999999999998</v>
      </c>
      <c r="R730" s="35">
        <v>7</v>
      </c>
      <c r="S730" s="35">
        <v>183</v>
      </c>
      <c r="T730" s="35" t="str">
        <f t="shared" si="57"/>
        <v>High Usage</v>
      </c>
      <c r="U730" s="35">
        <v>190</v>
      </c>
      <c r="V730" s="42">
        <f t="shared" si="58"/>
        <v>56.184072764792042</v>
      </c>
      <c r="W730" s="35">
        <f t="shared" si="59"/>
        <v>-0.36308490768208335</v>
      </c>
    </row>
    <row r="731" spans="1:23" x14ac:dyDescent="0.25">
      <c r="A731" s="41">
        <v>730</v>
      </c>
      <c r="B731" s="36">
        <v>40576</v>
      </c>
      <c r="C731" s="35">
        <v>1</v>
      </c>
      <c r="D731" s="35">
        <v>0</v>
      </c>
      <c r="E731" s="35">
        <v>2</v>
      </c>
      <c r="F731" s="35">
        <v>18</v>
      </c>
      <c r="G731" s="35" t="b">
        <v>0</v>
      </c>
      <c r="H731" s="35" t="str">
        <f>IF(OR(Query278[[#This Row],[Weekday]]=1, Query278[[#This Row],[Weekday]]=2, Query278[[#This Row],[Weekday]]=3, Query278[[#This Row],[Weekday]]=4, Query278[[#This Row],[Weekday]]=5), "Weekday", "Weekend")</f>
        <v>Weekday</v>
      </c>
      <c r="I731" s="35">
        <f t="shared" si="55"/>
        <v>176</v>
      </c>
      <c r="J731" s="35">
        <v>3</v>
      </c>
      <c r="K731" s="35">
        <f t="shared" si="56"/>
        <v>188</v>
      </c>
      <c r="L731" s="35">
        <v>1</v>
      </c>
      <c r="M731" s="35" t="str">
        <f>INDEX(Table2[Description],MATCH(L731,Table2[Weathersit],0))</f>
        <v>Clear</v>
      </c>
      <c r="N731" s="35">
        <v>0.34</v>
      </c>
      <c r="O731" s="35">
        <v>0.28789999999999999</v>
      </c>
      <c r="P731" s="35">
        <v>0.42</v>
      </c>
      <c r="Q731" s="35">
        <v>0.55220000000000002</v>
      </c>
      <c r="R731" s="35">
        <v>7</v>
      </c>
      <c r="S731" s="35">
        <v>175</v>
      </c>
      <c r="T731" s="35" t="str">
        <f t="shared" si="57"/>
        <v>High Usage</v>
      </c>
      <c r="U731" s="35">
        <v>182</v>
      </c>
      <c r="V731" s="42">
        <f t="shared" si="58"/>
        <v>55.777969187237488</v>
      </c>
      <c r="W731" s="35">
        <f t="shared" si="59"/>
        <v>-0.36524395920685809</v>
      </c>
    </row>
    <row r="732" spans="1:23" x14ac:dyDescent="0.25">
      <c r="A732" s="41">
        <v>731</v>
      </c>
      <c r="B732" s="36">
        <v>40576</v>
      </c>
      <c r="C732" s="35">
        <v>1</v>
      </c>
      <c r="D732" s="35">
        <v>0</v>
      </c>
      <c r="E732" s="35">
        <v>2</v>
      </c>
      <c r="F732" s="35">
        <v>19</v>
      </c>
      <c r="G732" s="35" t="b">
        <v>0</v>
      </c>
      <c r="H732" s="35" t="str">
        <f>IF(OR(Query278[[#This Row],[Weekday]]=1, Query278[[#This Row],[Weekday]]=2, Query278[[#This Row],[Weekday]]=3, Query278[[#This Row],[Weekday]]=4, Query278[[#This Row],[Weekday]]=5), "Weekday", "Weekend")</f>
        <v>Weekday</v>
      </c>
      <c r="I732" s="35">
        <f t="shared" si="55"/>
        <v>175</v>
      </c>
      <c r="J732" s="35">
        <v>3</v>
      </c>
      <c r="K732" s="35">
        <f t="shared" si="56"/>
        <v>187</v>
      </c>
      <c r="L732" s="35">
        <v>1</v>
      </c>
      <c r="M732" s="35" t="str">
        <f>INDEX(Table2[Description],MATCH(L732,Table2[Weathersit],0))</f>
        <v>Clear</v>
      </c>
      <c r="N732" s="35">
        <v>0.28000000000000003</v>
      </c>
      <c r="O732" s="35">
        <v>0.2424</v>
      </c>
      <c r="P732" s="35">
        <v>0.45</v>
      </c>
      <c r="Q732" s="35">
        <v>0.49249999999999999</v>
      </c>
      <c r="R732" s="35">
        <v>3</v>
      </c>
      <c r="S732" s="35">
        <v>88</v>
      </c>
      <c r="T732" s="35" t="str">
        <f t="shared" si="57"/>
        <v>High Usage</v>
      </c>
      <c r="U732" s="35">
        <v>91</v>
      </c>
      <c r="V732" s="42">
        <f t="shared" si="58"/>
        <v>55.426779144785989</v>
      </c>
      <c r="W732" s="35">
        <f t="shared" si="59"/>
        <v>-0.36629206164354727</v>
      </c>
    </row>
    <row r="733" spans="1:23" x14ac:dyDescent="0.25">
      <c r="A733" s="41">
        <v>732</v>
      </c>
      <c r="B733" s="36">
        <v>40576</v>
      </c>
      <c r="C733" s="35">
        <v>1</v>
      </c>
      <c r="D733" s="35">
        <v>0</v>
      </c>
      <c r="E733" s="35">
        <v>2</v>
      </c>
      <c r="F733" s="35">
        <v>20</v>
      </c>
      <c r="G733" s="35" t="b">
        <v>0</v>
      </c>
      <c r="H733" s="35" t="str">
        <f>IF(OR(Query278[[#This Row],[Weekday]]=1, Query278[[#This Row],[Weekday]]=2, Query278[[#This Row],[Weekday]]=3, Query278[[#This Row],[Weekday]]=4, Query278[[#This Row],[Weekday]]=5), "Weekday", "Weekend")</f>
        <v>Weekday</v>
      </c>
      <c r="I733" s="35">
        <f t="shared" si="55"/>
        <v>174</v>
      </c>
      <c r="J733" s="35">
        <v>3</v>
      </c>
      <c r="K733" s="35">
        <f t="shared" si="56"/>
        <v>186</v>
      </c>
      <c r="L733" s="35">
        <v>1</v>
      </c>
      <c r="M733" s="35" t="str">
        <f>INDEX(Table2[Description],MATCH(L733,Table2[Weathersit],0))</f>
        <v>Clear</v>
      </c>
      <c r="N733" s="35">
        <v>0.24</v>
      </c>
      <c r="O733" s="35">
        <v>0.19700000000000001</v>
      </c>
      <c r="P733" s="35">
        <v>0.48</v>
      </c>
      <c r="Q733" s="35">
        <v>0.55220000000000002</v>
      </c>
      <c r="R733" s="35">
        <v>4</v>
      </c>
      <c r="S733" s="35">
        <v>71</v>
      </c>
      <c r="T733" s="35" t="str">
        <f t="shared" si="57"/>
        <v>High Usage</v>
      </c>
      <c r="U733" s="35">
        <v>75</v>
      </c>
      <c r="V733" s="42">
        <f t="shared" si="58"/>
        <v>55.506861286888842</v>
      </c>
      <c r="W733" s="35">
        <f t="shared" si="59"/>
        <v>-0.36642789838395312</v>
      </c>
    </row>
    <row r="734" spans="1:23" x14ac:dyDescent="0.25">
      <c r="A734" s="41">
        <v>733</v>
      </c>
      <c r="B734" s="36">
        <v>40576</v>
      </c>
      <c r="C734" s="35">
        <v>1</v>
      </c>
      <c r="D734" s="35">
        <v>0</v>
      </c>
      <c r="E734" s="35">
        <v>2</v>
      </c>
      <c r="F734" s="35">
        <v>21</v>
      </c>
      <c r="G734" s="35" t="b">
        <v>0</v>
      </c>
      <c r="H734" s="35" t="str">
        <f>IF(OR(Query278[[#This Row],[Weekday]]=1, Query278[[#This Row],[Weekday]]=2, Query278[[#This Row],[Weekday]]=3, Query278[[#This Row],[Weekday]]=4, Query278[[#This Row],[Weekday]]=5), "Weekday", "Weekend")</f>
        <v>Weekday</v>
      </c>
      <c r="I734" s="35">
        <f t="shared" si="55"/>
        <v>173</v>
      </c>
      <c r="J734" s="35">
        <v>3</v>
      </c>
      <c r="K734" s="35">
        <f t="shared" si="56"/>
        <v>185</v>
      </c>
      <c r="L734" s="35">
        <v>1</v>
      </c>
      <c r="M734" s="35" t="str">
        <f>INDEX(Table2[Description],MATCH(L734,Table2[Weathersit],0))</f>
        <v>Clear</v>
      </c>
      <c r="N734" s="35">
        <v>0.22</v>
      </c>
      <c r="O734" s="35">
        <v>0.19700000000000001</v>
      </c>
      <c r="P734" s="35">
        <v>0.47</v>
      </c>
      <c r="Q734" s="35">
        <v>0.32840000000000003</v>
      </c>
      <c r="R734" s="35">
        <v>1</v>
      </c>
      <c r="S734" s="35">
        <v>62</v>
      </c>
      <c r="T734" s="35" t="str">
        <f t="shared" si="57"/>
        <v>High Usage</v>
      </c>
      <c r="U734" s="35">
        <v>63</v>
      </c>
      <c r="V734" s="42">
        <f t="shared" si="58"/>
        <v>55.606838759444784</v>
      </c>
      <c r="W734" s="35">
        <f t="shared" si="59"/>
        <v>-0.36626663226781297</v>
      </c>
    </row>
    <row r="735" spans="1:23" x14ac:dyDescent="0.25">
      <c r="A735" s="41">
        <v>734</v>
      </c>
      <c r="B735" s="36">
        <v>40576</v>
      </c>
      <c r="C735" s="35">
        <v>1</v>
      </c>
      <c r="D735" s="35">
        <v>0</v>
      </c>
      <c r="E735" s="35">
        <v>2</v>
      </c>
      <c r="F735" s="35">
        <v>22</v>
      </c>
      <c r="G735" s="35" t="b">
        <v>0</v>
      </c>
      <c r="H735" s="35" t="str">
        <f>IF(OR(Query278[[#This Row],[Weekday]]=1, Query278[[#This Row],[Weekday]]=2, Query278[[#This Row],[Weekday]]=3, Query278[[#This Row],[Weekday]]=4, Query278[[#This Row],[Weekday]]=5), "Weekday", "Weekend")</f>
        <v>Weekday</v>
      </c>
      <c r="I735" s="35">
        <f t="shared" si="55"/>
        <v>172</v>
      </c>
      <c r="J735" s="35">
        <v>3</v>
      </c>
      <c r="K735" s="35">
        <f t="shared" si="56"/>
        <v>184</v>
      </c>
      <c r="L735" s="35">
        <v>1</v>
      </c>
      <c r="M735" s="35" t="str">
        <f>INDEX(Table2[Description],MATCH(L735,Table2[Weathersit],0))</f>
        <v>Clear</v>
      </c>
      <c r="N735" s="35">
        <v>0.22</v>
      </c>
      <c r="O735" s="35">
        <v>0.21210000000000001</v>
      </c>
      <c r="P735" s="35">
        <v>0.44</v>
      </c>
      <c r="Q735" s="35">
        <v>0.25369999999999998</v>
      </c>
      <c r="R735" s="35">
        <v>5</v>
      </c>
      <c r="S735" s="35">
        <v>35</v>
      </c>
      <c r="T735" s="35" t="str">
        <f t="shared" si="57"/>
        <v>High Usage</v>
      </c>
      <c r="U735" s="35">
        <v>40</v>
      </c>
      <c r="V735" s="42">
        <f t="shared" si="58"/>
        <v>55.710765863990595</v>
      </c>
      <c r="W735" s="35">
        <f t="shared" si="59"/>
        <v>-0.36608215358102258</v>
      </c>
    </row>
    <row r="736" spans="1:23" x14ac:dyDescent="0.25">
      <c r="A736" s="41">
        <v>735</v>
      </c>
      <c r="B736" s="36">
        <v>40576</v>
      </c>
      <c r="C736" s="35">
        <v>1</v>
      </c>
      <c r="D736" s="35">
        <v>0</v>
      </c>
      <c r="E736" s="35">
        <v>2</v>
      </c>
      <c r="F736" s="35">
        <v>23</v>
      </c>
      <c r="G736" s="35" t="b">
        <v>0</v>
      </c>
      <c r="H736" s="35" t="str">
        <f>IF(OR(Query278[[#This Row],[Weekday]]=1, Query278[[#This Row],[Weekday]]=2, Query278[[#This Row],[Weekday]]=3, Query278[[#This Row],[Weekday]]=4, Query278[[#This Row],[Weekday]]=5), "Weekday", "Weekend")</f>
        <v>Weekday</v>
      </c>
      <c r="I736" s="35">
        <f t="shared" si="55"/>
        <v>171</v>
      </c>
      <c r="J736" s="35">
        <v>3</v>
      </c>
      <c r="K736" s="35">
        <f t="shared" si="56"/>
        <v>183</v>
      </c>
      <c r="L736" s="35">
        <v>1</v>
      </c>
      <c r="M736" s="35" t="str">
        <f>INDEX(Table2[Description],MATCH(L736,Table2[Weathersit],0))</f>
        <v>Clear</v>
      </c>
      <c r="N736" s="35">
        <v>0.2</v>
      </c>
      <c r="O736" s="35">
        <v>0.16669999999999999</v>
      </c>
      <c r="P736" s="35">
        <v>0.44</v>
      </c>
      <c r="Q736" s="35">
        <v>0.44779999999999998</v>
      </c>
      <c r="R736" s="35">
        <v>3</v>
      </c>
      <c r="S736" s="35">
        <v>29</v>
      </c>
      <c r="T736" s="35" t="str">
        <f t="shared" si="57"/>
        <v>High Usage</v>
      </c>
      <c r="U736" s="35">
        <v>32</v>
      </c>
      <c r="V736" s="42">
        <f t="shared" si="58"/>
        <v>55.794596389459159</v>
      </c>
      <c r="W736" s="35">
        <f t="shared" si="59"/>
        <v>-0.3659479727884557</v>
      </c>
    </row>
    <row r="737" spans="1:23" x14ac:dyDescent="0.25">
      <c r="A737" s="41">
        <v>736</v>
      </c>
      <c r="B737" s="36">
        <v>40577</v>
      </c>
      <c r="C737" s="35">
        <v>1</v>
      </c>
      <c r="D737" s="35">
        <v>0</v>
      </c>
      <c r="E737" s="35">
        <v>2</v>
      </c>
      <c r="F737" s="35">
        <v>0</v>
      </c>
      <c r="G737" s="35" t="b">
        <v>0</v>
      </c>
      <c r="H737" s="35" t="str">
        <f>IF(OR(Query278[[#This Row],[Weekday]]=1, Query278[[#This Row],[Weekday]]=2, Query278[[#This Row],[Weekday]]=3, Query278[[#This Row],[Weekday]]=4, Query278[[#This Row],[Weekday]]=5), "Weekday", "Weekend")</f>
        <v>Weekday</v>
      </c>
      <c r="I737" s="35">
        <f t="shared" si="55"/>
        <v>170</v>
      </c>
      <c r="J737" s="35">
        <v>4</v>
      </c>
      <c r="K737" s="35">
        <f t="shared" si="56"/>
        <v>182</v>
      </c>
      <c r="L737" s="35">
        <v>1</v>
      </c>
      <c r="M737" s="35" t="str">
        <f>INDEX(Table2[Description],MATCH(L737,Table2[Weathersit],0))</f>
        <v>Clear</v>
      </c>
      <c r="N737" s="35">
        <v>0.2</v>
      </c>
      <c r="O737" s="35">
        <v>0.16669999999999999</v>
      </c>
      <c r="P737" s="35">
        <v>0.4</v>
      </c>
      <c r="Q737" s="35">
        <v>0.44779999999999998</v>
      </c>
      <c r="R737" s="35">
        <v>1</v>
      </c>
      <c r="S737" s="35">
        <v>11</v>
      </c>
      <c r="T737" s="35" t="str">
        <f t="shared" si="57"/>
        <v>Normal</v>
      </c>
      <c r="U737" s="35">
        <v>12</v>
      </c>
      <c r="V737" s="42">
        <f t="shared" si="58"/>
        <v>55.863105576164862</v>
      </c>
      <c r="W737" s="35">
        <f t="shared" si="59"/>
        <v>-0.36570803935833412</v>
      </c>
    </row>
    <row r="738" spans="1:23" x14ac:dyDescent="0.25">
      <c r="A738" s="41">
        <v>737</v>
      </c>
      <c r="B738" s="36">
        <v>40577</v>
      </c>
      <c r="C738" s="35">
        <v>1</v>
      </c>
      <c r="D738" s="35">
        <v>0</v>
      </c>
      <c r="E738" s="35">
        <v>2</v>
      </c>
      <c r="F738" s="35">
        <v>1</v>
      </c>
      <c r="G738" s="35" t="b">
        <v>0</v>
      </c>
      <c r="H738" s="35" t="str">
        <f>IF(OR(Query278[[#This Row],[Weekday]]=1, Query278[[#This Row],[Weekday]]=2, Query278[[#This Row],[Weekday]]=3, Query278[[#This Row],[Weekday]]=4, Query278[[#This Row],[Weekday]]=5), "Weekday", "Weekend")</f>
        <v>Weekday</v>
      </c>
      <c r="I738" s="35">
        <f t="shared" si="55"/>
        <v>169</v>
      </c>
      <c r="J738" s="35">
        <v>4</v>
      </c>
      <c r="K738" s="35">
        <f t="shared" si="56"/>
        <v>181</v>
      </c>
      <c r="L738" s="35">
        <v>1</v>
      </c>
      <c r="M738" s="35" t="str">
        <f>INDEX(Table2[Description],MATCH(L738,Table2[Weathersit],0))</f>
        <v>Clear</v>
      </c>
      <c r="N738" s="35">
        <v>0.2</v>
      </c>
      <c r="O738" s="35">
        <v>0.1515</v>
      </c>
      <c r="P738" s="35">
        <v>0.44</v>
      </c>
      <c r="Q738" s="35">
        <v>0.52239999999999998</v>
      </c>
      <c r="R738" s="35">
        <v>0</v>
      </c>
      <c r="S738" s="35">
        <v>5</v>
      </c>
      <c r="T738" s="35" t="str">
        <f t="shared" si="57"/>
        <v>Normal</v>
      </c>
      <c r="U738" s="35">
        <v>5</v>
      </c>
      <c r="V738" s="42">
        <f t="shared" si="58"/>
        <v>55.873256639530929</v>
      </c>
      <c r="W738" s="35">
        <f t="shared" si="59"/>
        <v>-0.36543547831023032</v>
      </c>
    </row>
    <row r="739" spans="1:23" x14ac:dyDescent="0.25">
      <c r="A739" s="41">
        <v>738</v>
      </c>
      <c r="B739" s="36">
        <v>40577</v>
      </c>
      <c r="C739" s="35">
        <v>1</v>
      </c>
      <c r="D739" s="35">
        <v>0</v>
      </c>
      <c r="E739" s="35">
        <v>2</v>
      </c>
      <c r="F739" s="35">
        <v>2</v>
      </c>
      <c r="G739" s="35" t="b">
        <v>0</v>
      </c>
      <c r="H739" s="35" t="str">
        <f>IF(OR(Query278[[#This Row],[Weekday]]=1, Query278[[#This Row],[Weekday]]=2, Query278[[#This Row],[Weekday]]=3, Query278[[#This Row],[Weekday]]=4, Query278[[#This Row],[Weekday]]=5), "Weekday", "Weekend")</f>
        <v>Weekday</v>
      </c>
      <c r="I739" s="35">
        <f t="shared" si="55"/>
        <v>168</v>
      </c>
      <c r="J739" s="35">
        <v>4</v>
      </c>
      <c r="K739" s="35">
        <f t="shared" si="56"/>
        <v>180</v>
      </c>
      <c r="L739" s="35">
        <v>1</v>
      </c>
      <c r="M739" s="35" t="str">
        <f>INDEX(Table2[Description],MATCH(L739,Table2[Weathersit],0))</f>
        <v>Clear</v>
      </c>
      <c r="N739" s="35">
        <v>0.18</v>
      </c>
      <c r="O739" s="35">
        <v>0.16669999999999999</v>
      </c>
      <c r="P739" s="35">
        <v>0.43</v>
      </c>
      <c r="Q739" s="35">
        <v>0.25369999999999998</v>
      </c>
      <c r="R739" s="35">
        <v>0</v>
      </c>
      <c r="S739" s="35">
        <v>2</v>
      </c>
      <c r="T739" s="35" t="str">
        <f t="shared" si="57"/>
        <v>Normal</v>
      </c>
      <c r="U739" s="35">
        <v>2</v>
      </c>
      <c r="V739" s="42">
        <f t="shared" si="58"/>
        <v>55.855631077637547</v>
      </c>
      <c r="W739" s="35">
        <f t="shared" si="59"/>
        <v>-0.36522099955546961</v>
      </c>
    </row>
    <row r="740" spans="1:23" x14ac:dyDescent="0.25">
      <c r="A740" s="41">
        <v>739</v>
      </c>
      <c r="B740" s="36">
        <v>40577</v>
      </c>
      <c r="C740" s="35">
        <v>1</v>
      </c>
      <c r="D740" s="35">
        <v>0</v>
      </c>
      <c r="E740" s="35">
        <v>2</v>
      </c>
      <c r="F740" s="35">
        <v>3</v>
      </c>
      <c r="G740" s="35" t="b">
        <v>0</v>
      </c>
      <c r="H740" s="35" t="str">
        <f>IF(OR(Query278[[#This Row],[Weekday]]=1, Query278[[#This Row],[Weekday]]=2, Query278[[#This Row],[Weekday]]=3, Query278[[#This Row],[Weekday]]=4, Query278[[#This Row],[Weekday]]=5), "Weekday", "Weekend")</f>
        <v>Weekday</v>
      </c>
      <c r="I740" s="35">
        <f t="shared" si="55"/>
        <v>167</v>
      </c>
      <c r="J740" s="35">
        <v>4</v>
      </c>
      <c r="K740" s="35">
        <f t="shared" si="56"/>
        <v>179</v>
      </c>
      <c r="L740" s="35">
        <v>1</v>
      </c>
      <c r="M740" s="35" t="str">
        <f>INDEX(Table2[Description],MATCH(L740,Table2[Weathersit],0))</f>
        <v>Clear</v>
      </c>
      <c r="N740" s="35">
        <v>0.18</v>
      </c>
      <c r="O740" s="35">
        <v>0.16669999999999999</v>
      </c>
      <c r="P740" s="35">
        <v>0.43</v>
      </c>
      <c r="Q740" s="35">
        <v>0.25369999999999998</v>
      </c>
      <c r="R740" s="35">
        <v>0</v>
      </c>
      <c r="S740" s="35">
        <v>1</v>
      </c>
      <c r="T740" s="35" t="str">
        <f t="shared" si="57"/>
        <v>Normal</v>
      </c>
      <c r="U740" s="35">
        <v>1</v>
      </c>
      <c r="V740" s="42">
        <f t="shared" si="58"/>
        <v>55.824162867338813</v>
      </c>
      <c r="W740" s="35">
        <f t="shared" si="59"/>
        <v>-0.36494746131746275</v>
      </c>
    </row>
    <row r="741" spans="1:23" x14ac:dyDescent="0.25">
      <c r="A741" s="41">
        <v>740</v>
      </c>
      <c r="B741" s="36">
        <v>40577</v>
      </c>
      <c r="C741" s="35">
        <v>1</v>
      </c>
      <c r="D741" s="35">
        <v>0</v>
      </c>
      <c r="E741" s="35">
        <v>2</v>
      </c>
      <c r="F741" s="35">
        <v>5</v>
      </c>
      <c r="G741" s="35" t="b">
        <v>0</v>
      </c>
      <c r="H741" s="35" t="str">
        <f>IF(OR(Query278[[#This Row],[Weekday]]=1, Query278[[#This Row],[Weekday]]=2, Query278[[#This Row],[Weekday]]=3, Query278[[#This Row],[Weekday]]=4, Query278[[#This Row],[Weekday]]=5), "Weekday", "Weekend")</f>
        <v>Weekday</v>
      </c>
      <c r="I741" s="35">
        <f t="shared" si="55"/>
        <v>166</v>
      </c>
      <c r="J741" s="35">
        <v>4</v>
      </c>
      <c r="K741" s="35">
        <f t="shared" si="56"/>
        <v>178</v>
      </c>
      <c r="L741" s="35">
        <v>1</v>
      </c>
      <c r="M741" s="35" t="str">
        <f>INDEX(Table2[Description],MATCH(L741,Table2[Weathersit],0))</f>
        <v>Clear</v>
      </c>
      <c r="N741" s="35">
        <v>0.16</v>
      </c>
      <c r="O741" s="35">
        <v>0.13639999999999999</v>
      </c>
      <c r="P741" s="35">
        <v>0.5</v>
      </c>
      <c r="Q741" s="35">
        <v>0.29849999999999999</v>
      </c>
      <c r="R741" s="35">
        <v>0</v>
      </c>
      <c r="S741" s="35">
        <v>2</v>
      </c>
      <c r="T741" s="35" t="str">
        <f t="shared" si="57"/>
        <v>Normal</v>
      </c>
      <c r="U741" s="35">
        <v>2</v>
      </c>
      <c r="V741" s="42">
        <f t="shared" si="58"/>
        <v>55.786947371340091</v>
      </c>
      <c r="W741" s="35">
        <f t="shared" si="59"/>
        <v>-0.36468589929681788</v>
      </c>
    </row>
    <row r="742" spans="1:23" x14ac:dyDescent="0.25">
      <c r="A742" s="41">
        <v>741</v>
      </c>
      <c r="B742" s="36">
        <v>40577</v>
      </c>
      <c r="C742" s="35">
        <v>1</v>
      </c>
      <c r="D742" s="35">
        <v>0</v>
      </c>
      <c r="E742" s="35">
        <v>2</v>
      </c>
      <c r="F742" s="35">
        <v>6</v>
      </c>
      <c r="G742" s="35" t="b">
        <v>0</v>
      </c>
      <c r="H742" s="35" t="str">
        <f>IF(OR(Query278[[#This Row],[Weekday]]=1, Query278[[#This Row],[Weekday]]=2, Query278[[#This Row],[Weekday]]=3, Query278[[#This Row],[Weekday]]=4, Query278[[#This Row],[Weekday]]=5), "Weekday", "Weekend")</f>
        <v>Weekday</v>
      </c>
      <c r="I742" s="35">
        <f t="shared" si="55"/>
        <v>165</v>
      </c>
      <c r="J742" s="35">
        <v>4</v>
      </c>
      <c r="K742" s="35">
        <f t="shared" si="56"/>
        <v>177</v>
      </c>
      <c r="L742" s="35">
        <v>1</v>
      </c>
      <c r="M742" s="35" t="str">
        <f>INDEX(Table2[Description],MATCH(L742,Table2[Weathersit],0))</f>
        <v>Clear</v>
      </c>
      <c r="N742" s="35">
        <v>0.16</v>
      </c>
      <c r="O742" s="35">
        <v>0.13639999999999999</v>
      </c>
      <c r="P742" s="35">
        <v>0.43</v>
      </c>
      <c r="Q742" s="35">
        <v>0.35820000000000002</v>
      </c>
      <c r="R742" s="35">
        <v>0</v>
      </c>
      <c r="S742" s="35">
        <v>39</v>
      </c>
      <c r="T742" s="35" t="str">
        <f t="shared" si="57"/>
        <v>High Usage</v>
      </c>
      <c r="U742" s="35">
        <v>39</v>
      </c>
      <c r="V742" s="42">
        <f t="shared" si="58"/>
        <v>55.75276825987256</v>
      </c>
      <c r="W742" s="35">
        <f t="shared" si="59"/>
        <v>-0.36464592270035906</v>
      </c>
    </row>
    <row r="743" spans="1:23" x14ac:dyDescent="0.25">
      <c r="A743" s="41">
        <v>742</v>
      </c>
      <c r="B743" s="36">
        <v>40577</v>
      </c>
      <c r="C743" s="35">
        <v>1</v>
      </c>
      <c r="D743" s="35">
        <v>0</v>
      </c>
      <c r="E743" s="35">
        <v>2</v>
      </c>
      <c r="F743" s="35">
        <v>7</v>
      </c>
      <c r="G743" s="35" t="b">
        <v>0</v>
      </c>
      <c r="H743" s="35" t="str">
        <f>IF(OR(Query278[[#This Row],[Weekday]]=1, Query278[[#This Row],[Weekday]]=2, Query278[[#This Row],[Weekday]]=3, Query278[[#This Row],[Weekday]]=4, Query278[[#This Row],[Weekday]]=5), "Weekday", "Weekend")</f>
        <v>Weekday</v>
      </c>
      <c r="I743" s="35">
        <f t="shared" si="55"/>
        <v>164</v>
      </c>
      <c r="J743" s="35">
        <v>4</v>
      </c>
      <c r="K743" s="35">
        <f t="shared" si="56"/>
        <v>176</v>
      </c>
      <c r="L743" s="35">
        <v>1</v>
      </c>
      <c r="M743" s="35" t="str">
        <f>INDEX(Table2[Description],MATCH(L743,Table2[Weathersit],0))</f>
        <v>Clear</v>
      </c>
      <c r="N743" s="35">
        <v>0.14000000000000001</v>
      </c>
      <c r="O743" s="35">
        <v>0.1212</v>
      </c>
      <c r="P743" s="35">
        <v>0.5</v>
      </c>
      <c r="Q743" s="35">
        <v>0.32840000000000003</v>
      </c>
      <c r="R743" s="35">
        <v>1</v>
      </c>
      <c r="S743" s="35">
        <v>86</v>
      </c>
      <c r="T743" s="35" t="str">
        <f t="shared" si="57"/>
        <v>High Usage</v>
      </c>
      <c r="U743" s="35">
        <v>87</v>
      </c>
      <c r="V743" s="42">
        <f t="shared" si="58"/>
        <v>55.834658599633904</v>
      </c>
      <c r="W743" s="35">
        <f t="shared" si="59"/>
        <v>-0.36463238282845317</v>
      </c>
    </row>
    <row r="744" spans="1:23" x14ac:dyDescent="0.25">
      <c r="A744" s="41">
        <v>743</v>
      </c>
      <c r="B744" s="36">
        <v>40577</v>
      </c>
      <c r="C744" s="35">
        <v>1</v>
      </c>
      <c r="D744" s="35">
        <v>0</v>
      </c>
      <c r="E744" s="35">
        <v>2</v>
      </c>
      <c r="F744" s="35">
        <v>8</v>
      </c>
      <c r="G744" s="35" t="b">
        <v>0</v>
      </c>
      <c r="H744" s="35" t="str">
        <f>IF(OR(Query278[[#This Row],[Weekday]]=1, Query278[[#This Row],[Weekday]]=2, Query278[[#This Row],[Weekday]]=3, Query278[[#This Row],[Weekday]]=4, Query278[[#This Row],[Weekday]]=5), "Weekday", "Weekend")</f>
        <v>Weekday</v>
      </c>
      <c r="I744" s="35">
        <f t="shared" si="55"/>
        <v>163</v>
      </c>
      <c r="J744" s="35">
        <v>4</v>
      </c>
      <c r="K744" s="35">
        <f t="shared" si="56"/>
        <v>175</v>
      </c>
      <c r="L744" s="35">
        <v>1</v>
      </c>
      <c r="M744" s="35" t="str">
        <f>INDEX(Table2[Description],MATCH(L744,Table2[Weathersit],0))</f>
        <v>Clear</v>
      </c>
      <c r="N744" s="35">
        <v>0.14000000000000001</v>
      </c>
      <c r="O744" s="35">
        <v>0.1212</v>
      </c>
      <c r="P744" s="35">
        <v>0.5</v>
      </c>
      <c r="Q744" s="35">
        <v>0.35820000000000002</v>
      </c>
      <c r="R744" s="35">
        <v>4</v>
      </c>
      <c r="S744" s="35">
        <v>184</v>
      </c>
      <c r="T744" s="35" t="str">
        <f t="shared" si="57"/>
        <v>High Usage</v>
      </c>
      <c r="U744" s="35">
        <v>188</v>
      </c>
      <c r="V744" s="42">
        <f t="shared" si="58"/>
        <v>55.927836685241886</v>
      </c>
      <c r="W744" s="35">
        <f t="shared" si="59"/>
        <v>-0.36474765814097843</v>
      </c>
    </row>
    <row r="745" spans="1:23" x14ac:dyDescent="0.25">
      <c r="A745" s="41">
        <v>744</v>
      </c>
      <c r="B745" s="36">
        <v>40577</v>
      </c>
      <c r="C745" s="35">
        <v>1</v>
      </c>
      <c r="D745" s="35">
        <v>0</v>
      </c>
      <c r="E745" s="35">
        <v>2</v>
      </c>
      <c r="F745" s="35">
        <v>9</v>
      </c>
      <c r="G745" s="35" t="b">
        <v>0</v>
      </c>
      <c r="H745" s="35" t="str">
        <f>IF(OR(Query278[[#This Row],[Weekday]]=1, Query278[[#This Row],[Weekday]]=2, Query278[[#This Row],[Weekday]]=3, Query278[[#This Row],[Weekday]]=4, Query278[[#This Row],[Weekday]]=5), "Weekday", "Weekend")</f>
        <v>Weekday</v>
      </c>
      <c r="I745" s="35">
        <f t="shared" si="55"/>
        <v>162</v>
      </c>
      <c r="J745" s="35">
        <v>4</v>
      </c>
      <c r="K745" s="35">
        <f t="shared" si="56"/>
        <v>174</v>
      </c>
      <c r="L745" s="35">
        <v>1</v>
      </c>
      <c r="M745" s="35" t="str">
        <f>INDEX(Table2[Description],MATCH(L745,Table2[Weathersit],0))</f>
        <v>Clear</v>
      </c>
      <c r="N745" s="35">
        <v>0.16</v>
      </c>
      <c r="O745" s="35">
        <v>0.13639999999999999</v>
      </c>
      <c r="P745" s="35">
        <v>0.47</v>
      </c>
      <c r="Q745" s="35">
        <v>0.29849999999999999</v>
      </c>
      <c r="R745" s="35">
        <v>6</v>
      </c>
      <c r="S745" s="35">
        <v>127</v>
      </c>
      <c r="T745" s="35" t="str">
        <f t="shared" si="57"/>
        <v>High Usage</v>
      </c>
      <c r="U745" s="35">
        <v>133</v>
      </c>
      <c r="V745" s="42">
        <f t="shared" si="58"/>
        <v>55.517111839825432</v>
      </c>
      <c r="W745" s="35">
        <f t="shared" si="59"/>
        <v>-0.36479323274632169</v>
      </c>
    </row>
    <row r="746" spans="1:23" x14ac:dyDescent="0.25">
      <c r="A746" s="41">
        <v>745</v>
      </c>
      <c r="B746" s="36">
        <v>40577</v>
      </c>
      <c r="C746" s="35">
        <v>1</v>
      </c>
      <c r="D746" s="35">
        <v>0</v>
      </c>
      <c r="E746" s="35">
        <v>2</v>
      </c>
      <c r="F746" s="35">
        <v>10</v>
      </c>
      <c r="G746" s="35" t="b">
        <v>0</v>
      </c>
      <c r="H746" s="35" t="str">
        <f>IF(OR(Query278[[#This Row],[Weekday]]=1, Query278[[#This Row],[Weekday]]=2, Query278[[#This Row],[Weekday]]=3, Query278[[#This Row],[Weekday]]=4, Query278[[#This Row],[Weekday]]=5), "Weekday", "Weekend")</f>
        <v>Weekday</v>
      </c>
      <c r="I746" s="35">
        <f t="shared" si="55"/>
        <v>161</v>
      </c>
      <c r="J746" s="35">
        <v>4</v>
      </c>
      <c r="K746" s="35">
        <f t="shared" si="56"/>
        <v>173</v>
      </c>
      <c r="L746" s="35">
        <v>1</v>
      </c>
      <c r="M746" s="35" t="str">
        <f>INDEX(Table2[Description],MATCH(L746,Table2[Weathersit],0))</f>
        <v>Clear</v>
      </c>
      <c r="N746" s="35">
        <v>0.18</v>
      </c>
      <c r="O746" s="35">
        <v>0.1515</v>
      </c>
      <c r="P746" s="35">
        <v>0.43</v>
      </c>
      <c r="Q746" s="35">
        <v>0.32840000000000003</v>
      </c>
      <c r="R746" s="35">
        <v>2</v>
      </c>
      <c r="S746" s="35">
        <v>50</v>
      </c>
      <c r="T746" s="35" t="str">
        <f t="shared" si="57"/>
        <v>High Usage</v>
      </c>
      <c r="U746" s="35">
        <v>52</v>
      </c>
      <c r="V746" s="42">
        <f t="shared" si="58"/>
        <v>55.465704141726171</v>
      </c>
      <c r="W746" s="35">
        <f t="shared" si="59"/>
        <v>-0.3649630497767607</v>
      </c>
    </row>
    <row r="747" spans="1:23" x14ac:dyDescent="0.25">
      <c r="A747" s="41">
        <v>746</v>
      </c>
      <c r="B747" s="36">
        <v>40577</v>
      </c>
      <c r="C747" s="35">
        <v>1</v>
      </c>
      <c r="D747" s="35">
        <v>0</v>
      </c>
      <c r="E747" s="35">
        <v>2</v>
      </c>
      <c r="F747" s="35">
        <v>11</v>
      </c>
      <c r="G747" s="35" t="b">
        <v>0</v>
      </c>
      <c r="H747" s="35" t="str">
        <f>IF(OR(Query278[[#This Row],[Weekday]]=1, Query278[[#This Row],[Weekday]]=2, Query278[[#This Row],[Weekday]]=3, Query278[[#This Row],[Weekday]]=4, Query278[[#This Row],[Weekday]]=5), "Weekday", "Weekend")</f>
        <v>Weekday</v>
      </c>
      <c r="I747" s="35">
        <f t="shared" si="55"/>
        <v>160</v>
      </c>
      <c r="J747" s="35">
        <v>4</v>
      </c>
      <c r="K747" s="35">
        <f t="shared" si="56"/>
        <v>172</v>
      </c>
      <c r="L747" s="35">
        <v>1</v>
      </c>
      <c r="M747" s="35" t="str">
        <f>INDEX(Table2[Description],MATCH(L747,Table2[Weathersit],0))</f>
        <v>Clear</v>
      </c>
      <c r="N747" s="35">
        <v>0.18</v>
      </c>
      <c r="O747" s="35">
        <v>0.13639999999999999</v>
      </c>
      <c r="P747" s="35">
        <v>0.43</v>
      </c>
      <c r="Q747" s="35">
        <v>0.44779999999999998</v>
      </c>
      <c r="R747" s="35">
        <v>9</v>
      </c>
      <c r="S747" s="35">
        <v>55</v>
      </c>
      <c r="T747" s="35" t="str">
        <f t="shared" si="57"/>
        <v>High Usage</v>
      </c>
      <c r="U747" s="35">
        <v>64</v>
      </c>
      <c r="V747" s="42">
        <f t="shared" si="58"/>
        <v>55.56792809556179</v>
      </c>
      <c r="W747" s="35">
        <f t="shared" si="59"/>
        <v>-0.3649962930080215</v>
      </c>
    </row>
    <row r="748" spans="1:23" x14ac:dyDescent="0.25">
      <c r="A748" s="41">
        <v>747</v>
      </c>
      <c r="B748" s="36">
        <v>40577</v>
      </c>
      <c r="C748" s="35">
        <v>1</v>
      </c>
      <c r="D748" s="35">
        <v>0</v>
      </c>
      <c r="E748" s="35">
        <v>2</v>
      </c>
      <c r="F748" s="35">
        <v>12</v>
      </c>
      <c r="G748" s="35" t="b">
        <v>0</v>
      </c>
      <c r="H748" s="35" t="str">
        <f>IF(OR(Query278[[#This Row],[Weekday]]=1, Query278[[#This Row],[Weekday]]=2, Query278[[#This Row],[Weekday]]=3, Query278[[#This Row],[Weekday]]=4, Query278[[#This Row],[Weekday]]=5), "Weekday", "Weekend")</f>
        <v>Weekday</v>
      </c>
      <c r="I748" s="35">
        <f t="shared" si="55"/>
        <v>159</v>
      </c>
      <c r="J748" s="35">
        <v>4</v>
      </c>
      <c r="K748" s="35">
        <f t="shared" si="56"/>
        <v>171</v>
      </c>
      <c r="L748" s="35">
        <v>1</v>
      </c>
      <c r="M748" s="35" t="str">
        <f>INDEX(Table2[Description],MATCH(L748,Table2[Weathersit],0))</f>
        <v>Clear</v>
      </c>
      <c r="N748" s="35">
        <v>0.2</v>
      </c>
      <c r="O748" s="35">
        <v>0.18179999999999999</v>
      </c>
      <c r="P748" s="35">
        <v>0.4</v>
      </c>
      <c r="Q748" s="35">
        <v>0.35820000000000002</v>
      </c>
      <c r="R748" s="35">
        <v>2</v>
      </c>
      <c r="S748" s="35">
        <v>67</v>
      </c>
      <c r="T748" s="35" t="str">
        <f t="shared" si="57"/>
        <v>High Usage</v>
      </c>
      <c r="U748" s="35">
        <v>69</v>
      </c>
      <c r="V748" s="42">
        <f t="shared" si="58"/>
        <v>55.677124152422849</v>
      </c>
      <c r="W748" s="35">
        <f t="shared" si="59"/>
        <v>-0.36513836798421323</v>
      </c>
    </row>
    <row r="749" spans="1:23" x14ac:dyDescent="0.25">
      <c r="A749" s="41">
        <v>748</v>
      </c>
      <c r="B749" s="36">
        <v>40577</v>
      </c>
      <c r="C749" s="35">
        <v>1</v>
      </c>
      <c r="D749" s="35">
        <v>0</v>
      </c>
      <c r="E749" s="35">
        <v>2</v>
      </c>
      <c r="F749" s="35">
        <v>13</v>
      </c>
      <c r="G749" s="35" t="b">
        <v>0</v>
      </c>
      <c r="H749" s="35" t="str">
        <f>IF(OR(Query278[[#This Row],[Weekday]]=1, Query278[[#This Row],[Weekday]]=2, Query278[[#This Row],[Weekday]]=3, Query278[[#This Row],[Weekday]]=4, Query278[[#This Row],[Weekday]]=5), "Weekday", "Weekend")</f>
        <v>Weekday</v>
      </c>
      <c r="I749" s="35">
        <f t="shared" si="55"/>
        <v>158</v>
      </c>
      <c r="J749" s="35">
        <v>4</v>
      </c>
      <c r="K749" s="35">
        <f t="shared" si="56"/>
        <v>170</v>
      </c>
      <c r="L749" s="35">
        <v>1</v>
      </c>
      <c r="M749" s="35" t="str">
        <f>INDEX(Table2[Description],MATCH(L749,Table2[Weathersit],0))</f>
        <v>Clear</v>
      </c>
      <c r="N749" s="35">
        <v>0.2</v>
      </c>
      <c r="O749" s="35">
        <v>0.16669999999999999</v>
      </c>
      <c r="P749" s="35">
        <v>0.4</v>
      </c>
      <c r="Q749" s="35">
        <v>0.41789999999999999</v>
      </c>
      <c r="R749" s="35">
        <v>4</v>
      </c>
      <c r="S749" s="35">
        <v>47</v>
      </c>
      <c r="T749" s="35" t="str">
        <f t="shared" si="57"/>
        <v>High Usage</v>
      </c>
      <c r="U749" s="35">
        <v>51</v>
      </c>
      <c r="V749" s="42">
        <f t="shared" si="58"/>
        <v>55.786620634541428</v>
      </c>
      <c r="W749" s="35">
        <f t="shared" si="59"/>
        <v>-0.36489568025360469</v>
      </c>
    </row>
    <row r="750" spans="1:23" x14ac:dyDescent="0.25">
      <c r="A750" s="41">
        <v>749</v>
      </c>
      <c r="B750" s="36">
        <v>40577</v>
      </c>
      <c r="C750" s="35">
        <v>1</v>
      </c>
      <c r="D750" s="35">
        <v>0</v>
      </c>
      <c r="E750" s="35">
        <v>2</v>
      </c>
      <c r="F750" s="35">
        <v>14</v>
      </c>
      <c r="G750" s="35" t="b">
        <v>0</v>
      </c>
      <c r="H750" s="35" t="str">
        <f>IF(OR(Query278[[#This Row],[Weekday]]=1, Query278[[#This Row],[Weekday]]=2, Query278[[#This Row],[Weekday]]=3, Query278[[#This Row],[Weekday]]=4, Query278[[#This Row],[Weekday]]=5), "Weekday", "Weekend")</f>
        <v>Weekday</v>
      </c>
      <c r="I750" s="35">
        <f t="shared" si="55"/>
        <v>157</v>
      </c>
      <c r="J750" s="35">
        <v>4</v>
      </c>
      <c r="K750" s="35">
        <f t="shared" si="56"/>
        <v>169</v>
      </c>
      <c r="L750" s="35">
        <v>1</v>
      </c>
      <c r="M750" s="35" t="str">
        <f>INDEX(Table2[Description],MATCH(L750,Table2[Weathersit],0))</f>
        <v>Clear</v>
      </c>
      <c r="N750" s="35">
        <v>0.22</v>
      </c>
      <c r="O750" s="35">
        <v>0.19700000000000001</v>
      </c>
      <c r="P750" s="35">
        <v>0.37</v>
      </c>
      <c r="Q750" s="35">
        <v>0.3881</v>
      </c>
      <c r="R750" s="35">
        <v>4</v>
      </c>
      <c r="S750" s="35">
        <v>43</v>
      </c>
      <c r="T750" s="35" t="str">
        <f t="shared" si="57"/>
        <v>High Usage</v>
      </c>
      <c r="U750" s="35">
        <v>47</v>
      </c>
      <c r="V750" s="42">
        <f t="shared" si="58"/>
        <v>55.889691324714633</v>
      </c>
      <c r="W750" s="35">
        <f t="shared" si="59"/>
        <v>-0.36464362687125934</v>
      </c>
    </row>
    <row r="751" spans="1:23" x14ac:dyDescent="0.25">
      <c r="A751" s="41">
        <v>750</v>
      </c>
      <c r="B751" s="36">
        <v>40577</v>
      </c>
      <c r="C751" s="35">
        <v>1</v>
      </c>
      <c r="D751" s="35">
        <v>0</v>
      </c>
      <c r="E751" s="35">
        <v>2</v>
      </c>
      <c r="F751" s="35">
        <v>15</v>
      </c>
      <c r="G751" s="35" t="b">
        <v>0</v>
      </c>
      <c r="H751" s="35" t="str">
        <f>IF(OR(Query278[[#This Row],[Weekday]]=1, Query278[[#This Row],[Weekday]]=2, Query278[[#This Row],[Weekday]]=3, Query278[[#This Row],[Weekday]]=4, Query278[[#This Row],[Weekday]]=5), "Weekday", "Weekend")</f>
        <v>Weekday</v>
      </c>
      <c r="I751" s="35">
        <f t="shared" si="55"/>
        <v>156</v>
      </c>
      <c r="J751" s="35">
        <v>4</v>
      </c>
      <c r="K751" s="35">
        <f t="shared" si="56"/>
        <v>168</v>
      </c>
      <c r="L751" s="35">
        <v>1</v>
      </c>
      <c r="M751" s="35" t="str">
        <f>INDEX(Table2[Description],MATCH(L751,Table2[Weathersit],0))</f>
        <v>Clear</v>
      </c>
      <c r="N751" s="35">
        <v>0.22</v>
      </c>
      <c r="O751" s="35">
        <v>0.19700000000000001</v>
      </c>
      <c r="P751" s="35">
        <v>0.37</v>
      </c>
      <c r="Q751" s="35">
        <v>0.32840000000000003</v>
      </c>
      <c r="R751" s="35">
        <v>4</v>
      </c>
      <c r="S751" s="35">
        <v>56</v>
      </c>
      <c r="T751" s="35" t="str">
        <f t="shared" si="57"/>
        <v>High Usage</v>
      </c>
      <c r="U751" s="35">
        <v>60</v>
      </c>
      <c r="V751" s="42">
        <f t="shared" si="58"/>
        <v>55.988595958593606</v>
      </c>
      <c r="W751" s="35">
        <f t="shared" si="59"/>
        <v>-0.36435062270190782</v>
      </c>
    </row>
    <row r="752" spans="1:23" x14ac:dyDescent="0.25">
      <c r="A752" s="41">
        <v>751</v>
      </c>
      <c r="B752" s="36">
        <v>40577</v>
      </c>
      <c r="C752" s="35">
        <v>1</v>
      </c>
      <c r="D752" s="35">
        <v>0</v>
      </c>
      <c r="E752" s="35">
        <v>2</v>
      </c>
      <c r="F752" s="35">
        <v>16</v>
      </c>
      <c r="G752" s="35" t="b">
        <v>0</v>
      </c>
      <c r="H752" s="35" t="str">
        <f>IF(OR(Query278[[#This Row],[Weekday]]=1, Query278[[#This Row],[Weekday]]=2, Query278[[#This Row],[Weekday]]=3, Query278[[#This Row],[Weekday]]=4, Query278[[#This Row],[Weekday]]=5), "Weekday", "Weekend")</f>
        <v>Weekday</v>
      </c>
      <c r="I752" s="35">
        <f t="shared" si="55"/>
        <v>155</v>
      </c>
      <c r="J752" s="35">
        <v>4</v>
      </c>
      <c r="K752" s="35">
        <f t="shared" si="56"/>
        <v>167</v>
      </c>
      <c r="L752" s="35">
        <v>1</v>
      </c>
      <c r="M752" s="35" t="str">
        <f>INDEX(Table2[Description],MATCH(L752,Table2[Weathersit],0))</f>
        <v>Clear</v>
      </c>
      <c r="N752" s="35">
        <v>0.22</v>
      </c>
      <c r="O752" s="35">
        <v>0.21210000000000001</v>
      </c>
      <c r="P752" s="35">
        <v>0.37</v>
      </c>
      <c r="Q752" s="35">
        <v>0.25369999999999998</v>
      </c>
      <c r="R752" s="35">
        <v>5</v>
      </c>
      <c r="S752" s="35">
        <v>73</v>
      </c>
      <c r="T752" s="35" t="str">
        <f t="shared" si="57"/>
        <v>High Usage</v>
      </c>
      <c r="U752" s="35">
        <v>78</v>
      </c>
      <c r="V752" s="42">
        <f t="shared" si="58"/>
        <v>56.099320637597742</v>
      </c>
      <c r="W752" s="35">
        <f t="shared" si="59"/>
        <v>-0.36403014325635064</v>
      </c>
    </row>
    <row r="753" spans="1:23" x14ac:dyDescent="0.25">
      <c r="A753" s="41">
        <v>752</v>
      </c>
      <c r="B753" s="36">
        <v>40577</v>
      </c>
      <c r="C753" s="35">
        <v>1</v>
      </c>
      <c r="D753" s="35">
        <v>0</v>
      </c>
      <c r="E753" s="35">
        <v>2</v>
      </c>
      <c r="F753" s="35">
        <v>17</v>
      </c>
      <c r="G753" s="35" t="b">
        <v>0</v>
      </c>
      <c r="H753" s="35" t="str">
        <f>IF(OR(Query278[[#This Row],[Weekday]]=1, Query278[[#This Row],[Weekday]]=2, Query278[[#This Row],[Weekday]]=3, Query278[[#This Row],[Weekday]]=4, Query278[[#This Row],[Weekday]]=5), "Weekday", "Weekend")</f>
        <v>Weekday</v>
      </c>
      <c r="I753" s="35">
        <f t="shared" si="55"/>
        <v>154</v>
      </c>
      <c r="J753" s="35">
        <v>4</v>
      </c>
      <c r="K753" s="35">
        <f t="shared" si="56"/>
        <v>166</v>
      </c>
      <c r="L753" s="35">
        <v>1</v>
      </c>
      <c r="M753" s="35" t="str">
        <f>INDEX(Table2[Description],MATCH(L753,Table2[Weathersit],0))</f>
        <v>Clear</v>
      </c>
      <c r="N753" s="35">
        <v>0.2</v>
      </c>
      <c r="O753" s="35">
        <v>0.19700000000000001</v>
      </c>
      <c r="P753" s="35">
        <v>0.4</v>
      </c>
      <c r="Q753" s="35">
        <v>0.19400000000000001</v>
      </c>
      <c r="R753" s="35">
        <v>5</v>
      </c>
      <c r="S753" s="35">
        <v>170</v>
      </c>
      <c r="T753" s="35" t="str">
        <f t="shared" si="57"/>
        <v>High Usage</v>
      </c>
      <c r="U753" s="35">
        <v>175</v>
      </c>
      <c r="V753" s="42">
        <f t="shared" si="58"/>
        <v>56.206402292934406</v>
      </c>
      <c r="W753" s="35">
        <f t="shared" si="59"/>
        <v>-0.3637949319717324</v>
      </c>
    </row>
    <row r="754" spans="1:23" x14ac:dyDescent="0.25">
      <c r="A754" s="41">
        <v>753</v>
      </c>
      <c r="B754" s="36">
        <v>40577</v>
      </c>
      <c r="C754" s="35">
        <v>1</v>
      </c>
      <c r="D754" s="35">
        <v>0</v>
      </c>
      <c r="E754" s="35">
        <v>2</v>
      </c>
      <c r="F754" s="35">
        <v>18</v>
      </c>
      <c r="G754" s="35" t="b">
        <v>0</v>
      </c>
      <c r="H754" s="35" t="str">
        <f>IF(OR(Query278[[#This Row],[Weekday]]=1, Query278[[#This Row],[Weekday]]=2, Query278[[#This Row],[Weekday]]=3, Query278[[#This Row],[Weekday]]=4, Query278[[#This Row],[Weekday]]=5), "Weekday", "Weekend")</f>
        <v>Weekday</v>
      </c>
      <c r="I754" s="35">
        <f t="shared" si="55"/>
        <v>153</v>
      </c>
      <c r="J754" s="35">
        <v>4</v>
      </c>
      <c r="K754" s="35">
        <f t="shared" si="56"/>
        <v>165</v>
      </c>
      <c r="L754" s="35">
        <v>1</v>
      </c>
      <c r="M754" s="35" t="str">
        <f>INDEX(Table2[Description],MATCH(L754,Table2[Weathersit],0))</f>
        <v>Clear</v>
      </c>
      <c r="N754" s="35">
        <v>0.2</v>
      </c>
      <c r="O754" s="35">
        <v>0.21210000000000001</v>
      </c>
      <c r="P754" s="35">
        <v>0.4</v>
      </c>
      <c r="Q754" s="35">
        <v>0.16420000000000001</v>
      </c>
      <c r="R754" s="35">
        <v>2</v>
      </c>
      <c r="S754" s="35">
        <v>145</v>
      </c>
      <c r="T754" s="35" t="str">
        <f t="shared" si="57"/>
        <v>High Usage</v>
      </c>
      <c r="U754" s="35">
        <v>147</v>
      </c>
      <c r="V754" s="42">
        <f t="shared" si="58"/>
        <v>55.887927657557668</v>
      </c>
      <c r="W754" s="35">
        <f t="shared" si="59"/>
        <v>-0.36341496357000003</v>
      </c>
    </row>
    <row r="755" spans="1:23" x14ac:dyDescent="0.25">
      <c r="A755" s="41">
        <v>754</v>
      </c>
      <c r="B755" s="36">
        <v>40577</v>
      </c>
      <c r="C755" s="35">
        <v>1</v>
      </c>
      <c r="D755" s="35">
        <v>0</v>
      </c>
      <c r="E755" s="35">
        <v>2</v>
      </c>
      <c r="F755" s="35">
        <v>19</v>
      </c>
      <c r="G755" s="35" t="b">
        <v>0</v>
      </c>
      <c r="H755" s="35" t="str">
        <f>IF(OR(Query278[[#This Row],[Weekday]]=1, Query278[[#This Row],[Weekday]]=2, Query278[[#This Row],[Weekday]]=3, Query278[[#This Row],[Weekday]]=4, Query278[[#This Row],[Weekday]]=5), "Weekday", "Weekend")</f>
        <v>Weekday</v>
      </c>
      <c r="I755" s="35">
        <f t="shared" si="55"/>
        <v>152</v>
      </c>
      <c r="J755" s="35">
        <v>4</v>
      </c>
      <c r="K755" s="35">
        <f t="shared" si="56"/>
        <v>164</v>
      </c>
      <c r="L755" s="35">
        <v>1</v>
      </c>
      <c r="M755" s="35" t="str">
        <f>INDEX(Table2[Description],MATCH(L755,Table2[Weathersit],0))</f>
        <v>Clear</v>
      </c>
      <c r="N755" s="35">
        <v>0.2</v>
      </c>
      <c r="O755" s="35">
        <v>0.2576</v>
      </c>
      <c r="P755" s="35">
        <v>0.4</v>
      </c>
      <c r="Q755" s="35">
        <v>0</v>
      </c>
      <c r="R755" s="35">
        <v>4</v>
      </c>
      <c r="S755" s="35">
        <v>92</v>
      </c>
      <c r="T755" s="35" t="str">
        <f t="shared" si="57"/>
        <v>High Usage</v>
      </c>
      <c r="U755" s="35">
        <v>96</v>
      </c>
      <c r="V755" s="42">
        <f t="shared" si="58"/>
        <v>55.75743278808693</v>
      </c>
      <c r="W755" s="35">
        <f t="shared" si="59"/>
        <v>-0.36320252333372133</v>
      </c>
    </row>
    <row r="756" spans="1:23" x14ac:dyDescent="0.25">
      <c r="A756" s="41">
        <v>755</v>
      </c>
      <c r="B756" s="36">
        <v>40577</v>
      </c>
      <c r="C756" s="35">
        <v>1</v>
      </c>
      <c r="D756" s="35">
        <v>0</v>
      </c>
      <c r="E756" s="35">
        <v>2</v>
      </c>
      <c r="F756" s="35">
        <v>20</v>
      </c>
      <c r="G756" s="35" t="b">
        <v>0</v>
      </c>
      <c r="H756" s="35" t="str">
        <f>IF(OR(Query278[[#This Row],[Weekday]]=1, Query278[[#This Row],[Weekday]]=2, Query278[[#This Row],[Weekday]]=3, Query278[[#This Row],[Weekday]]=4, Query278[[#This Row],[Weekday]]=5), "Weekday", "Weekend")</f>
        <v>Weekday</v>
      </c>
      <c r="I756" s="35">
        <f t="shared" si="55"/>
        <v>151</v>
      </c>
      <c r="J756" s="35">
        <v>4</v>
      </c>
      <c r="K756" s="35">
        <f t="shared" si="56"/>
        <v>163</v>
      </c>
      <c r="L756" s="35">
        <v>1</v>
      </c>
      <c r="M756" s="35" t="str">
        <f>INDEX(Table2[Description],MATCH(L756,Table2[Weathersit],0))</f>
        <v>Clear</v>
      </c>
      <c r="N756" s="35">
        <v>0.2</v>
      </c>
      <c r="O756" s="35">
        <v>0.2273</v>
      </c>
      <c r="P756" s="35">
        <v>0.47</v>
      </c>
      <c r="Q756" s="35">
        <v>8.9599999999999999E-2</v>
      </c>
      <c r="R756" s="35">
        <v>1</v>
      </c>
      <c r="S756" s="35">
        <v>108</v>
      </c>
      <c r="T756" s="35" t="str">
        <f t="shared" si="57"/>
        <v>High Usage</v>
      </c>
      <c r="U756" s="35">
        <v>109</v>
      </c>
      <c r="V756" s="42">
        <f t="shared" si="58"/>
        <v>55.835183066367115</v>
      </c>
      <c r="W756" s="35">
        <f t="shared" si="59"/>
        <v>-0.36357147081607577</v>
      </c>
    </row>
    <row r="757" spans="1:23" x14ac:dyDescent="0.25">
      <c r="A757" s="41">
        <v>756</v>
      </c>
      <c r="B757" s="36">
        <v>40577</v>
      </c>
      <c r="C757" s="35">
        <v>1</v>
      </c>
      <c r="D757" s="35">
        <v>0</v>
      </c>
      <c r="E757" s="35">
        <v>2</v>
      </c>
      <c r="F757" s="35">
        <v>21</v>
      </c>
      <c r="G757" s="35" t="b">
        <v>0</v>
      </c>
      <c r="H757" s="35" t="str">
        <f>IF(OR(Query278[[#This Row],[Weekday]]=1, Query278[[#This Row],[Weekday]]=2, Query278[[#This Row],[Weekday]]=3, Query278[[#This Row],[Weekday]]=4, Query278[[#This Row],[Weekday]]=5), "Weekday", "Weekend")</f>
        <v>Weekday</v>
      </c>
      <c r="I757" s="35">
        <f t="shared" si="55"/>
        <v>150</v>
      </c>
      <c r="J757" s="35">
        <v>4</v>
      </c>
      <c r="K757" s="35">
        <f t="shared" si="56"/>
        <v>162</v>
      </c>
      <c r="L757" s="35">
        <v>1</v>
      </c>
      <c r="M757" s="35" t="str">
        <f>INDEX(Table2[Description],MATCH(L757,Table2[Weathersit],0))</f>
        <v>Clear</v>
      </c>
      <c r="N757" s="35">
        <v>0.18</v>
      </c>
      <c r="O757" s="35">
        <v>0.21210000000000001</v>
      </c>
      <c r="P757" s="35">
        <v>0.55000000000000004</v>
      </c>
      <c r="Q757" s="35">
        <v>0.1045</v>
      </c>
      <c r="R757" s="35">
        <v>1</v>
      </c>
      <c r="S757" s="35">
        <v>53</v>
      </c>
      <c r="T757" s="35" t="str">
        <f t="shared" si="57"/>
        <v>High Usage</v>
      </c>
      <c r="U757" s="35">
        <v>54</v>
      </c>
      <c r="V757" s="42">
        <f t="shared" si="58"/>
        <v>55.877156868662475</v>
      </c>
      <c r="W757" s="35">
        <f t="shared" si="59"/>
        <v>-0.36350749540761224</v>
      </c>
    </row>
    <row r="758" spans="1:23" x14ac:dyDescent="0.25">
      <c r="A758" s="41">
        <v>757</v>
      </c>
      <c r="B758" s="36">
        <v>40577</v>
      </c>
      <c r="C758" s="35">
        <v>1</v>
      </c>
      <c r="D758" s="35">
        <v>0</v>
      </c>
      <c r="E758" s="35">
        <v>2</v>
      </c>
      <c r="F758" s="35">
        <v>22</v>
      </c>
      <c r="G758" s="35" t="b">
        <v>0</v>
      </c>
      <c r="H758" s="35" t="str">
        <f>IF(OR(Query278[[#This Row],[Weekday]]=1, Query278[[#This Row],[Weekday]]=2, Query278[[#This Row],[Weekday]]=3, Query278[[#This Row],[Weekday]]=4, Query278[[#This Row],[Weekday]]=5), "Weekday", "Weekend")</f>
        <v>Weekday</v>
      </c>
      <c r="I758" s="35">
        <f t="shared" si="55"/>
        <v>149</v>
      </c>
      <c r="J758" s="35">
        <v>4</v>
      </c>
      <c r="K758" s="35">
        <f t="shared" si="56"/>
        <v>161</v>
      </c>
      <c r="L758" s="35">
        <v>1</v>
      </c>
      <c r="M758" s="35" t="str">
        <f>INDEX(Table2[Description],MATCH(L758,Table2[Weathersit],0))</f>
        <v>Clear</v>
      </c>
      <c r="N758" s="35">
        <v>0.18</v>
      </c>
      <c r="O758" s="35">
        <v>0.21210000000000001</v>
      </c>
      <c r="P758" s="35">
        <v>0.51</v>
      </c>
      <c r="Q758" s="35">
        <v>8.9599999999999999E-2</v>
      </c>
      <c r="R758" s="35">
        <v>2</v>
      </c>
      <c r="S758" s="35">
        <v>39</v>
      </c>
      <c r="T758" s="35" t="str">
        <f t="shared" si="57"/>
        <v>High Usage</v>
      </c>
      <c r="U758" s="35">
        <v>41</v>
      </c>
      <c r="V758" s="42">
        <f t="shared" si="58"/>
        <v>55.987460563883118</v>
      </c>
      <c r="W758" s="35">
        <f t="shared" si="59"/>
        <v>-0.36329321119570518</v>
      </c>
    </row>
    <row r="759" spans="1:23" x14ac:dyDescent="0.25">
      <c r="A759" s="41">
        <v>758</v>
      </c>
      <c r="B759" s="36">
        <v>40577</v>
      </c>
      <c r="C759" s="35">
        <v>1</v>
      </c>
      <c r="D759" s="35">
        <v>0</v>
      </c>
      <c r="E759" s="35">
        <v>2</v>
      </c>
      <c r="F759" s="35">
        <v>23</v>
      </c>
      <c r="G759" s="35" t="b">
        <v>0</v>
      </c>
      <c r="H759" s="35" t="str">
        <f>IF(OR(Query278[[#This Row],[Weekday]]=1, Query278[[#This Row],[Weekday]]=2, Query278[[#This Row],[Weekday]]=3, Query278[[#This Row],[Weekday]]=4, Query278[[#This Row],[Weekday]]=5), "Weekday", "Weekend")</f>
        <v>Weekday</v>
      </c>
      <c r="I759" s="35">
        <f t="shared" si="55"/>
        <v>148</v>
      </c>
      <c r="J759" s="35">
        <v>4</v>
      </c>
      <c r="K759" s="35">
        <f t="shared" si="56"/>
        <v>160</v>
      </c>
      <c r="L759" s="35">
        <v>1</v>
      </c>
      <c r="M759" s="35" t="str">
        <f>INDEX(Table2[Description],MATCH(L759,Table2[Weathersit],0))</f>
        <v>Clear</v>
      </c>
      <c r="N759" s="35">
        <v>0.2</v>
      </c>
      <c r="O759" s="35">
        <v>0.2273</v>
      </c>
      <c r="P759" s="35">
        <v>0.47</v>
      </c>
      <c r="Q759" s="35">
        <v>0.1045</v>
      </c>
      <c r="R759" s="35">
        <v>4</v>
      </c>
      <c r="S759" s="35">
        <v>34</v>
      </c>
      <c r="T759" s="35" t="str">
        <f t="shared" si="57"/>
        <v>High Usage</v>
      </c>
      <c r="U759" s="35">
        <v>38</v>
      </c>
      <c r="V759" s="42">
        <f t="shared" si="58"/>
        <v>56.082059327813624</v>
      </c>
      <c r="W759" s="35">
        <f t="shared" si="59"/>
        <v>-0.36306227079413717</v>
      </c>
    </row>
    <row r="760" spans="1:23" x14ac:dyDescent="0.25">
      <c r="A760" s="41">
        <v>759</v>
      </c>
      <c r="B760" s="36">
        <v>40578</v>
      </c>
      <c r="C760" s="35">
        <v>1</v>
      </c>
      <c r="D760" s="35">
        <v>0</v>
      </c>
      <c r="E760" s="35">
        <v>2</v>
      </c>
      <c r="F760" s="35">
        <v>0</v>
      </c>
      <c r="G760" s="35" t="b">
        <v>0</v>
      </c>
      <c r="H760" s="35" t="str">
        <f>IF(OR(Query278[[#This Row],[Weekday]]=1, Query278[[#This Row],[Weekday]]=2, Query278[[#This Row],[Weekday]]=3, Query278[[#This Row],[Weekday]]=4, Query278[[#This Row],[Weekday]]=5), "Weekday", "Weekend")</f>
        <v>Weekday</v>
      </c>
      <c r="I760" s="35">
        <f t="shared" si="55"/>
        <v>147</v>
      </c>
      <c r="J760" s="35">
        <v>5</v>
      </c>
      <c r="K760" s="35">
        <f t="shared" si="56"/>
        <v>159</v>
      </c>
      <c r="L760" s="35">
        <v>2</v>
      </c>
      <c r="M760" s="35" t="str">
        <f>INDEX(Table2[Description],MATCH(L760,Table2[Weathersit],0))</f>
        <v>Mist + Cloudy</v>
      </c>
      <c r="N760" s="35">
        <v>0.2</v>
      </c>
      <c r="O760" s="35">
        <v>0.2576</v>
      </c>
      <c r="P760" s="35">
        <v>0.44</v>
      </c>
      <c r="Q760" s="35">
        <v>0</v>
      </c>
      <c r="R760" s="35">
        <v>3</v>
      </c>
      <c r="S760" s="35">
        <v>10</v>
      </c>
      <c r="T760" s="35" t="str">
        <f t="shared" si="57"/>
        <v>Normal</v>
      </c>
      <c r="U760" s="35">
        <v>13</v>
      </c>
      <c r="V760" s="42">
        <f t="shared" si="58"/>
        <v>56.171529363343907</v>
      </c>
      <c r="W760" s="35">
        <f t="shared" si="59"/>
        <v>-0.36299225521244716</v>
      </c>
    </row>
    <row r="761" spans="1:23" x14ac:dyDescent="0.25">
      <c r="A761" s="41">
        <v>760</v>
      </c>
      <c r="B761" s="36">
        <v>40578</v>
      </c>
      <c r="C761" s="35">
        <v>1</v>
      </c>
      <c r="D761" s="35">
        <v>0</v>
      </c>
      <c r="E761" s="35">
        <v>2</v>
      </c>
      <c r="F761" s="35">
        <v>1</v>
      </c>
      <c r="G761" s="35" t="b">
        <v>0</v>
      </c>
      <c r="H761" s="35" t="str">
        <f>IF(OR(Query278[[#This Row],[Weekday]]=1, Query278[[#This Row],[Weekday]]=2, Query278[[#This Row],[Weekday]]=3, Query278[[#This Row],[Weekday]]=4, Query278[[#This Row],[Weekday]]=5), "Weekday", "Weekend")</f>
        <v>Weekday</v>
      </c>
      <c r="I761" s="35">
        <f t="shared" si="55"/>
        <v>146</v>
      </c>
      <c r="J761" s="35">
        <v>5</v>
      </c>
      <c r="K761" s="35">
        <f t="shared" si="56"/>
        <v>159</v>
      </c>
      <c r="L761" s="35">
        <v>2</v>
      </c>
      <c r="M761" s="35" t="str">
        <f>INDEX(Table2[Description],MATCH(L761,Table2[Weathersit],0))</f>
        <v>Mist + Cloudy</v>
      </c>
      <c r="N761" s="35">
        <v>0.16</v>
      </c>
      <c r="O761" s="35">
        <v>0.2273</v>
      </c>
      <c r="P761" s="35">
        <v>0.59</v>
      </c>
      <c r="Q761" s="35">
        <v>0</v>
      </c>
      <c r="R761" s="35">
        <v>0</v>
      </c>
      <c r="S761" s="35">
        <v>7</v>
      </c>
      <c r="T761" s="35" t="str">
        <f t="shared" si="57"/>
        <v>Normal</v>
      </c>
      <c r="U761" s="35">
        <v>7</v>
      </c>
      <c r="V761" s="42">
        <f t="shared" si="58"/>
        <v>56.188590115175636</v>
      </c>
      <c r="W761" s="35">
        <f t="shared" si="59"/>
        <v>-0.36346216711643514</v>
      </c>
    </row>
    <row r="762" spans="1:23" x14ac:dyDescent="0.25">
      <c r="A762" s="41">
        <v>761</v>
      </c>
      <c r="B762" s="36">
        <v>40578</v>
      </c>
      <c r="C762" s="35">
        <v>1</v>
      </c>
      <c r="D762" s="35">
        <v>0</v>
      </c>
      <c r="E762" s="35">
        <v>2</v>
      </c>
      <c r="F762" s="35">
        <v>2</v>
      </c>
      <c r="G762" s="35" t="b">
        <v>0</v>
      </c>
      <c r="H762" s="35" t="str">
        <f>IF(OR(Query278[[#This Row],[Weekday]]=1, Query278[[#This Row],[Weekday]]=2, Query278[[#This Row],[Weekday]]=3, Query278[[#This Row],[Weekday]]=4, Query278[[#This Row],[Weekday]]=5), "Weekday", "Weekend")</f>
        <v>Weekday</v>
      </c>
      <c r="I762" s="35">
        <f t="shared" si="55"/>
        <v>145</v>
      </c>
      <c r="J762" s="35">
        <v>5</v>
      </c>
      <c r="K762" s="35">
        <f t="shared" si="56"/>
        <v>159</v>
      </c>
      <c r="L762" s="35">
        <v>2</v>
      </c>
      <c r="M762" s="35" t="str">
        <f>INDEX(Table2[Description],MATCH(L762,Table2[Weathersit],0))</f>
        <v>Mist + Cloudy</v>
      </c>
      <c r="N762" s="35">
        <v>0.14000000000000001</v>
      </c>
      <c r="O762" s="35">
        <v>0.16669999999999999</v>
      </c>
      <c r="P762" s="35">
        <v>0.63</v>
      </c>
      <c r="Q762" s="35">
        <v>0.1045</v>
      </c>
      <c r="R762" s="35">
        <v>0</v>
      </c>
      <c r="S762" s="35">
        <v>1</v>
      </c>
      <c r="T762" s="35" t="str">
        <f t="shared" si="57"/>
        <v>Normal</v>
      </c>
      <c r="U762" s="35">
        <v>1</v>
      </c>
      <c r="V762" s="42">
        <f t="shared" si="58"/>
        <v>56.180382690985255</v>
      </c>
      <c r="W762" s="35">
        <f t="shared" si="59"/>
        <v>-0.36339226725346097</v>
      </c>
    </row>
    <row r="763" spans="1:23" x14ac:dyDescent="0.25">
      <c r="A763" s="41">
        <v>762</v>
      </c>
      <c r="B763" s="36">
        <v>40578</v>
      </c>
      <c r="C763" s="35">
        <v>1</v>
      </c>
      <c r="D763" s="35">
        <v>0</v>
      </c>
      <c r="E763" s="35">
        <v>2</v>
      </c>
      <c r="F763" s="35">
        <v>3</v>
      </c>
      <c r="G763" s="35" t="b">
        <v>0</v>
      </c>
      <c r="H763" s="35" t="str">
        <f>IF(OR(Query278[[#This Row],[Weekday]]=1, Query278[[#This Row],[Weekday]]=2, Query278[[#This Row],[Weekday]]=3, Query278[[#This Row],[Weekday]]=4, Query278[[#This Row],[Weekday]]=5), "Weekday", "Weekend")</f>
        <v>Weekday</v>
      </c>
      <c r="I763" s="35">
        <f t="shared" si="55"/>
        <v>144</v>
      </c>
      <c r="J763" s="35">
        <v>5</v>
      </c>
      <c r="K763" s="35">
        <f t="shared" si="56"/>
        <v>159</v>
      </c>
      <c r="L763" s="35">
        <v>2</v>
      </c>
      <c r="M763" s="35" t="str">
        <f>INDEX(Table2[Description],MATCH(L763,Table2[Weathersit],0))</f>
        <v>Mist + Cloudy</v>
      </c>
      <c r="N763" s="35">
        <v>0.14000000000000001</v>
      </c>
      <c r="O763" s="35">
        <v>0.16669999999999999</v>
      </c>
      <c r="P763" s="35">
        <v>0.63</v>
      </c>
      <c r="Q763" s="35">
        <v>0.1045</v>
      </c>
      <c r="R763" s="35">
        <v>0</v>
      </c>
      <c r="S763" s="35">
        <v>1</v>
      </c>
      <c r="T763" s="35" t="str">
        <f t="shared" si="57"/>
        <v>Normal</v>
      </c>
      <c r="U763" s="35">
        <v>1</v>
      </c>
      <c r="V763" s="42">
        <f t="shared" si="58"/>
        <v>56.143558472258484</v>
      </c>
      <c r="W763" s="35">
        <f t="shared" si="59"/>
        <v>-0.36289740899357054</v>
      </c>
    </row>
    <row r="764" spans="1:23" x14ac:dyDescent="0.25">
      <c r="A764" s="41">
        <v>763</v>
      </c>
      <c r="B764" s="36">
        <v>40578</v>
      </c>
      <c r="C764" s="35">
        <v>1</v>
      </c>
      <c r="D764" s="35">
        <v>0</v>
      </c>
      <c r="E764" s="35">
        <v>2</v>
      </c>
      <c r="F764" s="35">
        <v>5</v>
      </c>
      <c r="G764" s="35" t="b">
        <v>0</v>
      </c>
      <c r="H764" s="35" t="str">
        <f>IF(OR(Query278[[#This Row],[Weekday]]=1, Query278[[#This Row],[Weekday]]=2, Query278[[#This Row],[Weekday]]=3, Query278[[#This Row],[Weekday]]=4, Query278[[#This Row],[Weekday]]=5), "Weekday", "Weekend")</f>
        <v>Weekday</v>
      </c>
      <c r="I764" s="35">
        <f t="shared" si="55"/>
        <v>143</v>
      </c>
      <c r="J764" s="35">
        <v>5</v>
      </c>
      <c r="K764" s="35">
        <f t="shared" si="56"/>
        <v>159</v>
      </c>
      <c r="L764" s="35">
        <v>2</v>
      </c>
      <c r="M764" s="35" t="str">
        <f>INDEX(Table2[Description],MATCH(L764,Table2[Weathersit],0))</f>
        <v>Mist + Cloudy</v>
      </c>
      <c r="N764" s="35">
        <v>0.14000000000000001</v>
      </c>
      <c r="O764" s="35">
        <v>0.1515</v>
      </c>
      <c r="P764" s="35">
        <v>0.63</v>
      </c>
      <c r="Q764" s="35">
        <v>0.1343</v>
      </c>
      <c r="R764" s="35">
        <v>0</v>
      </c>
      <c r="S764" s="35">
        <v>7</v>
      </c>
      <c r="T764" s="35" t="str">
        <f t="shared" si="57"/>
        <v>Normal</v>
      </c>
      <c r="U764" s="35">
        <v>7</v>
      </c>
      <c r="V764" s="42">
        <f t="shared" si="58"/>
        <v>56.105096138631559</v>
      </c>
      <c r="W764" s="35">
        <f t="shared" si="59"/>
        <v>-0.36241546481265341</v>
      </c>
    </row>
    <row r="765" spans="1:23" x14ac:dyDescent="0.25">
      <c r="A765" s="41">
        <v>764</v>
      </c>
      <c r="B765" s="36">
        <v>40578</v>
      </c>
      <c r="C765" s="35">
        <v>1</v>
      </c>
      <c r="D765" s="35">
        <v>0</v>
      </c>
      <c r="E765" s="35">
        <v>2</v>
      </c>
      <c r="F765" s="35">
        <v>6</v>
      </c>
      <c r="G765" s="35" t="b">
        <v>0</v>
      </c>
      <c r="H765" s="35" t="str">
        <f>IF(OR(Query278[[#This Row],[Weekday]]=1, Query278[[#This Row],[Weekday]]=2, Query278[[#This Row],[Weekday]]=3, Query278[[#This Row],[Weekday]]=4, Query278[[#This Row],[Weekday]]=5), "Weekday", "Weekend")</f>
        <v>Weekday</v>
      </c>
      <c r="I765" s="35">
        <f t="shared" si="55"/>
        <v>142</v>
      </c>
      <c r="J765" s="35">
        <v>5</v>
      </c>
      <c r="K765" s="35">
        <f t="shared" si="56"/>
        <v>159</v>
      </c>
      <c r="L765" s="35">
        <v>2</v>
      </c>
      <c r="M765" s="35" t="str">
        <f>INDEX(Table2[Description],MATCH(L765,Table2[Weathersit],0))</f>
        <v>Mist + Cloudy</v>
      </c>
      <c r="N765" s="35">
        <v>0.16</v>
      </c>
      <c r="O765" s="35">
        <v>0.2273</v>
      </c>
      <c r="P765" s="35">
        <v>0.55000000000000004</v>
      </c>
      <c r="Q765" s="35">
        <v>0</v>
      </c>
      <c r="R765" s="35">
        <v>2</v>
      </c>
      <c r="S765" s="35">
        <v>26</v>
      </c>
      <c r="T765" s="35" t="str">
        <f t="shared" si="57"/>
        <v>Normal</v>
      </c>
      <c r="U765" s="35">
        <v>28</v>
      </c>
      <c r="V765" s="42">
        <f t="shared" si="58"/>
        <v>56.09296570435307</v>
      </c>
      <c r="W765" s="35">
        <f t="shared" si="59"/>
        <v>-0.36199157280830296</v>
      </c>
    </row>
    <row r="766" spans="1:23" x14ac:dyDescent="0.25">
      <c r="A766" s="41">
        <v>765</v>
      </c>
      <c r="B766" s="36">
        <v>40578</v>
      </c>
      <c r="C766" s="35">
        <v>1</v>
      </c>
      <c r="D766" s="35">
        <v>0</v>
      </c>
      <c r="E766" s="35">
        <v>2</v>
      </c>
      <c r="F766" s="35">
        <v>7</v>
      </c>
      <c r="G766" s="35" t="b">
        <v>0</v>
      </c>
      <c r="H766" s="35" t="str">
        <f>IF(OR(Query278[[#This Row],[Weekday]]=1, Query278[[#This Row],[Weekday]]=2, Query278[[#This Row],[Weekday]]=3, Query278[[#This Row],[Weekday]]=4, Query278[[#This Row],[Weekday]]=5), "Weekday", "Weekend")</f>
        <v>Weekday</v>
      </c>
      <c r="I766" s="35">
        <f t="shared" si="55"/>
        <v>141</v>
      </c>
      <c r="J766" s="35">
        <v>5</v>
      </c>
      <c r="K766" s="35">
        <f t="shared" si="56"/>
        <v>159</v>
      </c>
      <c r="L766" s="35">
        <v>1</v>
      </c>
      <c r="M766" s="35" t="str">
        <f>INDEX(Table2[Description],MATCH(L766,Table2[Weathersit],0))</f>
        <v>Clear</v>
      </c>
      <c r="N766" s="35">
        <v>0.14000000000000001</v>
      </c>
      <c r="O766" s="35">
        <v>0.21210000000000001</v>
      </c>
      <c r="P766" s="35">
        <v>0.59</v>
      </c>
      <c r="Q766" s="35">
        <v>0</v>
      </c>
      <c r="R766" s="35">
        <v>0</v>
      </c>
      <c r="S766" s="35">
        <v>87</v>
      </c>
      <c r="T766" s="35" t="str">
        <f t="shared" si="57"/>
        <v>High Usage</v>
      </c>
      <c r="U766" s="35">
        <v>87</v>
      </c>
      <c r="V766" s="42">
        <f t="shared" si="58"/>
        <v>56.156901635186429</v>
      </c>
      <c r="W766" s="35">
        <f t="shared" si="59"/>
        <v>-0.36190707151376378</v>
      </c>
    </row>
    <row r="767" spans="1:23" x14ac:dyDescent="0.25">
      <c r="A767" s="41">
        <v>766</v>
      </c>
      <c r="B767" s="36">
        <v>40578</v>
      </c>
      <c r="C767" s="35">
        <v>1</v>
      </c>
      <c r="D767" s="35">
        <v>0</v>
      </c>
      <c r="E767" s="35">
        <v>2</v>
      </c>
      <c r="F767" s="35">
        <v>8</v>
      </c>
      <c r="G767" s="35" t="b">
        <v>0</v>
      </c>
      <c r="H767" s="35" t="str">
        <f>IF(OR(Query278[[#This Row],[Weekday]]=1, Query278[[#This Row],[Weekday]]=2, Query278[[#This Row],[Weekday]]=3, Query278[[#This Row],[Weekday]]=4, Query278[[#This Row],[Weekday]]=5), "Weekday", "Weekend")</f>
        <v>Weekday</v>
      </c>
      <c r="I767" s="35">
        <f t="shared" si="55"/>
        <v>140</v>
      </c>
      <c r="J767" s="35">
        <v>5</v>
      </c>
      <c r="K767" s="35">
        <f t="shared" si="56"/>
        <v>158</v>
      </c>
      <c r="L767" s="35">
        <v>1</v>
      </c>
      <c r="M767" s="35" t="str">
        <f>INDEX(Table2[Description],MATCH(L767,Table2[Weathersit],0))</f>
        <v>Clear</v>
      </c>
      <c r="N767" s="35">
        <v>0.14000000000000001</v>
      </c>
      <c r="O767" s="35">
        <v>0.1515</v>
      </c>
      <c r="P767" s="35">
        <v>0.74</v>
      </c>
      <c r="Q767" s="35">
        <v>0.1343</v>
      </c>
      <c r="R767" s="35">
        <v>3</v>
      </c>
      <c r="S767" s="35">
        <v>217</v>
      </c>
      <c r="T767" s="35" t="str">
        <f t="shared" si="57"/>
        <v>High Usage</v>
      </c>
      <c r="U767" s="35">
        <v>220</v>
      </c>
      <c r="V767" s="42">
        <f t="shared" si="58"/>
        <v>56.259820529984751</v>
      </c>
      <c r="W767" s="35">
        <f t="shared" si="59"/>
        <v>-0.36163158473544055</v>
      </c>
    </row>
    <row r="768" spans="1:23" x14ac:dyDescent="0.25">
      <c r="A768" s="41">
        <v>767</v>
      </c>
      <c r="B768" s="36">
        <v>40578</v>
      </c>
      <c r="C768" s="35">
        <v>1</v>
      </c>
      <c r="D768" s="35">
        <v>0</v>
      </c>
      <c r="E768" s="35">
        <v>2</v>
      </c>
      <c r="F768" s="35">
        <v>9</v>
      </c>
      <c r="G768" s="35" t="b">
        <v>0</v>
      </c>
      <c r="H768" s="35" t="str">
        <f>IF(OR(Query278[[#This Row],[Weekday]]=1, Query278[[#This Row],[Weekday]]=2, Query278[[#This Row],[Weekday]]=3, Query278[[#This Row],[Weekday]]=4, Query278[[#This Row],[Weekday]]=5), "Weekday", "Weekend")</f>
        <v>Weekday</v>
      </c>
      <c r="I768" s="35">
        <f t="shared" si="55"/>
        <v>139</v>
      </c>
      <c r="J768" s="35">
        <v>5</v>
      </c>
      <c r="K768" s="35">
        <f t="shared" si="56"/>
        <v>157</v>
      </c>
      <c r="L768" s="35">
        <v>2</v>
      </c>
      <c r="M768" s="35" t="str">
        <f>INDEX(Table2[Description],MATCH(L768,Table2[Weathersit],0))</f>
        <v>Mist + Cloudy</v>
      </c>
      <c r="N768" s="35">
        <v>0.16</v>
      </c>
      <c r="O768" s="35">
        <v>0.18179999999999999</v>
      </c>
      <c r="P768" s="35">
        <v>0.8</v>
      </c>
      <c r="Q768" s="35">
        <v>0.1343</v>
      </c>
      <c r="R768" s="35">
        <v>3</v>
      </c>
      <c r="S768" s="35">
        <v>124</v>
      </c>
      <c r="T768" s="35" t="str">
        <f t="shared" si="57"/>
        <v>High Usage</v>
      </c>
      <c r="U768" s="35">
        <v>127</v>
      </c>
      <c r="V768" s="42">
        <f t="shared" si="58"/>
        <v>55.471170791273508</v>
      </c>
      <c r="W768" s="35">
        <f t="shared" si="59"/>
        <v>-0.36109543783363501</v>
      </c>
    </row>
    <row r="769" spans="1:23" x14ac:dyDescent="0.25">
      <c r="A769" s="41">
        <v>768</v>
      </c>
      <c r="B769" s="36">
        <v>40578</v>
      </c>
      <c r="C769" s="35">
        <v>1</v>
      </c>
      <c r="D769" s="35">
        <v>0</v>
      </c>
      <c r="E769" s="35">
        <v>2</v>
      </c>
      <c r="F769" s="35">
        <v>10</v>
      </c>
      <c r="G769" s="35" t="b">
        <v>0</v>
      </c>
      <c r="H769" s="35" t="str">
        <f>IF(OR(Query278[[#This Row],[Weekday]]=1, Query278[[#This Row],[Weekday]]=2, Query278[[#This Row],[Weekday]]=3, Query278[[#This Row],[Weekday]]=4, Query278[[#This Row],[Weekday]]=5), "Weekday", "Weekend")</f>
        <v>Weekday</v>
      </c>
      <c r="I769" s="35">
        <f t="shared" si="55"/>
        <v>138</v>
      </c>
      <c r="J769" s="35">
        <v>5</v>
      </c>
      <c r="K769" s="35">
        <f t="shared" si="56"/>
        <v>157</v>
      </c>
      <c r="L769" s="35">
        <v>2</v>
      </c>
      <c r="M769" s="35" t="str">
        <f>INDEX(Table2[Description],MATCH(L769,Table2[Weathersit],0))</f>
        <v>Mist + Cloudy</v>
      </c>
      <c r="N769" s="35">
        <v>0.2</v>
      </c>
      <c r="O769" s="35">
        <v>0.21210000000000001</v>
      </c>
      <c r="P769" s="35">
        <v>0.51</v>
      </c>
      <c r="Q769" s="35">
        <v>0.1343</v>
      </c>
      <c r="R769" s="35">
        <v>5</v>
      </c>
      <c r="S769" s="35">
        <v>46</v>
      </c>
      <c r="T769" s="35" t="str">
        <f t="shared" si="57"/>
        <v>High Usage</v>
      </c>
      <c r="U769" s="35">
        <v>51</v>
      </c>
      <c r="V769" s="42">
        <f t="shared" si="58"/>
        <v>55.443009612805795</v>
      </c>
      <c r="W769" s="35">
        <f t="shared" si="59"/>
        <v>-0.36087245520859801</v>
      </c>
    </row>
    <row r="770" spans="1:23" x14ac:dyDescent="0.25">
      <c r="A770" s="41">
        <v>769</v>
      </c>
      <c r="B770" s="36">
        <v>40578</v>
      </c>
      <c r="C770" s="35">
        <v>1</v>
      </c>
      <c r="D770" s="35">
        <v>0</v>
      </c>
      <c r="E770" s="35">
        <v>2</v>
      </c>
      <c r="F770" s="35">
        <v>11</v>
      </c>
      <c r="G770" s="35" t="b">
        <v>0</v>
      </c>
      <c r="H770" s="35" t="str">
        <f>IF(OR(Query278[[#This Row],[Weekday]]=1, Query278[[#This Row],[Weekday]]=2, Query278[[#This Row],[Weekday]]=3, Query278[[#This Row],[Weekday]]=4, Query278[[#This Row],[Weekday]]=5), "Weekday", "Weekend")</f>
        <v>Weekday</v>
      </c>
      <c r="I770" s="35">
        <f t="shared" ref="I770:I833" si="60">COUNTIF(J770:J1768,"&gt;=1") - COUNTIF(J770:J1768,"&gt;5")</f>
        <v>137</v>
      </c>
      <c r="J770" s="35">
        <v>5</v>
      </c>
      <c r="K770" s="35">
        <f t="shared" ref="K770:K833" si="61">SUMIF(L770:L1768,1,L770:L1768)</f>
        <v>157</v>
      </c>
      <c r="L770" s="35">
        <v>1</v>
      </c>
      <c r="M770" s="35" t="str">
        <f>INDEX(Table2[Description],MATCH(L770,Table2[Weathersit],0))</f>
        <v>Clear</v>
      </c>
      <c r="N770" s="35">
        <v>0.22</v>
      </c>
      <c r="O770" s="35">
        <v>0.2273</v>
      </c>
      <c r="P770" s="35">
        <v>0.51</v>
      </c>
      <c r="Q770" s="35">
        <v>0.16420000000000001</v>
      </c>
      <c r="R770" s="35">
        <v>3</v>
      </c>
      <c r="S770" s="35">
        <v>61</v>
      </c>
      <c r="T770" s="35" t="str">
        <f t="shared" ref="T770:T833" si="62">IF(U770&gt;30, "High Usage", "Normal")</f>
        <v>High Usage</v>
      </c>
      <c r="U770" s="35">
        <v>64</v>
      </c>
      <c r="V770" s="42">
        <f t="shared" ref="V770:V833" si="63">_xlfn.STDEV.P(U770:U1769)</f>
        <v>55.554531911480325</v>
      </c>
      <c r="W770" s="35">
        <f t="shared" ref="W770:W833" si="64">CORREL(V770:V1769,O770:O1769)</f>
        <v>-0.36069301719783947</v>
      </c>
    </row>
    <row r="771" spans="1:23" x14ac:dyDescent="0.25">
      <c r="A771" s="41">
        <v>770</v>
      </c>
      <c r="B771" s="36">
        <v>40578</v>
      </c>
      <c r="C771" s="35">
        <v>1</v>
      </c>
      <c r="D771" s="35">
        <v>0</v>
      </c>
      <c r="E771" s="35">
        <v>2</v>
      </c>
      <c r="F771" s="35">
        <v>12</v>
      </c>
      <c r="G771" s="35" t="b">
        <v>0</v>
      </c>
      <c r="H771" s="35" t="str">
        <f>IF(OR(Query278[[#This Row],[Weekday]]=1, Query278[[#This Row],[Weekday]]=2, Query278[[#This Row],[Weekday]]=3, Query278[[#This Row],[Weekday]]=4, Query278[[#This Row],[Weekday]]=5), "Weekday", "Weekend")</f>
        <v>Weekday</v>
      </c>
      <c r="I771" s="35">
        <f t="shared" si="60"/>
        <v>136</v>
      </c>
      <c r="J771" s="35">
        <v>5</v>
      </c>
      <c r="K771" s="35">
        <f t="shared" si="61"/>
        <v>156</v>
      </c>
      <c r="L771" s="35">
        <v>2</v>
      </c>
      <c r="M771" s="35" t="str">
        <f>INDEX(Table2[Description],MATCH(L771,Table2[Weathersit],0))</f>
        <v>Mist + Cloudy</v>
      </c>
      <c r="N771" s="35">
        <v>0.24</v>
      </c>
      <c r="O771" s="35">
        <v>0.2424</v>
      </c>
      <c r="P771" s="35">
        <v>0.48</v>
      </c>
      <c r="Q771" s="35">
        <v>0.16420000000000001</v>
      </c>
      <c r="R771" s="35">
        <v>8</v>
      </c>
      <c r="S771" s="35">
        <v>78</v>
      </c>
      <c r="T771" s="35" t="str">
        <f t="shared" si="62"/>
        <v>High Usage</v>
      </c>
      <c r="U771" s="35">
        <v>86</v>
      </c>
      <c r="V771" s="42">
        <f t="shared" si="63"/>
        <v>55.67458936917393</v>
      </c>
      <c r="W771" s="35">
        <f t="shared" si="64"/>
        <v>-0.36061038247474592</v>
      </c>
    </row>
    <row r="772" spans="1:23" x14ac:dyDescent="0.25">
      <c r="A772" s="41">
        <v>771</v>
      </c>
      <c r="B772" s="36">
        <v>40578</v>
      </c>
      <c r="C772" s="35">
        <v>1</v>
      </c>
      <c r="D772" s="35">
        <v>0</v>
      </c>
      <c r="E772" s="35">
        <v>2</v>
      </c>
      <c r="F772" s="35">
        <v>13</v>
      </c>
      <c r="G772" s="35" t="b">
        <v>0</v>
      </c>
      <c r="H772" s="35" t="str">
        <f>IF(OR(Query278[[#This Row],[Weekday]]=1, Query278[[#This Row],[Weekday]]=2, Query278[[#This Row],[Weekday]]=3, Query278[[#This Row],[Weekday]]=4, Query278[[#This Row],[Weekday]]=5), "Weekday", "Weekend")</f>
        <v>Weekday</v>
      </c>
      <c r="I772" s="35">
        <f t="shared" si="60"/>
        <v>135</v>
      </c>
      <c r="J772" s="35">
        <v>5</v>
      </c>
      <c r="K772" s="35">
        <f t="shared" si="61"/>
        <v>156</v>
      </c>
      <c r="L772" s="35">
        <v>2</v>
      </c>
      <c r="M772" s="35" t="str">
        <f>INDEX(Table2[Description],MATCH(L772,Table2[Weathersit],0))</f>
        <v>Mist + Cloudy</v>
      </c>
      <c r="N772" s="35">
        <v>0.26</v>
      </c>
      <c r="O772" s="35">
        <v>0.2576</v>
      </c>
      <c r="P772" s="35">
        <v>0.5</v>
      </c>
      <c r="Q772" s="35">
        <v>0.22389999999999999</v>
      </c>
      <c r="R772" s="35">
        <v>9</v>
      </c>
      <c r="S772" s="35">
        <v>73</v>
      </c>
      <c r="T772" s="35" t="str">
        <f t="shared" si="62"/>
        <v>High Usage</v>
      </c>
      <c r="U772" s="35">
        <v>82</v>
      </c>
      <c r="V772" s="42">
        <f t="shared" si="63"/>
        <v>55.778640443082139</v>
      </c>
      <c r="W772" s="35">
        <f t="shared" si="64"/>
        <v>-0.36071042649424739</v>
      </c>
    </row>
    <row r="773" spans="1:23" x14ac:dyDescent="0.25">
      <c r="A773" s="41">
        <v>772</v>
      </c>
      <c r="B773" s="36">
        <v>40578</v>
      </c>
      <c r="C773" s="35">
        <v>1</v>
      </c>
      <c r="D773" s="35">
        <v>0</v>
      </c>
      <c r="E773" s="35">
        <v>2</v>
      </c>
      <c r="F773" s="35">
        <v>14</v>
      </c>
      <c r="G773" s="35" t="b">
        <v>0</v>
      </c>
      <c r="H773" s="35" t="str">
        <f>IF(OR(Query278[[#This Row],[Weekday]]=1, Query278[[#This Row],[Weekday]]=2, Query278[[#This Row],[Weekday]]=3, Query278[[#This Row],[Weekday]]=4, Query278[[#This Row],[Weekday]]=5), "Weekday", "Weekend")</f>
        <v>Weekday</v>
      </c>
      <c r="I773" s="35">
        <f t="shared" si="60"/>
        <v>134</v>
      </c>
      <c r="J773" s="35">
        <v>5</v>
      </c>
      <c r="K773" s="35">
        <f t="shared" si="61"/>
        <v>156</v>
      </c>
      <c r="L773" s="35">
        <v>2</v>
      </c>
      <c r="M773" s="35" t="str">
        <f>INDEX(Table2[Description],MATCH(L773,Table2[Weathersit],0))</f>
        <v>Mist + Cloudy</v>
      </c>
      <c r="N773" s="35">
        <v>0.28000000000000003</v>
      </c>
      <c r="O773" s="35">
        <v>0.2727</v>
      </c>
      <c r="P773" s="35">
        <v>0.45</v>
      </c>
      <c r="Q773" s="35">
        <v>0.16420000000000001</v>
      </c>
      <c r="R773" s="35">
        <v>15</v>
      </c>
      <c r="S773" s="35">
        <v>76</v>
      </c>
      <c r="T773" s="35" t="str">
        <f t="shared" si="62"/>
        <v>High Usage</v>
      </c>
      <c r="U773" s="35">
        <v>91</v>
      </c>
      <c r="V773" s="42">
        <f t="shared" si="63"/>
        <v>55.889170321985929</v>
      </c>
      <c r="W773" s="35">
        <f t="shared" si="64"/>
        <v>-0.36108056919021159</v>
      </c>
    </row>
    <row r="774" spans="1:23" x14ac:dyDescent="0.25">
      <c r="A774" s="41">
        <v>773</v>
      </c>
      <c r="B774" s="36">
        <v>40578</v>
      </c>
      <c r="C774" s="35">
        <v>1</v>
      </c>
      <c r="D774" s="35">
        <v>0</v>
      </c>
      <c r="E774" s="35">
        <v>2</v>
      </c>
      <c r="F774" s="35">
        <v>15</v>
      </c>
      <c r="G774" s="35" t="b">
        <v>0</v>
      </c>
      <c r="H774" s="35" t="str">
        <f>IF(OR(Query278[[#This Row],[Weekday]]=1, Query278[[#This Row],[Weekday]]=2, Query278[[#This Row],[Weekday]]=3, Query278[[#This Row],[Weekday]]=4, Query278[[#This Row],[Weekday]]=5), "Weekday", "Weekend")</f>
        <v>Weekday</v>
      </c>
      <c r="I774" s="35">
        <f t="shared" si="60"/>
        <v>133</v>
      </c>
      <c r="J774" s="35">
        <v>5</v>
      </c>
      <c r="K774" s="35">
        <f t="shared" si="61"/>
        <v>156</v>
      </c>
      <c r="L774" s="35">
        <v>2</v>
      </c>
      <c r="M774" s="35" t="str">
        <f>INDEX(Table2[Description],MATCH(L774,Table2[Weathersit],0))</f>
        <v>Mist + Cloudy</v>
      </c>
      <c r="N774" s="35">
        <v>0.28000000000000003</v>
      </c>
      <c r="O774" s="35">
        <v>0.2727</v>
      </c>
      <c r="P774" s="35">
        <v>0.48</v>
      </c>
      <c r="Q774" s="35">
        <v>0.25369999999999998</v>
      </c>
      <c r="R774" s="35">
        <v>9</v>
      </c>
      <c r="S774" s="35">
        <v>81</v>
      </c>
      <c r="T774" s="35" t="str">
        <f t="shared" si="62"/>
        <v>High Usage</v>
      </c>
      <c r="U774" s="35">
        <v>90</v>
      </c>
      <c r="V774" s="42">
        <f t="shared" si="63"/>
        <v>55.985189226637274</v>
      </c>
      <c r="W774" s="35">
        <f t="shared" si="64"/>
        <v>-0.36180813415770868</v>
      </c>
    </row>
    <row r="775" spans="1:23" x14ac:dyDescent="0.25">
      <c r="A775" s="41">
        <v>774</v>
      </c>
      <c r="B775" s="36">
        <v>40578</v>
      </c>
      <c r="C775" s="35">
        <v>1</v>
      </c>
      <c r="D775" s="35">
        <v>0</v>
      </c>
      <c r="E775" s="35">
        <v>2</v>
      </c>
      <c r="F775" s="35">
        <v>16</v>
      </c>
      <c r="G775" s="35" t="b">
        <v>0</v>
      </c>
      <c r="H775" s="35" t="str">
        <f>IF(OR(Query278[[#This Row],[Weekday]]=1, Query278[[#This Row],[Weekday]]=2, Query278[[#This Row],[Weekday]]=3, Query278[[#This Row],[Weekday]]=4, Query278[[#This Row],[Weekday]]=5), "Weekday", "Weekend")</f>
        <v>Weekday</v>
      </c>
      <c r="I775" s="35">
        <f t="shared" si="60"/>
        <v>132</v>
      </c>
      <c r="J775" s="35">
        <v>5</v>
      </c>
      <c r="K775" s="35">
        <f t="shared" si="61"/>
        <v>156</v>
      </c>
      <c r="L775" s="35">
        <v>2</v>
      </c>
      <c r="M775" s="35" t="str">
        <f>INDEX(Table2[Description],MATCH(L775,Table2[Weathersit],0))</f>
        <v>Mist + Cloudy</v>
      </c>
      <c r="N775" s="35">
        <v>0.3</v>
      </c>
      <c r="O775" s="35">
        <v>0.28789999999999999</v>
      </c>
      <c r="P775" s="35">
        <v>0.42</v>
      </c>
      <c r="Q775" s="35">
        <v>0.22389999999999999</v>
      </c>
      <c r="R775" s="35">
        <v>8</v>
      </c>
      <c r="S775" s="35">
        <v>91</v>
      </c>
      <c r="T775" s="35" t="str">
        <f t="shared" si="62"/>
        <v>High Usage</v>
      </c>
      <c r="U775" s="35">
        <v>99</v>
      </c>
      <c r="V775" s="42">
        <f t="shared" si="63"/>
        <v>56.083668086872841</v>
      </c>
      <c r="W775" s="35">
        <f t="shared" si="64"/>
        <v>-0.36257625497930779</v>
      </c>
    </row>
    <row r="776" spans="1:23" x14ac:dyDescent="0.25">
      <c r="A776" s="41">
        <v>775</v>
      </c>
      <c r="B776" s="36">
        <v>40578</v>
      </c>
      <c r="C776" s="35">
        <v>1</v>
      </c>
      <c r="D776" s="35">
        <v>0</v>
      </c>
      <c r="E776" s="35">
        <v>2</v>
      </c>
      <c r="F776" s="35">
        <v>17</v>
      </c>
      <c r="G776" s="35" t="b">
        <v>0</v>
      </c>
      <c r="H776" s="35" t="str">
        <f>IF(OR(Query278[[#This Row],[Weekday]]=1, Query278[[#This Row],[Weekday]]=2, Query278[[#This Row],[Weekday]]=3, Query278[[#This Row],[Weekday]]=4, Query278[[#This Row],[Weekday]]=5), "Weekday", "Weekend")</f>
        <v>Weekday</v>
      </c>
      <c r="I776" s="35">
        <f t="shared" si="60"/>
        <v>131</v>
      </c>
      <c r="J776" s="35">
        <v>5</v>
      </c>
      <c r="K776" s="35">
        <f t="shared" si="61"/>
        <v>156</v>
      </c>
      <c r="L776" s="35">
        <v>2</v>
      </c>
      <c r="M776" s="35" t="str">
        <f>INDEX(Table2[Description],MATCH(L776,Table2[Weathersit],0))</f>
        <v>Mist + Cloudy</v>
      </c>
      <c r="N776" s="35">
        <v>0.26</v>
      </c>
      <c r="O776" s="35">
        <v>0.2727</v>
      </c>
      <c r="P776" s="35">
        <v>0.56000000000000005</v>
      </c>
      <c r="Q776" s="35">
        <v>0.1343</v>
      </c>
      <c r="R776" s="35">
        <v>10</v>
      </c>
      <c r="S776" s="35">
        <v>195</v>
      </c>
      <c r="T776" s="35" t="str">
        <f t="shared" si="62"/>
        <v>High Usage</v>
      </c>
      <c r="U776" s="35">
        <v>205</v>
      </c>
      <c r="V776" s="42">
        <f t="shared" si="63"/>
        <v>56.16152059173448</v>
      </c>
      <c r="W776" s="35">
        <f t="shared" si="64"/>
        <v>-0.36380474359546378</v>
      </c>
    </row>
    <row r="777" spans="1:23" x14ac:dyDescent="0.25">
      <c r="A777" s="41">
        <v>776</v>
      </c>
      <c r="B777" s="36">
        <v>40578</v>
      </c>
      <c r="C777" s="35">
        <v>1</v>
      </c>
      <c r="D777" s="35">
        <v>0</v>
      </c>
      <c r="E777" s="35">
        <v>2</v>
      </c>
      <c r="F777" s="35">
        <v>18</v>
      </c>
      <c r="G777" s="35" t="b">
        <v>0</v>
      </c>
      <c r="H777" s="35" t="str">
        <f>IF(OR(Query278[[#This Row],[Weekday]]=1, Query278[[#This Row],[Weekday]]=2, Query278[[#This Row],[Weekday]]=3, Query278[[#This Row],[Weekday]]=4, Query278[[#This Row],[Weekday]]=5), "Weekday", "Weekend")</f>
        <v>Weekday</v>
      </c>
      <c r="I777" s="35">
        <f t="shared" si="60"/>
        <v>130</v>
      </c>
      <c r="J777" s="35">
        <v>5</v>
      </c>
      <c r="K777" s="35">
        <f t="shared" si="61"/>
        <v>156</v>
      </c>
      <c r="L777" s="35">
        <v>2</v>
      </c>
      <c r="M777" s="35" t="str">
        <f>INDEX(Table2[Description],MATCH(L777,Table2[Weathersit],0))</f>
        <v>Mist + Cloudy</v>
      </c>
      <c r="N777" s="35">
        <v>0.24</v>
      </c>
      <c r="O777" s="35">
        <v>0.2576</v>
      </c>
      <c r="P777" s="35">
        <v>0.6</v>
      </c>
      <c r="Q777" s="35">
        <v>0.1045</v>
      </c>
      <c r="R777" s="35">
        <v>3</v>
      </c>
      <c r="S777" s="35">
        <v>152</v>
      </c>
      <c r="T777" s="35" t="str">
        <f t="shared" si="62"/>
        <v>High Usage</v>
      </c>
      <c r="U777" s="35">
        <v>155</v>
      </c>
      <c r="V777" s="42">
        <f t="shared" si="63"/>
        <v>55.500239127501757</v>
      </c>
      <c r="W777" s="35">
        <f t="shared" si="64"/>
        <v>-0.36465373705814469</v>
      </c>
    </row>
    <row r="778" spans="1:23" x14ac:dyDescent="0.25">
      <c r="A778" s="41">
        <v>777</v>
      </c>
      <c r="B778" s="36">
        <v>40578</v>
      </c>
      <c r="C778" s="35">
        <v>1</v>
      </c>
      <c r="D778" s="35">
        <v>0</v>
      </c>
      <c r="E778" s="35">
        <v>2</v>
      </c>
      <c r="F778" s="35">
        <v>19</v>
      </c>
      <c r="G778" s="35" t="b">
        <v>0</v>
      </c>
      <c r="H778" s="35" t="str">
        <f>IF(OR(Query278[[#This Row],[Weekday]]=1, Query278[[#This Row],[Weekday]]=2, Query278[[#This Row],[Weekday]]=3, Query278[[#This Row],[Weekday]]=4, Query278[[#This Row],[Weekday]]=5), "Weekday", "Weekend")</f>
        <v>Weekday</v>
      </c>
      <c r="I778" s="35">
        <f t="shared" si="60"/>
        <v>129</v>
      </c>
      <c r="J778" s="35">
        <v>5</v>
      </c>
      <c r="K778" s="35">
        <f t="shared" si="61"/>
        <v>156</v>
      </c>
      <c r="L778" s="35">
        <v>2</v>
      </c>
      <c r="M778" s="35" t="str">
        <f>INDEX(Table2[Description],MATCH(L778,Table2[Weathersit],0))</f>
        <v>Mist + Cloudy</v>
      </c>
      <c r="N778" s="35">
        <v>0.24</v>
      </c>
      <c r="O778" s="35">
        <v>0.2424</v>
      </c>
      <c r="P778" s="35">
        <v>0.65</v>
      </c>
      <c r="Q778" s="35">
        <v>0.1343</v>
      </c>
      <c r="R778" s="35">
        <v>1</v>
      </c>
      <c r="S778" s="35">
        <v>102</v>
      </c>
      <c r="T778" s="35" t="str">
        <f t="shared" si="62"/>
        <v>High Usage</v>
      </c>
      <c r="U778" s="35">
        <v>103</v>
      </c>
      <c r="V778" s="42">
        <f t="shared" si="63"/>
        <v>55.289840820238361</v>
      </c>
      <c r="W778" s="35">
        <f t="shared" si="64"/>
        <v>-0.36498931216626562</v>
      </c>
    </row>
    <row r="779" spans="1:23" x14ac:dyDescent="0.25">
      <c r="A779" s="41">
        <v>778</v>
      </c>
      <c r="B779" s="36">
        <v>40578</v>
      </c>
      <c r="C779" s="35">
        <v>1</v>
      </c>
      <c r="D779" s="35">
        <v>0</v>
      </c>
      <c r="E779" s="35">
        <v>2</v>
      </c>
      <c r="F779" s="35">
        <v>20</v>
      </c>
      <c r="G779" s="35" t="b">
        <v>0</v>
      </c>
      <c r="H779" s="35" t="str">
        <f>IF(OR(Query278[[#This Row],[Weekday]]=1, Query278[[#This Row],[Weekday]]=2, Query278[[#This Row],[Weekday]]=3, Query278[[#This Row],[Weekday]]=4, Query278[[#This Row],[Weekday]]=5), "Weekday", "Weekend")</f>
        <v>Weekday</v>
      </c>
      <c r="I779" s="35">
        <f t="shared" si="60"/>
        <v>128</v>
      </c>
      <c r="J779" s="35">
        <v>5</v>
      </c>
      <c r="K779" s="35">
        <f t="shared" si="61"/>
        <v>156</v>
      </c>
      <c r="L779" s="35">
        <v>2</v>
      </c>
      <c r="M779" s="35" t="str">
        <f>INDEX(Table2[Description],MATCH(L779,Table2[Weathersit],0))</f>
        <v>Mist + Cloudy</v>
      </c>
      <c r="N779" s="35">
        <v>0.24</v>
      </c>
      <c r="O779" s="35">
        <v>0.2424</v>
      </c>
      <c r="P779" s="35">
        <v>0.65</v>
      </c>
      <c r="Q779" s="35">
        <v>0.16420000000000001</v>
      </c>
      <c r="R779" s="35">
        <v>2</v>
      </c>
      <c r="S779" s="35">
        <v>69</v>
      </c>
      <c r="T779" s="35" t="str">
        <f t="shared" si="62"/>
        <v>High Usage</v>
      </c>
      <c r="U779" s="35">
        <v>71</v>
      </c>
      <c r="V779" s="42">
        <f t="shared" si="63"/>
        <v>55.350807023591287</v>
      </c>
      <c r="W779" s="35">
        <f t="shared" si="64"/>
        <v>-0.36507319435723962</v>
      </c>
    </row>
    <row r="780" spans="1:23" x14ac:dyDescent="0.25">
      <c r="A780" s="41">
        <v>779</v>
      </c>
      <c r="B780" s="36">
        <v>40578</v>
      </c>
      <c r="C780" s="35">
        <v>1</v>
      </c>
      <c r="D780" s="35">
        <v>0</v>
      </c>
      <c r="E780" s="35">
        <v>2</v>
      </c>
      <c r="F780" s="35">
        <v>21</v>
      </c>
      <c r="G780" s="35" t="b">
        <v>0</v>
      </c>
      <c r="H780" s="35" t="str">
        <f>IF(OR(Query278[[#This Row],[Weekday]]=1, Query278[[#This Row],[Weekday]]=2, Query278[[#This Row],[Weekday]]=3, Query278[[#This Row],[Weekday]]=4, Query278[[#This Row],[Weekday]]=5), "Weekday", "Weekend")</f>
        <v>Weekday</v>
      </c>
      <c r="I780" s="35">
        <f t="shared" si="60"/>
        <v>127</v>
      </c>
      <c r="J780" s="35">
        <v>5</v>
      </c>
      <c r="K780" s="35">
        <f t="shared" si="61"/>
        <v>156</v>
      </c>
      <c r="L780" s="35">
        <v>2</v>
      </c>
      <c r="M780" s="35" t="str">
        <f>INDEX(Table2[Description],MATCH(L780,Table2[Weathersit],0))</f>
        <v>Mist + Cloudy</v>
      </c>
      <c r="N780" s="35">
        <v>0.24</v>
      </c>
      <c r="O780" s="35">
        <v>0.2424</v>
      </c>
      <c r="P780" s="35">
        <v>0.7</v>
      </c>
      <c r="Q780" s="35">
        <v>0.16420000000000001</v>
      </c>
      <c r="R780" s="35">
        <v>2</v>
      </c>
      <c r="S780" s="35">
        <v>41</v>
      </c>
      <c r="T780" s="35" t="str">
        <f t="shared" si="62"/>
        <v>High Usage</v>
      </c>
      <c r="U780" s="35">
        <v>43</v>
      </c>
      <c r="V780" s="42">
        <f t="shared" si="63"/>
        <v>55.473041006860427</v>
      </c>
      <c r="W780" s="35">
        <f t="shared" si="64"/>
        <v>-0.36516310083006903</v>
      </c>
    </row>
    <row r="781" spans="1:23" x14ac:dyDescent="0.25">
      <c r="A781" s="41">
        <v>780</v>
      </c>
      <c r="B781" s="36">
        <v>40578</v>
      </c>
      <c r="C781" s="35">
        <v>1</v>
      </c>
      <c r="D781" s="35">
        <v>0</v>
      </c>
      <c r="E781" s="35">
        <v>2</v>
      </c>
      <c r="F781" s="35">
        <v>22</v>
      </c>
      <c r="G781" s="35" t="b">
        <v>0</v>
      </c>
      <c r="H781" s="35" t="str">
        <f>IF(OR(Query278[[#This Row],[Weekday]]=1, Query278[[#This Row],[Weekday]]=2, Query278[[#This Row],[Weekday]]=3, Query278[[#This Row],[Weekday]]=4, Query278[[#This Row],[Weekday]]=5), "Weekday", "Weekend")</f>
        <v>Weekday</v>
      </c>
      <c r="I781" s="35">
        <f t="shared" si="60"/>
        <v>126</v>
      </c>
      <c r="J781" s="35">
        <v>5</v>
      </c>
      <c r="K781" s="35">
        <f t="shared" si="61"/>
        <v>156</v>
      </c>
      <c r="L781" s="35">
        <v>2</v>
      </c>
      <c r="M781" s="35" t="str">
        <f>INDEX(Table2[Description],MATCH(L781,Table2[Weathersit],0))</f>
        <v>Mist + Cloudy</v>
      </c>
      <c r="N781" s="35">
        <v>0.24</v>
      </c>
      <c r="O781" s="35">
        <v>0.2424</v>
      </c>
      <c r="P781" s="35">
        <v>0.65</v>
      </c>
      <c r="Q781" s="35">
        <v>0.16420000000000001</v>
      </c>
      <c r="R781" s="35">
        <v>1</v>
      </c>
      <c r="S781" s="35">
        <v>45</v>
      </c>
      <c r="T781" s="35" t="str">
        <f t="shared" si="62"/>
        <v>High Usage</v>
      </c>
      <c r="U781" s="35">
        <v>46</v>
      </c>
      <c r="V781" s="42">
        <f t="shared" si="63"/>
        <v>55.581268152348152</v>
      </c>
      <c r="W781" s="35">
        <f t="shared" si="64"/>
        <v>-0.36526481493522195</v>
      </c>
    </row>
    <row r="782" spans="1:23" x14ac:dyDescent="0.25">
      <c r="A782" s="41">
        <v>781</v>
      </c>
      <c r="B782" s="36">
        <v>40578</v>
      </c>
      <c r="C782" s="35">
        <v>1</v>
      </c>
      <c r="D782" s="35">
        <v>0</v>
      </c>
      <c r="E782" s="35">
        <v>2</v>
      </c>
      <c r="F782" s="35">
        <v>23</v>
      </c>
      <c r="G782" s="35" t="b">
        <v>0</v>
      </c>
      <c r="H782" s="35" t="str">
        <f>IF(OR(Query278[[#This Row],[Weekday]]=1, Query278[[#This Row],[Weekday]]=2, Query278[[#This Row],[Weekday]]=3, Query278[[#This Row],[Weekday]]=4, Query278[[#This Row],[Weekday]]=5), "Weekday", "Weekend")</f>
        <v>Weekday</v>
      </c>
      <c r="I782" s="35">
        <f t="shared" si="60"/>
        <v>125</v>
      </c>
      <c r="J782" s="35">
        <v>5</v>
      </c>
      <c r="K782" s="35">
        <f t="shared" si="61"/>
        <v>156</v>
      </c>
      <c r="L782" s="35">
        <v>2</v>
      </c>
      <c r="M782" s="35" t="str">
        <f>INDEX(Table2[Description],MATCH(L782,Table2[Weathersit],0))</f>
        <v>Mist + Cloudy</v>
      </c>
      <c r="N782" s="35">
        <v>0.24</v>
      </c>
      <c r="O782" s="35">
        <v>0.2424</v>
      </c>
      <c r="P782" s="35">
        <v>0.7</v>
      </c>
      <c r="Q782" s="35">
        <v>0.1343</v>
      </c>
      <c r="R782" s="35">
        <v>1</v>
      </c>
      <c r="S782" s="35">
        <v>30</v>
      </c>
      <c r="T782" s="35" t="str">
        <f t="shared" si="62"/>
        <v>High Usage</v>
      </c>
      <c r="U782" s="35">
        <v>31</v>
      </c>
      <c r="V782" s="42">
        <f t="shared" si="63"/>
        <v>55.694799228985687</v>
      </c>
      <c r="W782" s="35">
        <f t="shared" si="64"/>
        <v>-0.36537768538037707</v>
      </c>
    </row>
    <row r="783" spans="1:23" x14ac:dyDescent="0.25">
      <c r="A783" s="41">
        <v>782</v>
      </c>
      <c r="B783" s="36">
        <v>40579</v>
      </c>
      <c r="C783" s="35">
        <v>1</v>
      </c>
      <c r="D783" s="35">
        <v>0</v>
      </c>
      <c r="E783" s="35">
        <v>2</v>
      </c>
      <c r="F783" s="35">
        <v>0</v>
      </c>
      <c r="G783" s="35" t="b">
        <v>0</v>
      </c>
      <c r="H783" s="35" t="str">
        <f>IF(OR(Query278[[#This Row],[Weekday]]=1, Query278[[#This Row],[Weekday]]=2, Query278[[#This Row],[Weekday]]=3, Query278[[#This Row],[Weekday]]=4, Query278[[#This Row],[Weekday]]=5), "Weekday", "Weekend")</f>
        <v>Weekend</v>
      </c>
      <c r="I783" s="35">
        <f t="shared" si="60"/>
        <v>124</v>
      </c>
      <c r="J783" s="35">
        <v>6</v>
      </c>
      <c r="K783" s="35">
        <f t="shared" si="61"/>
        <v>156</v>
      </c>
      <c r="L783" s="35">
        <v>2</v>
      </c>
      <c r="M783" s="35" t="str">
        <f>INDEX(Table2[Description],MATCH(L783,Table2[Weathersit],0))</f>
        <v>Mist + Cloudy</v>
      </c>
      <c r="N783" s="35">
        <v>0.24</v>
      </c>
      <c r="O783" s="35">
        <v>0.2424</v>
      </c>
      <c r="P783" s="35">
        <v>0.7</v>
      </c>
      <c r="Q783" s="35">
        <v>0.16420000000000001</v>
      </c>
      <c r="R783" s="35">
        <v>3</v>
      </c>
      <c r="S783" s="35">
        <v>36</v>
      </c>
      <c r="T783" s="35" t="str">
        <f t="shared" si="62"/>
        <v>High Usage</v>
      </c>
      <c r="U783" s="35">
        <v>39</v>
      </c>
      <c r="V783" s="42">
        <f t="shared" si="63"/>
        <v>55.778007213390708</v>
      </c>
      <c r="W783" s="35">
        <f t="shared" si="64"/>
        <v>-0.36550282418033153</v>
      </c>
    </row>
    <row r="784" spans="1:23" x14ac:dyDescent="0.25">
      <c r="A784" s="41">
        <v>783</v>
      </c>
      <c r="B784" s="36">
        <v>40579</v>
      </c>
      <c r="C784" s="35">
        <v>1</v>
      </c>
      <c r="D784" s="35">
        <v>0</v>
      </c>
      <c r="E784" s="35">
        <v>2</v>
      </c>
      <c r="F784" s="35">
        <v>1</v>
      </c>
      <c r="G784" s="35" t="b">
        <v>0</v>
      </c>
      <c r="H784" s="35" t="str">
        <f>IF(OR(Query278[[#This Row],[Weekday]]=1, Query278[[#This Row],[Weekday]]=2, Query278[[#This Row],[Weekday]]=3, Query278[[#This Row],[Weekday]]=4, Query278[[#This Row],[Weekday]]=5), "Weekday", "Weekend")</f>
        <v>Weekend</v>
      </c>
      <c r="I784" s="35">
        <f t="shared" si="60"/>
        <v>124</v>
      </c>
      <c r="J784" s="35">
        <v>6</v>
      </c>
      <c r="K784" s="35">
        <f t="shared" si="61"/>
        <v>156</v>
      </c>
      <c r="L784" s="35">
        <v>2</v>
      </c>
      <c r="M784" s="35" t="str">
        <f>INDEX(Table2[Description],MATCH(L784,Table2[Weathersit],0))</f>
        <v>Mist + Cloudy</v>
      </c>
      <c r="N784" s="35">
        <v>0.24</v>
      </c>
      <c r="O784" s="35">
        <v>0.2424</v>
      </c>
      <c r="P784" s="35">
        <v>0.65</v>
      </c>
      <c r="Q784" s="35">
        <v>0.16420000000000001</v>
      </c>
      <c r="R784" s="35">
        <v>1</v>
      </c>
      <c r="S784" s="35">
        <v>17</v>
      </c>
      <c r="T784" s="35" t="str">
        <f t="shared" si="62"/>
        <v>Normal</v>
      </c>
      <c r="U784" s="35">
        <v>18</v>
      </c>
      <c r="V784" s="42">
        <f t="shared" si="63"/>
        <v>55.880449270948091</v>
      </c>
      <c r="W784" s="35">
        <f t="shared" si="64"/>
        <v>-0.36563769806073543</v>
      </c>
    </row>
    <row r="785" spans="1:23" x14ac:dyDescent="0.25">
      <c r="A785" s="41">
        <v>784</v>
      </c>
      <c r="B785" s="36">
        <v>40579</v>
      </c>
      <c r="C785" s="35">
        <v>1</v>
      </c>
      <c r="D785" s="35">
        <v>0</v>
      </c>
      <c r="E785" s="35">
        <v>2</v>
      </c>
      <c r="F785" s="35">
        <v>2</v>
      </c>
      <c r="G785" s="35" t="b">
        <v>0</v>
      </c>
      <c r="H785" s="35" t="str">
        <f>IF(OR(Query278[[#This Row],[Weekday]]=1, Query278[[#This Row],[Weekday]]=2, Query278[[#This Row],[Weekday]]=3, Query278[[#This Row],[Weekday]]=4, Query278[[#This Row],[Weekday]]=5), "Weekday", "Weekend")</f>
        <v>Weekend</v>
      </c>
      <c r="I785" s="35">
        <f t="shared" si="60"/>
        <v>124</v>
      </c>
      <c r="J785" s="35">
        <v>6</v>
      </c>
      <c r="K785" s="35">
        <f t="shared" si="61"/>
        <v>156</v>
      </c>
      <c r="L785" s="35">
        <v>2</v>
      </c>
      <c r="M785" s="35" t="str">
        <f>INDEX(Table2[Description],MATCH(L785,Table2[Weathersit],0))</f>
        <v>Mist + Cloudy</v>
      </c>
      <c r="N785" s="35">
        <v>0.24</v>
      </c>
      <c r="O785" s="35">
        <v>0.2424</v>
      </c>
      <c r="P785" s="35">
        <v>0.75</v>
      </c>
      <c r="Q785" s="35">
        <v>0.16420000000000001</v>
      </c>
      <c r="R785" s="35">
        <v>5</v>
      </c>
      <c r="S785" s="35">
        <v>12</v>
      </c>
      <c r="T785" s="35" t="str">
        <f t="shared" si="62"/>
        <v>Normal</v>
      </c>
      <c r="U785" s="35">
        <v>17</v>
      </c>
      <c r="V785" s="42">
        <f t="shared" si="63"/>
        <v>55.921887786506055</v>
      </c>
      <c r="W785" s="35">
        <f t="shared" si="64"/>
        <v>-0.3657847755207343</v>
      </c>
    </row>
    <row r="786" spans="1:23" x14ac:dyDescent="0.25">
      <c r="A786" s="41">
        <v>785</v>
      </c>
      <c r="B786" s="36">
        <v>40579</v>
      </c>
      <c r="C786" s="35">
        <v>1</v>
      </c>
      <c r="D786" s="35">
        <v>0</v>
      </c>
      <c r="E786" s="35">
        <v>2</v>
      </c>
      <c r="F786" s="35">
        <v>3</v>
      </c>
      <c r="G786" s="35" t="b">
        <v>0</v>
      </c>
      <c r="H786" s="35" t="str">
        <f>IF(OR(Query278[[#This Row],[Weekday]]=1, Query278[[#This Row],[Weekday]]=2, Query278[[#This Row],[Weekday]]=3, Query278[[#This Row],[Weekday]]=4, Query278[[#This Row],[Weekday]]=5), "Weekday", "Weekend")</f>
        <v>Weekend</v>
      </c>
      <c r="I786" s="35">
        <f t="shared" si="60"/>
        <v>124</v>
      </c>
      <c r="J786" s="35">
        <v>6</v>
      </c>
      <c r="K786" s="35">
        <f t="shared" si="61"/>
        <v>156</v>
      </c>
      <c r="L786" s="35">
        <v>2</v>
      </c>
      <c r="M786" s="35" t="str">
        <f>INDEX(Table2[Description],MATCH(L786,Table2[Weathersit],0))</f>
        <v>Mist + Cloudy</v>
      </c>
      <c r="N786" s="35">
        <v>0.24</v>
      </c>
      <c r="O786" s="35">
        <v>0.2424</v>
      </c>
      <c r="P786" s="35">
        <v>0.75</v>
      </c>
      <c r="Q786" s="35">
        <v>0.16420000000000001</v>
      </c>
      <c r="R786" s="35">
        <v>1</v>
      </c>
      <c r="S786" s="35">
        <v>10</v>
      </c>
      <c r="T786" s="35" t="str">
        <f t="shared" si="62"/>
        <v>Normal</v>
      </c>
      <c r="U786" s="35">
        <v>11</v>
      </c>
      <c r="V786" s="42">
        <f t="shared" si="63"/>
        <v>55.958993282436857</v>
      </c>
      <c r="W786" s="35">
        <f t="shared" si="64"/>
        <v>-0.36593782311237072</v>
      </c>
    </row>
    <row r="787" spans="1:23" x14ac:dyDescent="0.25">
      <c r="A787" s="41">
        <v>786</v>
      </c>
      <c r="B787" s="36">
        <v>40579</v>
      </c>
      <c r="C787" s="35">
        <v>1</v>
      </c>
      <c r="D787" s="35">
        <v>0</v>
      </c>
      <c r="E787" s="35">
        <v>2</v>
      </c>
      <c r="F787" s="35">
        <v>4</v>
      </c>
      <c r="G787" s="35" t="b">
        <v>0</v>
      </c>
      <c r="H787" s="35" t="str">
        <f>IF(OR(Query278[[#This Row],[Weekday]]=1, Query278[[#This Row],[Weekday]]=2, Query278[[#This Row],[Weekday]]=3, Query278[[#This Row],[Weekday]]=4, Query278[[#This Row],[Weekday]]=5), "Weekday", "Weekend")</f>
        <v>Weekend</v>
      </c>
      <c r="I787" s="35">
        <f t="shared" si="60"/>
        <v>124</v>
      </c>
      <c r="J787" s="35">
        <v>6</v>
      </c>
      <c r="K787" s="35">
        <f t="shared" si="61"/>
        <v>156</v>
      </c>
      <c r="L787" s="35">
        <v>3</v>
      </c>
      <c r="M787" s="35" t="str">
        <f>INDEX(Table2[Description],MATCH(L787,Table2[Weathersit],0))</f>
        <v>Light Snow/Rain</v>
      </c>
      <c r="N787" s="35">
        <v>0.22</v>
      </c>
      <c r="O787" s="35">
        <v>0.2273</v>
      </c>
      <c r="P787" s="35">
        <v>0.93</v>
      </c>
      <c r="Q787" s="35">
        <v>0.1343</v>
      </c>
      <c r="R787" s="35">
        <v>0</v>
      </c>
      <c r="S787" s="35">
        <v>8</v>
      </c>
      <c r="T787" s="35" t="str">
        <f t="shared" si="62"/>
        <v>Normal</v>
      </c>
      <c r="U787" s="35">
        <v>8</v>
      </c>
      <c r="V787" s="42">
        <f t="shared" si="63"/>
        <v>55.970347553862503</v>
      </c>
      <c r="W787" s="35">
        <f t="shared" si="64"/>
        <v>-0.366096507680783</v>
      </c>
    </row>
    <row r="788" spans="1:23" x14ac:dyDescent="0.25">
      <c r="A788" s="41">
        <v>787</v>
      </c>
      <c r="B788" s="36">
        <v>40579</v>
      </c>
      <c r="C788" s="35">
        <v>1</v>
      </c>
      <c r="D788" s="35">
        <v>0</v>
      </c>
      <c r="E788" s="35">
        <v>2</v>
      </c>
      <c r="F788" s="35">
        <v>5</v>
      </c>
      <c r="G788" s="35" t="b">
        <v>0</v>
      </c>
      <c r="H788" s="35" t="str">
        <f>IF(OR(Query278[[#This Row],[Weekday]]=1, Query278[[#This Row],[Weekday]]=2, Query278[[#This Row],[Weekday]]=3, Query278[[#This Row],[Weekday]]=4, Query278[[#This Row],[Weekday]]=5), "Weekday", "Weekend")</f>
        <v>Weekend</v>
      </c>
      <c r="I788" s="35">
        <f t="shared" si="60"/>
        <v>124</v>
      </c>
      <c r="J788" s="35">
        <v>6</v>
      </c>
      <c r="K788" s="35">
        <f t="shared" si="61"/>
        <v>156</v>
      </c>
      <c r="L788" s="35">
        <v>3</v>
      </c>
      <c r="M788" s="35" t="str">
        <f>INDEX(Table2[Description],MATCH(L788,Table2[Weathersit],0))</f>
        <v>Light Snow/Rain</v>
      </c>
      <c r="N788" s="35">
        <v>0.2</v>
      </c>
      <c r="O788" s="35">
        <v>0.2273</v>
      </c>
      <c r="P788" s="35">
        <v>1</v>
      </c>
      <c r="Q788" s="35">
        <v>8.9599999999999999E-2</v>
      </c>
      <c r="R788" s="35">
        <v>0</v>
      </c>
      <c r="S788" s="35">
        <v>9</v>
      </c>
      <c r="T788" s="35" t="str">
        <f t="shared" si="62"/>
        <v>Normal</v>
      </c>
      <c r="U788" s="35">
        <v>9</v>
      </c>
      <c r="V788" s="42">
        <f t="shared" si="63"/>
        <v>55.96682991901104</v>
      </c>
      <c r="W788" s="35">
        <f t="shared" si="64"/>
        <v>-0.36601323536722125</v>
      </c>
    </row>
    <row r="789" spans="1:23" x14ac:dyDescent="0.25">
      <c r="A789" s="41">
        <v>788</v>
      </c>
      <c r="B789" s="36">
        <v>40579</v>
      </c>
      <c r="C789" s="35">
        <v>1</v>
      </c>
      <c r="D789" s="35">
        <v>0</v>
      </c>
      <c r="E789" s="35">
        <v>2</v>
      </c>
      <c r="F789" s="35">
        <v>6</v>
      </c>
      <c r="G789" s="35" t="b">
        <v>0</v>
      </c>
      <c r="H789" s="35" t="str">
        <f>IF(OR(Query278[[#This Row],[Weekday]]=1, Query278[[#This Row],[Weekday]]=2, Query278[[#This Row],[Weekday]]=3, Query278[[#This Row],[Weekday]]=4, Query278[[#This Row],[Weekday]]=5), "Weekday", "Weekend")</f>
        <v>Weekend</v>
      </c>
      <c r="I789" s="35">
        <f t="shared" si="60"/>
        <v>124</v>
      </c>
      <c r="J789" s="35">
        <v>6</v>
      </c>
      <c r="K789" s="35">
        <f t="shared" si="61"/>
        <v>156</v>
      </c>
      <c r="L789" s="35">
        <v>3</v>
      </c>
      <c r="M789" s="35" t="str">
        <f>INDEX(Table2[Description],MATCH(L789,Table2[Weathersit],0))</f>
        <v>Light Snow/Rain</v>
      </c>
      <c r="N789" s="35">
        <v>0.2</v>
      </c>
      <c r="O789" s="35">
        <v>0.2576</v>
      </c>
      <c r="P789" s="35">
        <v>1</v>
      </c>
      <c r="Q789" s="35">
        <v>0</v>
      </c>
      <c r="R789" s="35">
        <v>0</v>
      </c>
      <c r="S789" s="35">
        <v>4</v>
      </c>
      <c r="T789" s="35" t="str">
        <f t="shared" si="62"/>
        <v>Normal</v>
      </c>
      <c r="U789" s="35">
        <v>4</v>
      </c>
      <c r="V789" s="42">
        <f t="shared" si="63"/>
        <v>55.966761420673024</v>
      </c>
      <c r="W789" s="35">
        <f t="shared" si="64"/>
        <v>-0.36592918654589057</v>
      </c>
    </row>
    <row r="790" spans="1:23" x14ac:dyDescent="0.25">
      <c r="A790" s="41">
        <v>789</v>
      </c>
      <c r="B790" s="36">
        <v>40579</v>
      </c>
      <c r="C790" s="35">
        <v>1</v>
      </c>
      <c r="D790" s="35">
        <v>0</v>
      </c>
      <c r="E790" s="35">
        <v>2</v>
      </c>
      <c r="F790" s="35">
        <v>7</v>
      </c>
      <c r="G790" s="35" t="b">
        <v>0</v>
      </c>
      <c r="H790" s="35" t="str">
        <f>IF(OR(Query278[[#This Row],[Weekday]]=1, Query278[[#This Row],[Weekday]]=2, Query278[[#This Row],[Weekday]]=3, Query278[[#This Row],[Weekday]]=4, Query278[[#This Row],[Weekday]]=5), "Weekday", "Weekend")</f>
        <v>Weekend</v>
      </c>
      <c r="I790" s="35">
        <f t="shared" si="60"/>
        <v>124</v>
      </c>
      <c r="J790" s="35">
        <v>6</v>
      </c>
      <c r="K790" s="35">
        <f t="shared" si="61"/>
        <v>156</v>
      </c>
      <c r="L790" s="35">
        <v>3</v>
      </c>
      <c r="M790" s="35" t="str">
        <f>INDEX(Table2[Description],MATCH(L790,Table2[Weathersit],0))</f>
        <v>Light Snow/Rain</v>
      </c>
      <c r="N790" s="35">
        <v>0.22</v>
      </c>
      <c r="O790" s="35">
        <v>0.2576</v>
      </c>
      <c r="P790" s="35">
        <v>0.93</v>
      </c>
      <c r="Q790" s="35">
        <v>8.9599999999999999E-2</v>
      </c>
      <c r="R790" s="35">
        <v>0</v>
      </c>
      <c r="S790" s="35">
        <v>4</v>
      </c>
      <c r="T790" s="35" t="str">
        <f t="shared" si="62"/>
        <v>Normal</v>
      </c>
      <c r="U790" s="35">
        <v>4</v>
      </c>
      <c r="V790" s="42">
        <f t="shared" si="63"/>
        <v>55.940623837569227</v>
      </c>
      <c r="W790" s="35">
        <f t="shared" si="64"/>
        <v>-0.36639710375454293</v>
      </c>
    </row>
    <row r="791" spans="1:23" x14ac:dyDescent="0.25">
      <c r="A791" s="41">
        <v>790</v>
      </c>
      <c r="B791" s="36">
        <v>40579</v>
      </c>
      <c r="C791" s="35">
        <v>1</v>
      </c>
      <c r="D791" s="35">
        <v>0</v>
      </c>
      <c r="E791" s="35">
        <v>2</v>
      </c>
      <c r="F791" s="35">
        <v>8</v>
      </c>
      <c r="G791" s="35" t="b">
        <v>0</v>
      </c>
      <c r="H791" s="35" t="str">
        <f>IF(OR(Query278[[#This Row],[Weekday]]=1, Query278[[#This Row],[Weekday]]=2, Query278[[#This Row],[Weekday]]=3, Query278[[#This Row],[Weekday]]=4, Query278[[#This Row],[Weekday]]=5), "Weekday", "Weekend")</f>
        <v>Weekend</v>
      </c>
      <c r="I791" s="35">
        <f t="shared" si="60"/>
        <v>124</v>
      </c>
      <c r="J791" s="35">
        <v>6</v>
      </c>
      <c r="K791" s="35">
        <f t="shared" si="61"/>
        <v>156</v>
      </c>
      <c r="L791" s="35">
        <v>3</v>
      </c>
      <c r="M791" s="35" t="str">
        <f>INDEX(Table2[Description],MATCH(L791,Table2[Weathersit],0))</f>
        <v>Light Snow/Rain</v>
      </c>
      <c r="N791" s="35">
        <v>0.2</v>
      </c>
      <c r="O791" s="35">
        <v>0.2273</v>
      </c>
      <c r="P791" s="35">
        <v>1</v>
      </c>
      <c r="Q791" s="35">
        <v>8.9599999999999999E-2</v>
      </c>
      <c r="R791" s="35">
        <v>0</v>
      </c>
      <c r="S791" s="35">
        <v>10</v>
      </c>
      <c r="T791" s="35" t="str">
        <f t="shared" si="62"/>
        <v>Normal</v>
      </c>
      <c r="U791" s="35">
        <v>10</v>
      </c>
      <c r="V791" s="42">
        <f t="shared" si="63"/>
        <v>55.912718724647966</v>
      </c>
      <c r="W791" s="35">
        <f t="shared" si="64"/>
        <v>-0.3668635702330364</v>
      </c>
    </row>
    <row r="792" spans="1:23" x14ac:dyDescent="0.25">
      <c r="A792" s="41">
        <v>791</v>
      </c>
      <c r="B792" s="36">
        <v>40579</v>
      </c>
      <c r="C792" s="35">
        <v>1</v>
      </c>
      <c r="D792" s="35">
        <v>0</v>
      </c>
      <c r="E792" s="35">
        <v>2</v>
      </c>
      <c r="F792" s="35">
        <v>9</v>
      </c>
      <c r="G792" s="35" t="b">
        <v>0</v>
      </c>
      <c r="H792" s="35" t="str">
        <f>IF(OR(Query278[[#This Row],[Weekday]]=1, Query278[[#This Row],[Weekday]]=2, Query278[[#This Row],[Weekday]]=3, Query278[[#This Row],[Weekday]]=4, Query278[[#This Row],[Weekday]]=5), "Weekday", "Weekend")</f>
        <v>Weekend</v>
      </c>
      <c r="I792" s="35">
        <f t="shared" si="60"/>
        <v>124</v>
      </c>
      <c r="J792" s="35">
        <v>6</v>
      </c>
      <c r="K792" s="35">
        <f t="shared" si="61"/>
        <v>156</v>
      </c>
      <c r="L792" s="35">
        <v>3</v>
      </c>
      <c r="M792" s="35" t="str">
        <f>INDEX(Table2[Description],MATCH(L792,Table2[Weathersit],0))</f>
        <v>Light Snow/Rain</v>
      </c>
      <c r="N792" s="35">
        <v>0.2</v>
      </c>
      <c r="O792" s="35">
        <v>0.2273</v>
      </c>
      <c r="P792" s="35">
        <v>1</v>
      </c>
      <c r="Q792" s="35">
        <v>8.9599999999999999E-2</v>
      </c>
      <c r="R792" s="35">
        <v>3</v>
      </c>
      <c r="S792" s="35">
        <v>17</v>
      </c>
      <c r="T792" s="35" t="str">
        <f t="shared" si="62"/>
        <v>Normal</v>
      </c>
      <c r="U792" s="35">
        <v>20</v>
      </c>
      <c r="V792" s="42">
        <f t="shared" si="63"/>
        <v>55.913139025154528</v>
      </c>
      <c r="W792" s="35">
        <f t="shared" si="64"/>
        <v>-0.36678192890268863</v>
      </c>
    </row>
    <row r="793" spans="1:23" x14ac:dyDescent="0.25">
      <c r="A793" s="41">
        <v>792</v>
      </c>
      <c r="B793" s="36">
        <v>40579</v>
      </c>
      <c r="C793" s="35">
        <v>1</v>
      </c>
      <c r="D793" s="35">
        <v>0</v>
      </c>
      <c r="E793" s="35">
        <v>2</v>
      </c>
      <c r="F793" s="35">
        <v>10</v>
      </c>
      <c r="G793" s="35" t="b">
        <v>0</v>
      </c>
      <c r="H793" s="35" t="str">
        <f>IF(OR(Query278[[#This Row],[Weekday]]=1, Query278[[#This Row],[Weekday]]=2, Query278[[#This Row],[Weekday]]=3, Query278[[#This Row],[Weekday]]=4, Query278[[#This Row],[Weekday]]=5), "Weekday", "Weekend")</f>
        <v>Weekend</v>
      </c>
      <c r="I793" s="35">
        <f t="shared" si="60"/>
        <v>124</v>
      </c>
      <c r="J793" s="35">
        <v>6</v>
      </c>
      <c r="K793" s="35">
        <f t="shared" si="61"/>
        <v>156</v>
      </c>
      <c r="L793" s="35">
        <v>3</v>
      </c>
      <c r="M793" s="35" t="str">
        <f>INDEX(Table2[Description],MATCH(L793,Table2[Weathersit],0))</f>
        <v>Light Snow/Rain</v>
      </c>
      <c r="N793" s="35">
        <v>0.2</v>
      </c>
      <c r="O793" s="35">
        <v>0.21210000000000001</v>
      </c>
      <c r="P793" s="35">
        <v>1</v>
      </c>
      <c r="Q793" s="35">
        <v>0.1343</v>
      </c>
      <c r="R793" s="35">
        <v>3</v>
      </c>
      <c r="S793" s="35">
        <v>31</v>
      </c>
      <c r="T793" s="35" t="str">
        <f t="shared" si="62"/>
        <v>High Usage</v>
      </c>
      <c r="U793" s="35">
        <v>34</v>
      </c>
      <c r="V793" s="42">
        <f t="shared" si="63"/>
        <v>55.956085385579861</v>
      </c>
      <c r="W793" s="35">
        <f t="shared" si="64"/>
        <v>-0.36669947322333502</v>
      </c>
    </row>
    <row r="794" spans="1:23" x14ac:dyDescent="0.25">
      <c r="A794" s="41">
        <v>793</v>
      </c>
      <c r="B794" s="36">
        <v>40579</v>
      </c>
      <c r="C794" s="35">
        <v>1</v>
      </c>
      <c r="D794" s="35">
        <v>0</v>
      </c>
      <c r="E794" s="35">
        <v>2</v>
      </c>
      <c r="F794" s="35">
        <v>11</v>
      </c>
      <c r="G794" s="35" t="b">
        <v>0</v>
      </c>
      <c r="H794" s="35" t="str">
        <f>IF(OR(Query278[[#This Row],[Weekday]]=1, Query278[[#This Row],[Weekday]]=2, Query278[[#This Row],[Weekday]]=3, Query278[[#This Row],[Weekday]]=4, Query278[[#This Row],[Weekday]]=5), "Weekday", "Weekend")</f>
        <v>Weekend</v>
      </c>
      <c r="I794" s="35">
        <f t="shared" si="60"/>
        <v>124</v>
      </c>
      <c r="J794" s="35">
        <v>6</v>
      </c>
      <c r="K794" s="35">
        <f t="shared" si="61"/>
        <v>156</v>
      </c>
      <c r="L794" s="35">
        <v>3</v>
      </c>
      <c r="M794" s="35" t="str">
        <f>INDEX(Table2[Description],MATCH(L794,Table2[Weathersit],0))</f>
        <v>Light Snow/Rain</v>
      </c>
      <c r="N794" s="35">
        <v>0.22</v>
      </c>
      <c r="O794" s="35">
        <v>0.2273</v>
      </c>
      <c r="P794" s="35">
        <v>1</v>
      </c>
      <c r="Q794" s="35">
        <v>0.1343</v>
      </c>
      <c r="R794" s="35">
        <v>1</v>
      </c>
      <c r="S794" s="35">
        <v>46</v>
      </c>
      <c r="T794" s="35" t="str">
        <f t="shared" si="62"/>
        <v>High Usage</v>
      </c>
      <c r="U794" s="35">
        <v>47</v>
      </c>
      <c r="V794" s="42">
        <f t="shared" si="63"/>
        <v>56.04583077272062</v>
      </c>
      <c r="W794" s="35">
        <f t="shared" si="64"/>
        <v>-0.36642159348252268</v>
      </c>
    </row>
    <row r="795" spans="1:23" x14ac:dyDescent="0.25">
      <c r="A795" s="41">
        <v>794</v>
      </c>
      <c r="B795" s="36">
        <v>40579</v>
      </c>
      <c r="C795" s="35">
        <v>1</v>
      </c>
      <c r="D795" s="35">
        <v>0</v>
      </c>
      <c r="E795" s="35">
        <v>2</v>
      </c>
      <c r="F795" s="35">
        <v>12</v>
      </c>
      <c r="G795" s="35" t="b">
        <v>0</v>
      </c>
      <c r="H795" s="35" t="str">
        <f>IF(OR(Query278[[#This Row],[Weekday]]=1, Query278[[#This Row],[Weekday]]=2, Query278[[#This Row],[Weekday]]=3, Query278[[#This Row],[Weekday]]=4, Query278[[#This Row],[Weekday]]=5), "Weekday", "Weekend")</f>
        <v>Weekend</v>
      </c>
      <c r="I795" s="35">
        <f t="shared" si="60"/>
        <v>124</v>
      </c>
      <c r="J795" s="35">
        <v>6</v>
      </c>
      <c r="K795" s="35">
        <f t="shared" si="61"/>
        <v>156</v>
      </c>
      <c r="L795" s="35">
        <v>3</v>
      </c>
      <c r="M795" s="35" t="str">
        <f>INDEX(Table2[Description],MATCH(L795,Table2[Weathersit],0))</f>
        <v>Light Snow/Rain</v>
      </c>
      <c r="N795" s="35">
        <v>0.22</v>
      </c>
      <c r="O795" s="35">
        <v>0.2273</v>
      </c>
      <c r="P795" s="35">
        <v>1</v>
      </c>
      <c r="Q795" s="35">
        <v>0.16420000000000001</v>
      </c>
      <c r="R795" s="35">
        <v>10</v>
      </c>
      <c r="S795" s="35">
        <v>42</v>
      </c>
      <c r="T795" s="35" t="str">
        <f t="shared" si="62"/>
        <v>High Usage</v>
      </c>
      <c r="U795" s="35">
        <v>52</v>
      </c>
      <c r="V795" s="42">
        <f t="shared" si="63"/>
        <v>56.164896517583159</v>
      </c>
      <c r="W795" s="35">
        <f t="shared" si="64"/>
        <v>-0.36633527035215535</v>
      </c>
    </row>
    <row r="796" spans="1:23" x14ac:dyDescent="0.25">
      <c r="A796" s="41">
        <v>795</v>
      </c>
      <c r="B796" s="36">
        <v>40579</v>
      </c>
      <c r="C796" s="35">
        <v>1</v>
      </c>
      <c r="D796" s="35">
        <v>0</v>
      </c>
      <c r="E796" s="35">
        <v>2</v>
      </c>
      <c r="F796" s="35">
        <v>13</v>
      </c>
      <c r="G796" s="35" t="b">
        <v>0</v>
      </c>
      <c r="H796" s="35" t="str">
        <f>IF(OR(Query278[[#This Row],[Weekday]]=1, Query278[[#This Row],[Weekday]]=2, Query278[[#This Row],[Weekday]]=3, Query278[[#This Row],[Weekday]]=4, Query278[[#This Row],[Weekday]]=5), "Weekday", "Weekend")</f>
        <v>Weekend</v>
      </c>
      <c r="I796" s="35">
        <f t="shared" si="60"/>
        <v>124</v>
      </c>
      <c r="J796" s="35">
        <v>6</v>
      </c>
      <c r="K796" s="35">
        <f t="shared" si="61"/>
        <v>156</v>
      </c>
      <c r="L796" s="35">
        <v>3</v>
      </c>
      <c r="M796" s="35" t="str">
        <f>INDEX(Table2[Description],MATCH(L796,Table2[Weathersit],0))</f>
        <v>Light Snow/Rain</v>
      </c>
      <c r="N796" s="35">
        <v>0.22</v>
      </c>
      <c r="O796" s="35">
        <v>0.2273</v>
      </c>
      <c r="P796" s="35">
        <v>1</v>
      </c>
      <c r="Q796" s="35">
        <v>0.16420000000000001</v>
      </c>
      <c r="R796" s="35">
        <v>10</v>
      </c>
      <c r="S796" s="35">
        <v>62</v>
      </c>
      <c r="T796" s="35" t="str">
        <f t="shared" si="62"/>
        <v>High Usage</v>
      </c>
      <c r="U796" s="35">
        <v>72</v>
      </c>
      <c r="V796" s="42">
        <f t="shared" si="63"/>
        <v>56.292039097509075</v>
      </c>
      <c r="W796" s="35">
        <f t="shared" si="64"/>
        <v>-0.36624763576382247</v>
      </c>
    </row>
    <row r="797" spans="1:23" x14ac:dyDescent="0.25">
      <c r="A797" s="41">
        <v>796</v>
      </c>
      <c r="B797" s="36">
        <v>40579</v>
      </c>
      <c r="C797" s="35">
        <v>1</v>
      </c>
      <c r="D797" s="35">
        <v>0</v>
      </c>
      <c r="E797" s="35">
        <v>2</v>
      </c>
      <c r="F797" s="35">
        <v>14</v>
      </c>
      <c r="G797" s="35" t="b">
        <v>0</v>
      </c>
      <c r="H797" s="35" t="str">
        <f>IF(OR(Query278[[#This Row],[Weekday]]=1, Query278[[#This Row],[Weekday]]=2, Query278[[#This Row],[Weekday]]=3, Query278[[#This Row],[Weekday]]=4, Query278[[#This Row],[Weekday]]=5), "Weekday", "Weekend")</f>
        <v>Weekend</v>
      </c>
      <c r="I797" s="35">
        <f t="shared" si="60"/>
        <v>124</v>
      </c>
      <c r="J797" s="35">
        <v>6</v>
      </c>
      <c r="K797" s="35">
        <f t="shared" si="61"/>
        <v>156</v>
      </c>
      <c r="L797" s="35">
        <v>3</v>
      </c>
      <c r="M797" s="35" t="str">
        <f>INDEX(Table2[Description],MATCH(L797,Table2[Weathersit],0))</f>
        <v>Light Snow/Rain</v>
      </c>
      <c r="N797" s="35">
        <v>0.22</v>
      </c>
      <c r="O797" s="35">
        <v>0.2727</v>
      </c>
      <c r="P797" s="35">
        <v>1</v>
      </c>
      <c r="Q797" s="35">
        <v>0</v>
      </c>
      <c r="R797" s="35">
        <v>5</v>
      </c>
      <c r="S797" s="35">
        <v>50</v>
      </c>
      <c r="T797" s="35" t="str">
        <f t="shared" si="62"/>
        <v>High Usage</v>
      </c>
      <c r="U797" s="35">
        <v>55</v>
      </c>
      <c r="V797" s="42">
        <f t="shared" si="63"/>
        <v>56.427853522729613</v>
      </c>
      <c r="W797" s="35">
        <f t="shared" si="64"/>
        <v>-0.36615919616093345</v>
      </c>
    </row>
    <row r="798" spans="1:23" x14ac:dyDescent="0.25">
      <c r="A798" s="41">
        <v>797</v>
      </c>
      <c r="B798" s="36">
        <v>40579</v>
      </c>
      <c r="C798" s="35">
        <v>1</v>
      </c>
      <c r="D798" s="35">
        <v>0</v>
      </c>
      <c r="E798" s="35">
        <v>2</v>
      </c>
      <c r="F798" s="35">
        <v>15</v>
      </c>
      <c r="G798" s="35" t="b">
        <v>0</v>
      </c>
      <c r="H798" s="35" t="str">
        <f>IF(OR(Query278[[#This Row],[Weekday]]=1, Query278[[#This Row],[Weekday]]=2, Query278[[#This Row],[Weekday]]=3, Query278[[#This Row],[Weekday]]=4, Query278[[#This Row],[Weekday]]=5), "Weekday", "Weekend")</f>
        <v>Weekend</v>
      </c>
      <c r="I798" s="35">
        <f t="shared" si="60"/>
        <v>124</v>
      </c>
      <c r="J798" s="35">
        <v>6</v>
      </c>
      <c r="K798" s="35">
        <f t="shared" si="61"/>
        <v>156</v>
      </c>
      <c r="L798" s="35">
        <v>3</v>
      </c>
      <c r="M798" s="35" t="str">
        <f>INDEX(Table2[Description],MATCH(L798,Table2[Weathersit],0))</f>
        <v>Light Snow/Rain</v>
      </c>
      <c r="N798" s="35">
        <v>0.22</v>
      </c>
      <c r="O798" s="35">
        <v>0.2727</v>
      </c>
      <c r="P798" s="35">
        <v>1</v>
      </c>
      <c r="Q798" s="35">
        <v>0</v>
      </c>
      <c r="R798" s="35">
        <v>11</v>
      </c>
      <c r="S798" s="35">
        <v>49</v>
      </c>
      <c r="T798" s="35" t="str">
        <f t="shared" si="62"/>
        <v>High Usage</v>
      </c>
      <c r="U798" s="35">
        <v>60</v>
      </c>
      <c r="V798" s="42">
        <f t="shared" si="63"/>
        <v>56.560261003284879</v>
      </c>
      <c r="W798" s="35">
        <f t="shared" si="64"/>
        <v>-0.36718833556209657</v>
      </c>
    </row>
    <row r="799" spans="1:23" x14ac:dyDescent="0.25">
      <c r="A799" s="41">
        <v>798</v>
      </c>
      <c r="B799" s="36">
        <v>40579</v>
      </c>
      <c r="C799" s="35">
        <v>1</v>
      </c>
      <c r="D799" s="35">
        <v>0</v>
      </c>
      <c r="E799" s="35">
        <v>2</v>
      </c>
      <c r="F799" s="35">
        <v>16</v>
      </c>
      <c r="G799" s="35" t="b">
        <v>0</v>
      </c>
      <c r="H799" s="35" t="str">
        <f>IF(OR(Query278[[#This Row],[Weekday]]=1, Query278[[#This Row],[Weekday]]=2, Query278[[#This Row],[Weekday]]=3, Query278[[#This Row],[Weekday]]=4, Query278[[#This Row],[Weekday]]=5), "Weekday", "Weekend")</f>
        <v>Weekend</v>
      </c>
      <c r="I799" s="35">
        <f t="shared" si="60"/>
        <v>124</v>
      </c>
      <c r="J799" s="35">
        <v>6</v>
      </c>
      <c r="K799" s="35">
        <f t="shared" si="61"/>
        <v>156</v>
      </c>
      <c r="L799" s="35">
        <v>3</v>
      </c>
      <c r="M799" s="35" t="str">
        <f>INDEX(Table2[Description],MATCH(L799,Table2[Weathersit],0))</f>
        <v>Light Snow/Rain</v>
      </c>
      <c r="N799" s="35">
        <v>0.22</v>
      </c>
      <c r="O799" s="35">
        <v>0.2273</v>
      </c>
      <c r="P799" s="35">
        <v>1</v>
      </c>
      <c r="Q799" s="35">
        <v>0.1343</v>
      </c>
      <c r="R799" s="35">
        <v>8</v>
      </c>
      <c r="S799" s="35">
        <v>63</v>
      </c>
      <c r="T799" s="35" t="str">
        <f t="shared" si="62"/>
        <v>High Usage</v>
      </c>
      <c r="U799" s="35">
        <v>71</v>
      </c>
      <c r="V799" s="42">
        <f t="shared" si="63"/>
        <v>56.697542475572064</v>
      </c>
      <c r="W799" s="35">
        <f t="shared" si="64"/>
        <v>-0.36828008912603527</v>
      </c>
    </row>
    <row r="800" spans="1:23" x14ac:dyDescent="0.25">
      <c r="A800" s="41">
        <v>799</v>
      </c>
      <c r="B800" s="36">
        <v>40579</v>
      </c>
      <c r="C800" s="35">
        <v>1</v>
      </c>
      <c r="D800" s="35">
        <v>0</v>
      </c>
      <c r="E800" s="35">
        <v>2</v>
      </c>
      <c r="F800" s="35">
        <v>17</v>
      </c>
      <c r="G800" s="35" t="b">
        <v>0</v>
      </c>
      <c r="H800" s="35" t="str">
        <f>IF(OR(Query278[[#This Row],[Weekday]]=1, Query278[[#This Row],[Weekday]]=2, Query278[[#This Row],[Weekday]]=3, Query278[[#This Row],[Weekday]]=4, Query278[[#This Row],[Weekday]]=5), "Weekday", "Weekend")</f>
        <v>Weekend</v>
      </c>
      <c r="I800" s="35">
        <f t="shared" si="60"/>
        <v>124</v>
      </c>
      <c r="J800" s="35">
        <v>6</v>
      </c>
      <c r="K800" s="35">
        <f t="shared" si="61"/>
        <v>156</v>
      </c>
      <c r="L800" s="35">
        <v>2</v>
      </c>
      <c r="M800" s="35" t="str">
        <f>INDEX(Table2[Description],MATCH(L800,Table2[Weathersit],0))</f>
        <v>Mist + Cloudy</v>
      </c>
      <c r="N800" s="35">
        <v>0.24</v>
      </c>
      <c r="O800" s="35">
        <v>0.21210000000000001</v>
      </c>
      <c r="P800" s="35">
        <v>1</v>
      </c>
      <c r="Q800" s="35">
        <v>0.28360000000000002</v>
      </c>
      <c r="R800" s="35">
        <v>14</v>
      </c>
      <c r="S800" s="35">
        <v>64</v>
      </c>
      <c r="T800" s="35" t="str">
        <f t="shared" si="62"/>
        <v>High Usage</v>
      </c>
      <c r="U800" s="35">
        <v>78</v>
      </c>
      <c r="V800" s="42">
        <f t="shared" si="63"/>
        <v>56.836845592970072</v>
      </c>
      <c r="W800" s="35">
        <f t="shared" si="64"/>
        <v>-0.36820349494411936</v>
      </c>
    </row>
    <row r="801" spans="1:23" x14ac:dyDescent="0.25">
      <c r="A801" s="41">
        <v>800</v>
      </c>
      <c r="B801" s="36">
        <v>40579</v>
      </c>
      <c r="C801" s="35">
        <v>1</v>
      </c>
      <c r="D801" s="35">
        <v>0</v>
      </c>
      <c r="E801" s="35">
        <v>2</v>
      </c>
      <c r="F801" s="35">
        <v>18</v>
      </c>
      <c r="G801" s="35" t="b">
        <v>0</v>
      </c>
      <c r="H801" s="35" t="str">
        <f>IF(OR(Query278[[#This Row],[Weekday]]=1, Query278[[#This Row],[Weekday]]=2, Query278[[#This Row],[Weekday]]=3, Query278[[#This Row],[Weekday]]=4, Query278[[#This Row],[Weekday]]=5), "Weekday", "Weekend")</f>
        <v>Weekend</v>
      </c>
      <c r="I801" s="35">
        <f t="shared" si="60"/>
        <v>124</v>
      </c>
      <c r="J801" s="35">
        <v>6</v>
      </c>
      <c r="K801" s="35">
        <f t="shared" si="61"/>
        <v>156</v>
      </c>
      <c r="L801" s="35">
        <v>2</v>
      </c>
      <c r="M801" s="35" t="str">
        <f>INDEX(Table2[Description],MATCH(L801,Table2[Weathersit],0))</f>
        <v>Mist + Cloudy</v>
      </c>
      <c r="N801" s="35">
        <v>0.28000000000000003</v>
      </c>
      <c r="O801" s="35">
        <v>0.2424</v>
      </c>
      <c r="P801" s="35">
        <v>0.93</v>
      </c>
      <c r="Q801" s="35">
        <v>0.44779999999999998</v>
      </c>
      <c r="R801" s="35">
        <v>2</v>
      </c>
      <c r="S801" s="35">
        <v>81</v>
      </c>
      <c r="T801" s="35" t="str">
        <f t="shared" si="62"/>
        <v>High Usage</v>
      </c>
      <c r="U801" s="35">
        <v>83</v>
      </c>
      <c r="V801" s="42">
        <f t="shared" si="63"/>
        <v>56.97228746132437</v>
      </c>
      <c r="W801" s="35">
        <f t="shared" si="64"/>
        <v>-0.36781426875169942</v>
      </c>
    </row>
    <row r="802" spans="1:23" x14ac:dyDescent="0.25">
      <c r="A802" s="41">
        <v>801</v>
      </c>
      <c r="B802" s="36">
        <v>40579</v>
      </c>
      <c r="C802" s="35">
        <v>1</v>
      </c>
      <c r="D802" s="35">
        <v>0</v>
      </c>
      <c r="E802" s="35">
        <v>2</v>
      </c>
      <c r="F802" s="35">
        <v>19</v>
      </c>
      <c r="G802" s="35" t="b">
        <v>0</v>
      </c>
      <c r="H802" s="35" t="str">
        <f>IF(OR(Query278[[#This Row],[Weekday]]=1, Query278[[#This Row],[Weekday]]=2, Query278[[#This Row],[Weekday]]=3, Query278[[#This Row],[Weekday]]=4, Query278[[#This Row],[Weekday]]=5), "Weekday", "Weekend")</f>
        <v>Weekend</v>
      </c>
      <c r="I802" s="35">
        <f t="shared" si="60"/>
        <v>124</v>
      </c>
      <c r="J802" s="35">
        <v>6</v>
      </c>
      <c r="K802" s="35">
        <f t="shared" si="61"/>
        <v>156</v>
      </c>
      <c r="L802" s="35">
        <v>2</v>
      </c>
      <c r="M802" s="35" t="str">
        <f>INDEX(Table2[Description],MATCH(L802,Table2[Weathersit],0))</f>
        <v>Mist + Cloudy</v>
      </c>
      <c r="N802" s="35">
        <v>0.28000000000000003</v>
      </c>
      <c r="O802" s="35">
        <v>0.2424</v>
      </c>
      <c r="P802" s="35">
        <v>0.93</v>
      </c>
      <c r="Q802" s="35">
        <v>0.44779999999999998</v>
      </c>
      <c r="R802" s="35">
        <v>6</v>
      </c>
      <c r="S802" s="35">
        <v>78</v>
      </c>
      <c r="T802" s="35" t="str">
        <f t="shared" si="62"/>
        <v>High Usage</v>
      </c>
      <c r="U802" s="35">
        <v>84</v>
      </c>
      <c r="V802" s="42">
        <f t="shared" si="63"/>
        <v>57.102530373005358</v>
      </c>
      <c r="W802" s="35">
        <f t="shared" si="64"/>
        <v>-0.36813131042229669</v>
      </c>
    </row>
    <row r="803" spans="1:23" x14ac:dyDescent="0.25">
      <c r="A803" s="41">
        <v>802</v>
      </c>
      <c r="B803" s="36">
        <v>40579</v>
      </c>
      <c r="C803" s="35">
        <v>1</v>
      </c>
      <c r="D803" s="35">
        <v>0</v>
      </c>
      <c r="E803" s="35">
        <v>2</v>
      </c>
      <c r="F803" s="35">
        <v>20</v>
      </c>
      <c r="G803" s="35" t="b">
        <v>0</v>
      </c>
      <c r="H803" s="35" t="str">
        <f>IF(OR(Query278[[#This Row],[Weekday]]=1, Query278[[#This Row],[Weekday]]=2, Query278[[#This Row],[Weekday]]=3, Query278[[#This Row],[Weekday]]=4, Query278[[#This Row],[Weekday]]=5), "Weekday", "Weekend")</f>
        <v>Weekend</v>
      </c>
      <c r="I803" s="35">
        <f t="shared" si="60"/>
        <v>124</v>
      </c>
      <c r="J803" s="35">
        <v>6</v>
      </c>
      <c r="K803" s="35">
        <f t="shared" si="61"/>
        <v>156</v>
      </c>
      <c r="L803" s="35">
        <v>1</v>
      </c>
      <c r="M803" s="35" t="str">
        <f>INDEX(Table2[Description],MATCH(L803,Table2[Weathersit],0))</f>
        <v>Clear</v>
      </c>
      <c r="N803" s="35">
        <v>0.3</v>
      </c>
      <c r="O803" s="35">
        <v>0.28789999999999999</v>
      </c>
      <c r="P803" s="35">
        <v>0.87</v>
      </c>
      <c r="Q803" s="35">
        <v>0.25369999999999998</v>
      </c>
      <c r="R803" s="35">
        <v>5</v>
      </c>
      <c r="S803" s="35">
        <v>64</v>
      </c>
      <c r="T803" s="35" t="str">
        <f t="shared" si="62"/>
        <v>High Usage</v>
      </c>
      <c r="U803" s="35">
        <v>69</v>
      </c>
      <c r="V803" s="42">
        <f t="shared" si="63"/>
        <v>57.232150956022551</v>
      </c>
      <c r="W803" s="35">
        <f t="shared" si="64"/>
        <v>-0.36847261375192836</v>
      </c>
    </row>
    <row r="804" spans="1:23" x14ac:dyDescent="0.25">
      <c r="A804" s="41">
        <v>803</v>
      </c>
      <c r="B804" s="36">
        <v>40579</v>
      </c>
      <c r="C804" s="35">
        <v>1</v>
      </c>
      <c r="D804" s="35">
        <v>0</v>
      </c>
      <c r="E804" s="35">
        <v>2</v>
      </c>
      <c r="F804" s="35">
        <v>21</v>
      </c>
      <c r="G804" s="35" t="b">
        <v>0</v>
      </c>
      <c r="H804" s="35" t="str">
        <f>IF(OR(Query278[[#This Row],[Weekday]]=1, Query278[[#This Row],[Weekday]]=2, Query278[[#This Row],[Weekday]]=3, Query278[[#This Row],[Weekday]]=4, Query278[[#This Row],[Weekday]]=5), "Weekday", "Weekend")</f>
        <v>Weekend</v>
      </c>
      <c r="I804" s="35">
        <f t="shared" si="60"/>
        <v>124</v>
      </c>
      <c r="J804" s="35">
        <v>6</v>
      </c>
      <c r="K804" s="35">
        <f t="shared" si="61"/>
        <v>155</v>
      </c>
      <c r="L804" s="35">
        <v>1</v>
      </c>
      <c r="M804" s="35" t="str">
        <f>INDEX(Table2[Description],MATCH(L804,Table2[Weathersit],0))</f>
        <v>Clear</v>
      </c>
      <c r="N804" s="35">
        <v>0.26</v>
      </c>
      <c r="O804" s="35">
        <v>0.2576</v>
      </c>
      <c r="P804" s="35">
        <v>1</v>
      </c>
      <c r="Q804" s="35">
        <v>0.19400000000000001</v>
      </c>
      <c r="R804" s="35">
        <v>3</v>
      </c>
      <c r="S804" s="35">
        <v>53</v>
      </c>
      <c r="T804" s="35" t="str">
        <f t="shared" si="62"/>
        <v>High Usage</v>
      </c>
      <c r="U804" s="35">
        <v>56</v>
      </c>
      <c r="V804" s="42">
        <f t="shared" si="63"/>
        <v>57.37617365719376</v>
      </c>
      <c r="W804" s="35">
        <f t="shared" si="64"/>
        <v>-0.37047833534058622</v>
      </c>
    </row>
    <row r="805" spans="1:23" x14ac:dyDescent="0.25">
      <c r="A805" s="41">
        <v>804</v>
      </c>
      <c r="B805" s="36">
        <v>40579</v>
      </c>
      <c r="C805" s="35">
        <v>1</v>
      </c>
      <c r="D805" s="35">
        <v>0</v>
      </c>
      <c r="E805" s="35">
        <v>2</v>
      </c>
      <c r="F805" s="35">
        <v>22</v>
      </c>
      <c r="G805" s="35" t="b">
        <v>0</v>
      </c>
      <c r="H805" s="35" t="str">
        <f>IF(OR(Query278[[#This Row],[Weekday]]=1, Query278[[#This Row],[Weekday]]=2, Query278[[#This Row],[Weekday]]=3, Query278[[#This Row],[Weekday]]=4, Query278[[#This Row],[Weekday]]=5), "Weekday", "Weekend")</f>
        <v>Weekend</v>
      </c>
      <c r="I805" s="35">
        <f t="shared" si="60"/>
        <v>124</v>
      </c>
      <c r="J805" s="35">
        <v>6</v>
      </c>
      <c r="K805" s="35">
        <f t="shared" si="61"/>
        <v>154</v>
      </c>
      <c r="L805" s="35">
        <v>1</v>
      </c>
      <c r="M805" s="35" t="str">
        <f>INDEX(Table2[Description],MATCH(L805,Table2[Weathersit],0))</f>
        <v>Clear</v>
      </c>
      <c r="N805" s="35">
        <v>0.26</v>
      </c>
      <c r="O805" s="35">
        <v>0.2727</v>
      </c>
      <c r="P805" s="35">
        <v>0.93</v>
      </c>
      <c r="Q805" s="35">
        <v>0.1343</v>
      </c>
      <c r="R805" s="35">
        <v>2</v>
      </c>
      <c r="S805" s="35">
        <v>43</v>
      </c>
      <c r="T805" s="35" t="str">
        <f t="shared" si="62"/>
        <v>High Usage</v>
      </c>
      <c r="U805" s="35">
        <v>45</v>
      </c>
      <c r="V805" s="42">
        <f t="shared" si="63"/>
        <v>57.516915539620044</v>
      </c>
      <c r="W805" s="35">
        <f t="shared" si="64"/>
        <v>-0.37139293296866877</v>
      </c>
    </row>
    <row r="806" spans="1:23" x14ac:dyDescent="0.25">
      <c r="A806" s="41">
        <v>805</v>
      </c>
      <c r="B806" s="36">
        <v>40579</v>
      </c>
      <c r="C806" s="35">
        <v>1</v>
      </c>
      <c r="D806" s="35">
        <v>0</v>
      </c>
      <c r="E806" s="35">
        <v>2</v>
      </c>
      <c r="F806" s="35">
        <v>23</v>
      </c>
      <c r="G806" s="35" t="b">
        <v>0</v>
      </c>
      <c r="H806" s="35" t="str">
        <f>IF(OR(Query278[[#This Row],[Weekday]]=1, Query278[[#This Row],[Weekday]]=2, Query278[[#This Row],[Weekday]]=3, Query278[[#This Row],[Weekday]]=4, Query278[[#This Row],[Weekday]]=5), "Weekday", "Weekend")</f>
        <v>Weekend</v>
      </c>
      <c r="I806" s="35">
        <f t="shared" si="60"/>
        <v>124</v>
      </c>
      <c r="J806" s="35">
        <v>6</v>
      </c>
      <c r="K806" s="35">
        <f t="shared" si="61"/>
        <v>153</v>
      </c>
      <c r="L806" s="35">
        <v>1</v>
      </c>
      <c r="M806" s="35" t="str">
        <f>INDEX(Table2[Description],MATCH(L806,Table2[Weathersit],0))</f>
        <v>Clear</v>
      </c>
      <c r="N806" s="35">
        <v>0.26</v>
      </c>
      <c r="O806" s="35">
        <v>0.2576</v>
      </c>
      <c r="P806" s="35">
        <v>0.93</v>
      </c>
      <c r="Q806" s="35">
        <v>0.22389999999999999</v>
      </c>
      <c r="R806" s="35">
        <v>7</v>
      </c>
      <c r="S806" s="35">
        <v>52</v>
      </c>
      <c r="T806" s="35" t="str">
        <f t="shared" si="62"/>
        <v>High Usage</v>
      </c>
      <c r="U806" s="35">
        <v>59</v>
      </c>
      <c r="V806" s="42">
        <f t="shared" si="63"/>
        <v>57.643192897530476</v>
      </c>
      <c r="W806" s="35">
        <f t="shared" si="64"/>
        <v>-0.37294888190422026</v>
      </c>
    </row>
    <row r="807" spans="1:23" x14ac:dyDescent="0.25">
      <c r="A807" s="41">
        <v>806</v>
      </c>
      <c r="B807" s="36">
        <v>40580</v>
      </c>
      <c r="C807" s="35">
        <v>1</v>
      </c>
      <c r="D807" s="35">
        <v>0</v>
      </c>
      <c r="E807" s="35">
        <v>2</v>
      </c>
      <c r="F807" s="35">
        <v>0</v>
      </c>
      <c r="G807" s="35" t="b">
        <v>0</v>
      </c>
      <c r="H807" s="35" t="str">
        <f>IF(OR(Query278[[#This Row],[Weekday]]=1, Query278[[#This Row],[Weekday]]=2, Query278[[#This Row],[Weekday]]=3, Query278[[#This Row],[Weekday]]=4, Query278[[#This Row],[Weekday]]=5), "Weekday", "Weekend")</f>
        <v>Weekend</v>
      </c>
      <c r="I807" s="35">
        <f t="shared" si="60"/>
        <v>124</v>
      </c>
      <c r="J807" s="35">
        <v>0</v>
      </c>
      <c r="K807" s="35">
        <f t="shared" si="61"/>
        <v>152</v>
      </c>
      <c r="L807" s="35">
        <v>1</v>
      </c>
      <c r="M807" s="35" t="str">
        <f>INDEX(Table2[Description],MATCH(L807,Table2[Weathersit],0))</f>
        <v>Clear</v>
      </c>
      <c r="N807" s="35">
        <v>0.26</v>
      </c>
      <c r="O807" s="35">
        <v>0.2576</v>
      </c>
      <c r="P807" s="35">
        <v>0.7</v>
      </c>
      <c r="Q807" s="35">
        <v>0.19400000000000001</v>
      </c>
      <c r="R807" s="35">
        <v>2</v>
      </c>
      <c r="S807" s="35">
        <v>37</v>
      </c>
      <c r="T807" s="35" t="str">
        <f t="shared" si="62"/>
        <v>High Usage</v>
      </c>
      <c r="U807" s="35">
        <v>39</v>
      </c>
      <c r="V807" s="42">
        <f t="shared" si="63"/>
        <v>57.788328981459813</v>
      </c>
      <c r="W807" s="35">
        <f t="shared" si="64"/>
        <v>-0.37397241434299611</v>
      </c>
    </row>
    <row r="808" spans="1:23" x14ac:dyDescent="0.25">
      <c r="A808" s="41">
        <v>807</v>
      </c>
      <c r="B808" s="36">
        <v>40580</v>
      </c>
      <c r="C808" s="35">
        <v>1</v>
      </c>
      <c r="D808" s="35">
        <v>0</v>
      </c>
      <c r="E808" s="35">
        <v>2</v>
      </c>
      <c r="F808" s="35">
        <v>1</v>
      </c>
      <c r="G808" s="35" t="b">
        <v>0</v>
      </c>
      <c r="H808" s="35" t="str">
        <f>IF(OR(Query278[[#This Row],[Weekday]]=1, Query278[[#This Row],[Weekday]]=2, Query278[[#This Row],[Weekday]]=3, Query278[[#This Row],[Weekday]]=4, Query278[[#This Row],[Weekday]]=5), "Weekday", "Weekend")</f>
        <v>Weekend</v>
      </c>
      <c r="I808" s="35">
        <f t="shared" si="60"/>
        <v>124</v>
      </c>
      <c r="J808" s="35">
        <v>0</v>
      </c>
      <c r="K808" s="35">
        <f t="shared" si="61"/>
        <v>151</v>
      </c>
      <c r="L808" s="35">
        <v>1</v>
      </c>
      <c r="M808" s="35" t="str">
        <f>INDEX(Table2[Description],MATCH(L808,Table2[Weathersit],0))</f>
        <v>Clear</v>
      </c>
      <c r="N808" s="35">
        <v>0.26</v>
      </c>
      <c r="O808" s="35">
        <v>0.2273</v>
      </c>
      <c r="P808" s="35">
        <v>0.65</v>
      </c>
      <c r="Q808" s="35">
        <v>0.41789999999999999</v>
      </c>
      <c r="R808" s="35">
        <v>4</v>
      </c>
      <c r="S808" s="35">
        <v>40</v>
      </c>
      <c r="T808" s="35" t="str">
        <f t="shared" si="62"/>
        <v>High Usage</v>
      </c>
      <c r="U808" s="35">
        <v>44</v>
      </c>
      <c r="V808" s="42">
        <f t="shared" si="63"/>
        <v>57.903270542385854</v>
      </c>
      <c r="W808" s="35">
        <f t="shared" si="64"/>
        <v>-0.3750551970342893</v>
      </c>
    </row>
    <row r="809" spans="1:23" x14ac:dyDescent="0.25">
      <c r="A809" s="41">
        <v>808</v>
      </c>
      <c r="B809" s="36">
        <v>40580</v>
      </c>
      <c r="C809" s="35">
        <v>1</v>
      </c>
      <c r="D809" s="35">
        <v>0</v>
      </c>
      <c r="E809" s="35">
        <v>2</v>
      </c>
      <c r="F809" s="35">
        <v>2</v>
      </c>
      <c r="G809" s="35" t="b">
        <v>0</v>
      </c>
      <c r="H809" s="35" t="str">
        <f>IF(OR(Query278[[#This Row],[Weekday]]=1, Query278[[#This Row],[Weekday]]=2, Query278[[#This Row],[Weekday]]=3, Query278[[#This Row],[Weekday]]=4, Query278[[#This Row],[Weekday]]=5), "Weekday", "Weekend")</f>
        <v>Weekend</v>
      </c>
      <c r="I809" s="35">
        <f t="shared" si="60"/>
        <v>124</v>
      </c>
      <c r="J809" s="35">
        <v>0</v>
      </c>
      <c r="K809" s="35">
        <f t="shared" si="61"/>
        <v>150</v>
      </c>
      <c r="L809" s="35">
        <v>1</v>
      </c>
      <c r="M809" s="35" t="str">
        <f>INDEX(Table2[Description],MATCH(L809,Table2[Weathersit],0))</f>
        <v>Clear</v>
      </c>
      <c r="N809" s="35">
        <v>0.26</v>
      </c>
      <c r="O809" s="35">
        <v>0.2273</v>
      </c>
      <c r="P809" s="35">
        <v>0.6</v>
      </c>
      <c r="Q809" s="35">
        <v>0.32840000000000003</v>
      </c>
      <c r="R809" s="35">
        <v>0</v>
      </c>
      <c r="S809" s="35">
        <v>20</v>
      </c>
      <c r="T809" s="35" t="str">
        <f t="shared" si="62"/>
        <v>Normal</v>
      </c>
      <c r="U809" s="35">
        <v>20</v>
      </c>
      <c r="V809" s="42">
        <f t="shared" si="63"/>
        <v>58.03010038019557</v>
      </c>
      <c r="W809" s="35">
        <f t="shared" si="64"/>
        <v>-0.37506970090194358</v>
      </c>
    </row>
    <row r="810" spans="1:23" x14ac:dyDescent="0.25">
      <c r="A810" s="41">
        <v>809</v>
      </c>
      <c r="B810" s="36">
        <v>40580</v>
      </c>
      <c r="C810" s="35">
        <v>1</v>
      </c>
      <c r="D810" s="35">
        <v>0</v>
      </c>
      <c r="E810" s="35">
        <v>2</v>
      </c>
      <c r="F810" s="35">
        <v>3</v>
      </c>
      <c r="G810" s="35" t="b">
        <v>0</v>
      </c>
      <c r="H810" s="35" t="str">
        <f>IF(OR(Query278[[#This Row],[Weekday]]=1, Query278[[#This Row],[Weekday]]=2, Query278[[#This Row],[Weekday]]=3, Query278[[#This Row],[Weekday]]=4, Query278[[#This Row],[Weekday]]=5), "Weekday", "Weekend")</f>
        <v>Weekend</v>
      </c>
      <c r="I810" s="35">
        <f t="shared" si="60"/>
        <v>124</v>
      </c>
      <c r="J810" s="35">
        <v>0</v>
      </c>
      <c r="K810" s="35">
        <f t="shared" si="61"/>
        <v>149</v>
      </c>
      <c r="L810" s="35">
        <v>1</v>
      </c>
      <c r="M810" s="35" t="str">
        <f>INDEX(Table2[Description],MATCH(L810,Table2[Weathersit],0))</f>
        <v>Clear</v>
      </c>
      <c r="N810" s="35">
        <v>0.26</v>
      </c>
      <c r="O810" s="35">
        <v>0.28789999999999999</v>
      </c>
      <c r="P810" s="35">
        <v>0.6</v>
      </c>
      <c r="Q810" s="35">
        <v>8.9599999999999999E-2</v>
      </c>
      <c r="R810" s="35">
        <v>3</v>
      </c>
      <c r="S810" s="35">
        <v>10</v>
      </c>
      <c r="T810" s="35" t="str">
        <f t="shared" si="62"/>
        <v>Normal</v>
      </c>
      <c r="U810" s="35">
        <v>13</v>
      </c>
      <c r="V810" s="42">
        <f t="shared" si="63"/>
        <v>58.082600790081109</v>
      </c>
      <c r="W810" s="35">
        <f t="shared" si="64"/>
        <v>-0.37509518793207924</v>
      </c>
    </row>
    <row r="811" spans="1:23" x14ac:dyDescent="0.25">
      <c r="A811" s="41">
        <v>810</v>
      </c>
      <c r="B811" s="36">
        <v>40580</v>
      </c>
      <c r="C811" s="35">
        <v>1</v>
      </c>
      <c r="D811" s="35">
        <v>0</v>
      </c>
      <c r="E811" s="35">
        <v>2</v>
      </c>
      <c r="F811" s="35">
        <v>4</v>
      </c>
      <c r="G811" s="35" t="b">
        <v>0</v>
      </c>
      <c r="H811" s="35" t="str">
        <f>IF(OR(Query278[[#This Row],[Weekday]]=1, Query278[[#This Row],[Weekday]]=2, Query278[[#This Row],[Weekday]]=3, Query278[[#This Row],[Weekday]]=4, Query278[[#This Row],[Weekday]]=5), "Weekday", "Weekend")</f>
        <v>Weekend</v>
      </c>
      <c r="I811" s="35">
        <f t="shared" si="60"/>
        <v>124</v>
      </c>
      <c r="J811" s="35">
        <v>0</v>
      </c>
      <c r="K811" s="35">
        <f t="shared" si="61"/>
        <v>148</v>
      </c>
      <c r="L811" s="35">
        <v>1</v>
      </c>
      <c r="M811" s="35" t="str">
        <f>INDEX(Table2[Description],MATCH(L811,Table2[Weathersit],0))</f>
        <v>Clear</v>
      </c>
      <c r="N811" s="35">
        <v>0.26</v>
      </c>
      <c r="O811" s="35">
        <v>0.2273</v>
      </c>
      <c r="P811" s="35">
        <v>0.6</v>
      </c>
      <c r="Q811" s="35">
        <v>0.35820000000000002</v>
      </c>
      <c r="R811" s="35">
        <v>0</v>
      </c>
      <c r="S811" s="35">
        <v>2</v>
      </c>
      <c r="T811" s="35" t="str">
        <f t="shared" si="62"/>
        <v>Normal</v>
      </c>
      <c r="U811" s="35">
        <v>2</v>
      </c>
      <c r="V811" s="42">
        <f t="shared" si="63"/>
        <v>58.102558413618446</v>
      </c>
      <c r="W811" s="35">
        <f t="shared" si="64"/>
        <v>-0.37772210777015164</v>
      </c>
    </row>
    <row r="812" spans="1:23" x14ac:dyDescent="0.25">
      <c r="A812" s="41">
        <v>811</v>
      </c>
      <c r="B812" s="36">
        <v>40580</v>
      </c>
      <c r="C812" s="35">
        <v>1</v>
      </c>
      <c r="D812" s="35">
        <v>0</v>
      </c>
      <c r="E812" s="35">
        <v>2</v>
      </c>
      <c r="F812" s="35">
        <v>5</v>
      </c>
      <c r="G812" s="35" t="b">
        <v>0</v>
      </c>
      <c r="H812" s="35" t="str">
        <f>IF(OR(Query278[[#This Row],[Weekday]]=1, Query278[[#This Row],[Weekday]]=2, Query278[[#This Row],[Weekday]]=3, Query278[[#This Row],[Weekday]]=4, Query278[[#This Row],[Weekday]]=5), "Weekday", "Weekend")</f>
        <v>Weekend</v>
      </c>
      <c r="I812" s="35">
        <f t="shared" si="60"/>
        <v>124</v>
      </c>
      <c r="J812" s="35">
        <v>0</v>
      </c>
      <c r="K812" s="35">
        <f t="shared" si="61"/>
        <v>147</v>
      </c>
      <c r="L812" s="35">
        <v>1</v>
      </c>
      <c r="M812" s="35" t="str">
        <f>INDEX(Table2[Description],MATCH(L812,Table2[Weathersit],0))</f>
        <v>Clear</v>
      </c>
      <c r="N812" s="35">
        <v>0.26</v>
      </c>
      <c r="O812" s="35">
        <v>0.2576</v>
      </c>
      <c r="P812" s="35">
        <v>0.6</v>
      </c>
      <c r="Q812" s="35">
        <v>0.22389999999999999</v>
      </c>
      <c r="R812" s="35">
        <v>0</v>
      </c>
      <c r="S812" s="35">
        <v>1</v>
      </c>
      <c r="T812" s="35" t="str">
        <f t="shared" si="62"/>
        <v>Normal</v>
      </c>
      <c r="U812" s="35">
        <v>1</v>
      </c>
      <c r="V812" s="42">
        <f t="shared" si="63"/>
        <v>58.061433698303503</v>
      </c>
      <c r="W812" s="35">
        <f t="shared" si="64"/>
        <v>-0.37776901988039929</v>
      </c>
    </row>
    <row r="813" spans="1:23" x14ac:dyDescent="0.25">
      <c r="A813" s="41">
        <v>812</v>
      </c>
      <c r="B813" s="36">
        <v>40580</v>
      </c>
      <c r="C813" s="35">
        <v>1</v>
      </c>
      <c r="D813" s="35">
        <v>0</v>
      </c>
      <c r="E813" s="35">
        <v>2</v>
      </c>
      <c r="F813" s="35">
        <v>6</v>
      </c>
      <c r="G813" s="35" t="b">
        <v>0</v>
      </c>
      <c r="H813" s="35" t="str">
        <f>IF(OR(Query278[[#This Row],[Weekday]]=1, Query278[[#This Row],[Weekday]]=2, Query278[[#This Row],[Weekday]]=3, Query278[[#This Row],[Weekday]]=4, Query278[[#This Row],[Weekday]]=5), "Weekday", "Weekend")</f>
        <v>Weekend</v>
      </c>
      <c r="I813" s="35">
        <f t="shared" si="60"/>
        <v>124</v>
      </c>
      <c r="J813" s="35">
        <v>0</v>
      </c>
      <c r="K813" s="35">
        <f t="shared" si="61"/>
        <v>146</v>
      </c>
      <c r="L813" s="35">
        <v>1</v>
      </c>
      <c r="M813" s="35" t="str">
        <f>INDEX(Table2[Description],MATCH(L813,Table2[Weathersit],0))</f>
        <v>Clear</v>
      </c>
      <c r="N813" s="35">
        <v>0.26</v>
      </c>
      <c r="O813" s="35">
        <v>0.2576</v>
      </c>
      <c r="P813" s="35">
        <v>0.6</v>
      </c>
      <c r="Q813" s="35">
        <v>0.22389999999999999</v>
      </c>
      <c r="R813" s="35">
        <v>0</v>
      </c>
      <c r="S813" s="35">
        <v>1</v>
      </c>
      <c r="T813" s="35" t="str">
        <f t="shared" si="62"/>
        <v>Normal</v>
      </c>
      <c r="U813" s="35">
        <v>1</v>
      </c>
      <c r="V813" s="42">
        <f t="shared" si="63"/>
        <v>58.011715096964373</v>
      </c>
      <c r="W813" s="35">
        <f t="shared" si="64"/>
        <v>-0.37900286459607363</v>
      </c>
    </row>
    <row r="814" spans="1:23" x14ac:dyDescent="0.25">
      <c r="A814" s="41">
        <v>813</v>
      </c>
      <c r="B814" s="36">
        <v>40580</v>
      </c>
      <c r="C814" s="35">
        <v>1</v>
      </c>
      <c r="D814" s="35">
        <v>0</v>
      </c>
      <c r="E814" s="35">
        <v>2</v>
      </c>
      <c r="F814" s="35">
        <v>7</v>
      </c>
      <c r="G814" s="35" t="b">
        <v>0</v>
      </c>
      <c r="H814" s="35" t="str">
        <f>IF(OR(Query278[[#This Row],[Weekday]]=1, Query278[[#This Row],[Weekday]]=2, Query278[[#This Row],[Weekday]]=3, Query278[[#This Row],[Weekday]]=4, Query278[[#This Row],[Weekday]]=5), "Weekday", "Weekend")</f>
        <v>Weekend</v>
      </c>
      <c r="I814" s="35">
        <f t="shared" si="60"/>
        <v>124</v>
      </c>
      <c r="J814" s="35">
        <v>0</v>
      </c>
      <c r="K814" s="35">
        <f t="shared" si="61"/>
        <v>145</v>
      </c>
      <c r="L814" s="35">
        <v>1</v>
      </c>
      <c r="M814" s="35" t="str">
        <f>INDEX(Table2[Description],MATCH(L814,Table2[Weathersit],0))</f>
        <v>Clear</v>
      </c>
      <c r="N814" s="35">
        <v>0.24</v>
      </c>
      <c r="O814" s="35">
        <v>0.2424</v>
      </c>
      <c r="P814" s="35">
        <v>0.65</v>
      </c>
      <c r="Q814" s="35">
        <v>0.16420000000000001</v>
      </c>
      <c r="R814" s="35">
        <v>0</v>
      </c>
      <c r="S814" s="35">
        <v>8</v>
      </c>
      <c r="T814" s="35" t="str">
        <f t="shared" si="62"/>
        <v>Normal</v>
      </c>
      <c r="U814" s="35">
        <v>8</v>
      </c>
      <c r="V814" s="42">
        <f t="shared" si="63"/>
        <v>57.959246191644581</v>
      </c>
      <c r="W814" s="35">
        <f t="shared" si="64"/>
        <v>-0.38023585136338334</v>
      </c>
    </row>
    <row r="815" spans="1:23" x14ac:dyDescent="0.25">
      <c r="A815" s="41">
        <v>814</v>
      </c>
      <c r="B815" s="36">
        <v>40580</v>
      </c>
      <c r="C815" s="35">
        <v>1</v>
      </c>
      <c r="D815" s="35">
        <v>0</v>
      </c>
      <c r="E815" s="35">
        <v>2</v>
      </c>
      <c r="F815" s="35">
        <v>8</v>
      </c>
      <c r="G815" s="35" t="b">
        <v>0</v>
      </c>
      <c r="H815" s="35" t="str">
        <f>IF(OR(Query278[[#This Row],[Weekday]]=1, Query278[[#This Row],[Weekday]]=2, Query278[[#This Row],[Weekday]]=3, Query278[[#This Row],[Weekday]]=4, Query278[[#This Row],[Weekday]]=5), "Weekday", "Weekend")</f>
        <v>Weekend</v>
      </c>
      <c r="I815" s="35">
        <f t="shared" si="60"/>
        <v>124</v>
      </c>
      <c r="J815" s="35">
        <v>0</v>
      </c>
      <c r="K815" s="35">
        <f t="shared" si="61"/>
        <v>144</v>
      </c>
      <c r="L815" s="35">
        <v>1</v>
      </c>
      <c r="M815" s="35" t="str">
        <f>INDEX(Table2[Description],MATCH(L815,Table2[Weathersit],0))</f>
        <v>Clear</v>
      </c>
      <c r="N815" s="35">
        <v>0.24</v>
      </c>
      <c r="O815" s="35">
        <v>0.2576</v>
      </c>
      <c r="P815" s="35">
        <v>0.65</v>
      </c>
      <c r="Q815" s="35">
        <v>0.1045</v>
      </c>
      <c r="R815" s="35">
        <v>2</v>
      </c>
      <c r="S815" s="35">
        <v>21</v>
      </c>
      <c r="T815" s="35" t="str">
        <f t="shared" si="62"/>
        <v>Normal</v>
      </c>
      <c r="U815" s="35">
        <v>23</v>
      </c>
      <c r="V815" s="42">
        <f t="shared" si="63"/>
        <v>57.945410711732841</v>
      </c>
      <c r="W815" s="35">
        <f t="shared" si="64"/>
        <v>-0.38084411355847325</v>
      </c>
    </row>
    <row r="816" spans="1:23" x14ac:dyDescent="0.25">
      <c r="A816" s="41">
        <v>815</v>
      </c>
      <c r="B816" s="36">
        <v>40580</v>
      </c>
      <c r="C816" s="35">
        <v>1</v>
      </c>
      <c r="D816" s="35">
        <v>0</v>
      </c>
      <c r="E816" s="35">
        <v>2</v>
      </c>
      <c r="F816" s="35">
        <v>9</v>
      </c>
      <c r="G816" s="35" t="b">
        <v>0</v>
      </c>
      <c r="H816" s="35" t="str">
        <f>IF(OR(Query278[[#This Row],[Weekday]]=1, Query278[[#This Row],[Weekday]]=2, Query278[[#This Row],[Weekday]]=3, Query278[[#This Row],[Weekday]]=4, Query278[[#This Row],[Weekday]]=5), "Weekday", "Weekend")</f>
        <v>Weekend</v>
      </c>
      <c r="I816" s="35">
        <f t="shared" si="60"/>
        <v>124</v>
      </c>
      <c r="J816" s="35">
        <v>0</v>
      </c>
      <c r="K816" s="35">
        <f t="shared" si="61"/>
        <v>143</v>
      </c>
      <c r="L816" s="35">
        <v>1</v>
      </c>
      <c r="M816" s="35" t="str">
        <f>INDEX(Table2[Description],MATCH(L816,Table2[Weathersit],0))</f>
        <v>Clear</v>
      </c>
      <c r="N816" s="35">
        <v>0.28000000000000003</v>
      </c>
      <c r="O816" s="35">
        <v>0.28789999999999999</v>
      </c>
      <c r="P816" s="35">
        <v>0.56000000000000005</v>
      </c>
      <c r="Q816" s="35">
        <v>0.1045</v>
      </c>
      <c r="R816" s="35">
        <v>7</v>
      </c>
      <c r="S816" s="35">
        <v>38</v>
      </c>
      <c r="T816" s="35" t="str">
        <f t="shared" si="62"/>
        <v>High Usage</v>
      </c>
      <c r="U816" s="35">
        <v>45</v>
      </c>
      <c r="V816" s="42">
        <f t="shared" si="63"/>
        <v>58.00394216950383</v>
      </c>
      <c r="W816" s="35">
        <f t="shared" si="64"/>
        <v>-0.38208249289893192</v>
      </c>
    </row>
    <row r="817" spans="1:23" x14ac:dyDescent="0.25">
      <c r="A817" s="41">
        <v>816</v>
      </c>
      <c r="B817" s="36">
        <v>40580</v>
      </c>
      <c r="C817" s="35">
        <v>1</v>
      </c>
      <c r="D817" s="35">
        <v>0</v>
      </c>
      <c r="E817" s="35">
        <v>2</v>
      </c>
      <c r="F817" s="35">
        <v>10</v>
      </c>
      <c r="G817" s="35" t="b">
        <v>0</v>
      </c>
      <c r="H817" s="35" t="str">
        <f>IF(OR(Query278[[#This Row],[Weekday]]=1, Query278[[#This Row],[Weekday]]=2, Query278[[#This Row],[Weekday]]=3, Query278[[#This Row],[Weekday]]=4, Query278[[#This Row],[Weekday]]=5), "Weekday", "Weekend")</f>
        <v>Weekend</v>
      </c>
      <c r="I817" s="35">
        <f t="shared" si="60"/>
        <v>124</v>
      </c>
      <c r="J817" s="35">
        <v>0</v>
      </c>
      <c r="K817" s="35">
        <f t="shared" si="61"/>
        <v>142</v>
      </c>
      <c r="L817" s="35">
        <v>1</v>
      </c>
      <c r="M817" s="35" t="str">
        <f>INDEX(Table2[Description],MATCH(L817,Table2[Weathersit],0))</f>
        <v>Clear</v>
      </c>
      <c r="N817" s="35">
        <v>0.3</v>
      </c>
      <c r="O817" s="35">
        <v>0.28789999999999999</v>
      </c>
      <c r="P817" s="35">
        <v>0.52</v>
      </c>
      <c r="Q817" s="35">
        <v>0.25369999999999998</v>
      </c>
      <c r="R817" s="35">
        <v>15</v>
      </c>
      <c r="S817" s="35">
        <v>74</v>
      </c>
      <c r="T817" s="35" t="str">
        <f t="shared" si="62"/>
        <v>High Usage</v>
      </c>
      <c r="U817" s="35">
        <v>89</v>
      </c>
      <c r="V817" s="42">
        <f t="shared" si="63"/>
        <v>58.13380952664594</v>
      </c>
      <c r="W817" s="35">
        <f t="shared" si="64"/>
        <v>-0.38481306962443218</v>
      </c>
    </row>
    <row r="818" spans="1:23" x14ac:dyDescent="0.25">
      <c r="A818" s="41">
        <v>817</v>
      </c>
      <c r="B818" s="36">
        <v>40580</v>
      </c>
      <c r="C818" s="35">
        <v>1</v>
      </c>
      <c r="D818" s="35">
        <v>0</v>
      </c>
      <c r="E818" s="35">
        <v>2</v>
      </c>
      <c r="F818" s="35">
        <v>11</v>
      </c>
      <c r="G818" s="35" t="b">
        <v>0</v>
      </c>
      <c r="H818" s="35" t="str">
        <f>IF(OR(Query278[[#This Row],[Weekday]]=1, Query278[[#This Row],[Weekday]]=2, Query278[[#This Row],[Weekday]]=3, Query278[[#This Row],[Weekday]]=4, Query278[[#This Row],[Weekday]]=5), "Weekday", "Weekend")</f>
        <v>Weekend</v>
      </c>
      <c r="I818" s="35">
        <f t="shared" si="60"/>
        <v>124</v>
      </c>
      <c r="J818" s="35">
        <v>0</v>
      </c>
      <c r="K818" s="35">
        <f t="shared" si="61"/>
        <v>141</v>
      </c>
      <c r="L818" s="35">
        <v>1</v>
      </c>
      <c r="M818" s="35" t="str">
        <f>INDEX(Table2[Description],MATCH(L818,Table2[Weathersit],0))</f>
        <v>Clear</v>
      </c>
      <c r="N818" s="35">
        <v>0.32</v>
      </c>
      <c r="O818" s="35">
        <v>0.30299999999999999</v>
      </c>
      <c r="P818" s="35">
        <v>0.49</v>
      </c>
      <c r="Q818" s="35">
        <v>0.25369999999999998</v>
      </c>
      <c r="R818" s="35">
        <v>28</v>
      </c>
      <c r="S818" s="35">
        <v>89</v>
      </c>
      <c r="T818" s="35" t="str">
        <f t="shared" si="62"/>
        <v>High Usage</v>
      </c>
      <c r="U818" s="35">
        <v>117</v>
      </c>
      <c r="V818" s="42">
        <f t="shared" si="63"/>
        <v>58.272867184121147</v>
      </c>
      <c r="W818" s="35">
        <f t="shared" si="64"/>
        <v>-0.387664276510718</v>
      </c>
    </row>
    <row r="819" spans="1:23" x14ac:dyDescent="0.25">
      <c r="A819" s="41">
        <v>818</v>
      </c>
      <c r="B819" s="36">
        <v>40580</v>
      </c>
      <c r="C819" s="35">
        <v>1</v>
      </c>
      <c r="D819" s="35">
        <v>0</v>
      </c>
      <c r="E819" s="35">
        <v>2</v>
      </c>
      <c r="F819" s="35">
        <v>12</v>
      </c>
      <c r="G819" s="35" t="b">
        <v>0</v>
      </c>
      <c r="H819" s="35" t="str">
        <f>IF(OR(Query278[[#This Row],[Weekday]]=1, Query278[[#This Row],[Weekday]]=2, Query278[[#This Row],[Weekday]]=3, Query278[[#This Row],[Weekday]]=4, Query278[[#This Row],[Weekday]]=5), "Weekday", "Weekend")</f>
        <v>Weekend</v>
      </c>
      <c r="I819" s="35">
        <f t="shared" si="60"/>
        <v>124</v>
      </c>
      <c r="J819" s="35">
        <v>0</v>
      </c>
      <c r="K819" s="35">
        <f t="shared" si="61"/>
        <v>140</v>
      </c>
      <c r="L819" s="35">
        <v>1</v>
      </c>
      <c r="M819" s="35" t="str">
        <f>INDEX(Table2[Description],MATCH(L819,Table2[Weathersit],0))</f>
        <v>Clear</v>
      </c>
      <c r="N819" s="35">
        <v>0.34</v>
      </c>
      <c r="O819" s="35">
        <v>0.33329999999999999</v>
      </c>
      <c r="P819" s="35">
        <v>0.46</v>
      </c>
      <c r="Q819" s="35">
        <v>0</v>
      </c>
      <c r="R819" s="35">
        <v>48</v>
      </c>
      <c r="S819" s="35">
        <v>126</v>
      </c>
      <c r="T819" s="35" t="str">
        <f t="shared" si="62"/>
        <v>High Usage</v>
      </c>
      <c r="U819" s="35">
        <v>174</v>
      </c>
      <c r="V819" s="42">
        <f t="shared" si="63"/>
        <v>58.32307379608946</v>
      </c>
      <c r="W819" s="35">
        <f t="shared" si="64"/>
        <v>-0.39151397611540473</v>
      </c>
    </row>
    <row r="820" spans="1:23" x14ac:dyDescent="0.25">
      <c r="A820" s="41">
        <v>819</v>
      </c>
      <c r="B820" s="36">
        <v>40580</v>
      </c>
      <c r="C820" s="35">
        <v>1</v>
      </c>
      <c r="D820" s="35">
        <v>0</v>
      </c>
      <c r="E820" s="35">
        <v>2</v>
      </c>
      <c r="F820" s="35">
        <v>13</v>
      </c>
      <c r="G820" s="35" t="b">
        <v>0</v>
      </c>
      <c r="H820" s="35" t="str">
        <f>IF(OR(Query278[[#This Row],[Weekday]]=1, Query278[[#This Row],[Weekday]]=2, Query278[[#This Row],[Weekday]]=3, Query278[[#This Row],[Weekday]]=4, Query278[[#This Row],[Weekday]]=5), "Weekday", "Weekend")</f>
        <v>Weekend</v>
      </c>
      <c r="I820" s="35">
        <f t="shared" si="60"/>
        <v>124</v>
      </c>
      <c r="J820" s="35">
        <v>0</v>
      </c>
      <c r="K820" s="35">
        <f t="shared" si="61"/>
        <v>139</v>
      </c>
      <c r="L820" s="35">
        <v>1</v>
      </c>
      <c r="M820" s="35" t="str">
        <f>INDEX(Table2[Description],MATCH(L820,Table2[Weathersit],0))</f>
        <v>Clear</v>
      </c>
      <c r="N820" s="35">
        <v>0.34</v>
      </c>
      <c r="O820" s="35">
        <v>0.36359999999999998</v>
      </c>
      <c r="P820" s="35">
        <v>0.46</v>
      </c>
      <c r="Q820" s="35">
        <v>0</v>
      </c>
      <c r="R820" s="35">
        <v>47</v>
      </c>
      <c r="S820" s="35">
        <v>135</v>
      </c>
      <c r="T820" s="35" t="str">
        <f t="shared" si="62"/>
        <v>High Usage</v>
      </c>
      <c r="U820" s="35">
        <v>182</v>
      </c>
      <c r="V820" s="42">
        <f t="shared" si="63"/>
        <v>57.956545064446949</v>
      </c>
      <c r="W820" s="35">
        <f t="shared" si="64"/>
        <v>-0.39743807114599455</v>
      </c>
    </row>
    <row r="821" spans="1:23" x14ac:dyDescent="0.25">
      <c r="A821" s="41">
        <v>820</v>
      </c>
      <c r="B821" s="36">
        <v>40580</v>
      </c>
      <c r="C821" s="35">
        <v>1</v>
      </c>
      <c r="D821" s="35">
        <v>0</v>
      </c>
      <c r="E821" s="35">
        <v>2</v>
      </c>
      <c r="F821" s="35">
        <v>14</v>
      </c>
      <c r="G821" s="35" t="b">
        <v>0</v>
      </c>
      <c r="H821" s="35" t="str">
        <f>IF(OR(Query278[[#This Row],[Weekday]]=1, Query278[[#This Row],[Weekday]]=2, Query278[[#This Row],[Weekday]]=3, Query278[[#This Row],[Weekday]]=4, Query278[[#This Row],[Weekday]]=5), "Weekday", "Weekend")</f>
        <v>Weekend</v>
      </c>
      <c r="I821" s="35">
        <f t="shared" si="60"/>
        <v>124</v>
      </c>
      <c r="J821" s="35">
        <v>0</v>
      </c>
      <c r="K821" s="35">
        <f t="shared" si="61"/>
        <v>138</v>
      </c>
      <c r="L821" s="35">
        <v>1</v>
      </c>
      <c r="M821" s="35" t="str">
        <f>INDEX(Table2[Description],MATCH(L821,Table2[Weathersit],0))</f>
        <v>Clear</v>
      </c>
      <c r="N821" s="35">
        <v>0.34</v>
      </c>
      <c r="O821" s="35">
        <v>0.34849999999999998</v>
      </c>
      <c r="P821" s="35">
        <v>0.46</v>
      </c>
      <c r="Q821" s="35">
        <v>8.9599999999999999E-2</v>
      </c>
      <c r="R821" s="35">
        <v>47</v>
      </c>
      <c r="S821" s="35">
        <v>114</v>
      </c>
      <c r="T821" s="35" t="str">
        <f t="shared" si="62"/>
        <v>High Usage</v>
      </c>
      <c r="U821" s="35">
        <v>161</v>
      </c>
      <c r="V821" s="42">
        <f t="shared" si="63"/>
        <v>57.492769248996154</v>
      </c>
      <c r="W821" s="35">
        <f t="shared" si="64"/>
        <v>-0.40529156906841701</v>
      </c>
    </row>
    <row r="822" spans="1:23" x14ac:dyDescent="0.25">
      <c r="A822" s="41">
        <v>821</v>
      </c>
      <c r="B822" s="36">
        <v>40580</v>
      </c>
      <c r="C822" s="35">
        <v>1</v>
      </c>
      <c r="D822" s="35">
        <v>0</v>
      </c>
      <c r="E822" s="35">
        <v>2</v>
      </c>
      <c r="F822" s="35">
        <v>15</v>
      </c>
      <c r="G822" s="35" t="b">
        <v>0</v>
      </c>
      <c r="H822" s="35" t="str">
        <f>IF(OR(Query278[[#This Row],[Weekday]]=1, Query278[[#This Row],[Weekday]]=2, Query278[[#This Row],[Weekday]]=3, Query278[[#This Row],[Weekday]]=4, Query278[[#This Row],[Weekday]]=5), "Weekday", "Weekend")</f>
        <v>Weekend</v>
      </c>
      <c r="I822" s="35">
        <f t="shared" si="60"/>
        <v>124</v>
      </c>
      <c r="J822" s="35">
        <v>0</v>
      </c>
      <c r="K822" s="35">
        <f t="shared" si="61"/>
        <v>137</v>
      </c>
      <c r="L822" s="35">
        <v>1</v>
      </c>
      <c r="M822" s="35" t="str">
        <f>INDEX(Table2[Description],MATCH(L822,Table2[Weathersit],0))</f>
        <v>Clear</v>
      </c>
      <c r="N822" s="35">
        <v>0.34</v>
      </c>
      <c r="O822" s="35">
        <v>0.34849999999999998</v>
      </c>
      <c r="P822" s="35">
        <v>0.46</v>
      </c>
      <c r="Q822" s="35">
        <v>8.9599999999999999E-2</v>
      </c>
      <c r="R822" s="35">
        <v>52</v>
      </c>
      <c r="S822" s="35">
        <v>130</v>
      </c>
      <c r="T822" s="35" t="str">
        <f t="shared" si="62"/>
        <v>High Usage</v>
      </c>
      <c r="U822" s="35">
        <v>182</v>
      </c>
      <c r="V822" s="42">
        <f t="shared" si="63"/>
        <v>57.226647887108172</v>
      </c>
      <c r="W822" s="35">
        <f t="shared" si="64"/>
        <v>-0.41166536229142836</v>
      </c>
    </row>
    <row r="823" spans="1:23" x14ac:dyDescent="0.25">
      <c r="A823" s="41">
        <v>822</v>
      </c>
      <c r="B823" s="36">
        <v>40580</v>
      </c>
      <c r="C823" s="35">
        <v>1</v>
      </c>
      <c r="D823" s="35">
        <v>0</v>
      </c>
      <c r="E823" s="35">
        <v>2</v>
      </c>
      <c r="F823" s="35">
        <v>16</v>
      </c>
      <c r="G823" s="35" t="b">
        <v>0</v>
      </c>
      <c r="H823" s="35" t="str">
        <f>IF(OR(Query278[[#This Row],[Weekday]]=1, Query278[[#This Row],[Weekday]]=2, Query278[[#This Row],[Weekday]]=3, Query278[[#This Row],[Weekday]]=4, Query278[[#This Row],[Weekday]]=5), "Weekday", "Weekend")</f>
        <v>Weekend</v>
      </c>
      <c r="I823" s="35">
        <f t="shared" si="60"/>
        <v>124</v>
      </c>
      <c r="J823" s="35">
        <v>0</v>
      </c>
      <c r="K823" s="35">
        <f t="shared" si="61"/>
        <v>136</v>
      </c>
      <c r="L823" s="35">
        <v>1</v>
      </c>
      <c r="M823" s="35" t="str">
        <f>INDEX(Table2[Description],MATCH(L823,Table2[Weathersit],0))</f>
        <v>Clear</v>
      </c>
      <c r="N823" s="35">
        <v>0.34</v>
      </c>
      <c r="O823" s="35">
        <v>0.34849999999999998</v>
      </c>
      <c r="P823" s="35">
        <v>0.49</v>
      </c>
      <c r="Q823" s="35">
        <v>0.1045</v>
      </c>
      <c r="R823" s="35">
        <v>42</v>
      </c>
      <c r="S823" s="35">
        <v>115</v>
      </c>
      <c r="T823" s="35" t="str">
        <f t="shared" si="62"/>
        <v>High Usage</v>
      </c>
      <c r="U823" s="35">
        <v>157</v>
      </c>
      <c r="V823" s="42">
        <f t="shared" si="63"/>
        <v>56.734433263498879</v>
      </c>
      <c r="W823" s="35">
        <f t="shared" si="64"/>
        <v>-0.41788069623557456</v>
      </c>
    </row>
    <row r="824" spans="1:23" x14ac:dyDescent="0.25">
      <c r="A824" s="41">
        <v>823</v>
      </c>
      <c r="B824" s="36">
        <v>40580</v>
      </c>
      <c r="C824" s="35">
        <v>1</v>
      </c>
      <c r="D824" s="35">
        <v>0</v>
      </c>
      <c r="E824" s="35">
        <v>2</v>
      </c>
      <c r="F824" s="35">
        <v>17</v>
      </c>
      <c r="G824" s="35" t="b">
        <v>0</v>
      </c>
      <c r="H824" s="35" t="str">
        <f>IF(OR(Query278[[#This Row],[Weekday]]=1, Query278[[#This Row],[Weekday]]=2, Query278[[#This Row],[Weekday]]=3, Query278[[#This Row],[Weekday]]=4, Query278[[#This Row],[Weekday]]=5), "Weekday", "Weekend")</f>
        <v>Weekend</v>
      </c>
      <c r="I824" s="35">
        <f t="shared" si="60"/>
        <v>124</v>
      </c>
      <c r="J824" s="35">
        <v>0</v>
      </c>
      <c r="K824" s="35">
        <f t="shared" si="61"/>
        <v>135</v>
      </c>
      <c r="L824" s="35">
        <v>1</v>
      </c>
      <c r="M824" s="35" t="str">
        <f>INDEX(Table2[Description],MATCH(L824,Table2[Weathersit],0))</f>
        <v>Clear</v>
      </c>
      <c r="N824" s="35">
        <v>0.34</v>
      </c>
      <c r="O824" s="35">
        <v>0.36359999999999998</v>
      </c>
      <c r="P824" s="35">
        <v>0.46</v>
      </c>
      <c r="Q824" s="35">
        <v>0</v>
      </c>
      <c r="R824" s="35">
        <v>24</v>
      </c>
      <c r="S824" s="35">
        <v>97</v>
      </c>
      <c r="T824" s="35" t="str">
        <f t="shared" si="62"/>
        <v>High Usage</v>
      </c>
      <c r="U824" s="35">
        <v>121</v>
      </c>
      <c r="V824" s="42">
        <f t="shared" si="63"/>
        <v>56.483517096342197</v>
      </c>
      <c r="W824" s="35">
        <f t="shared" si="64"/>
        <v>-0.4236734626470795</v>
      </c>
    </row>
    <row r="825" spans="1:23" x14ac:dyDescent="0.25">
      <c r="A825" s="41">
        <v>824</v>
      </c>
      <c r="B825" s="36">
        <v>40580</v>
      </c>
      <c r="C825" s="35">
        <v>1</v>
      </c>
      <c r="D825" s="35">
        <v>0</v>
      </c>
      <c r="E825" s="35">
        <v>2</v>
      </c>
      <c r="F825" s="35">
        <v>18</v>
      </c>
      <c r="G825" s="35" t="b">
        <v>0</v>
      </c>
      <c r="H825" s="35" t="str">
        <f>IF(OR(Query278[[#This Row],[Weekday]]=1, Query278[[#This Row],[Weekday]]=2, Query278[[#This Row],[Weekday]]=3, Query278[[#This Row],[Weekday]]=4, Query278[[#This Row],[Weekday]]=5), "Weekday", "Weekend")</f>
        <v>Weekend</v>
      </c>
      <c r="I825" s="35">
        <f t="shared" si="60"/>
        <v>124</v>
      </c>
      <c r="J825" s="35">
        <v>0</v>
      </c>
      <c r="K825" s="35">
        <f t="shared" si="61"/>
        <v>134</v>
      </c>
      <c r="L825" s="35">
        <v>1</v>
      </c>
      <c r="M825" s="35" t="str">
        <f>INDEX(Table2[Description],MATCH(L825,Table2[Weathersit],0))</f>
        <v>Clear</v>
      </c>
      <c r="N825" s="35">
        <v>0.3</v>
      </c>
      <c r="O825" s="35">
        <v>0.30299999999999999</v>
      </c>
      <c r="P825" s="35">
        <v>0.56000000000000005</v>
      </c>
      <c r="Q825" s="35">
        <v>0.16420000000000001</v>
      </c>
      <c r="R825" s="35">
        <v>13</v>
      </c>
      <c r="S825" s="35">
        <v>65</v>
      </c>
      <c r="T825" s="35" t="str">
        <f t="shared" si="62"/>
        <v>High Usage</v>
      </c>
      <c r="U825" s="35">
        <v>78</v>
      </c>
      <c r="V825" s="42">
        <f t="shared" si="63"/>
        <v>56.489687639438472</v>
      </c>
      <c r="W825" s="35">
        <f t="shared" si="64"/>
        <v>-0.43033997268200308</v>
      </c>
    </row>
    <row r="826" spans="1:23" x14ac:dyDescent="0.25">
      <c r="A826" s="41">
        <v>825</v>
      </c>
      <c r="B826" s="36">
        <v>40580</v>
      </c>
      <c r="C826" s="35">
        <v>1</v>
      </c>
      <c r="D826" s="35">
        <v>0</v>
      </c>
      <c r="E826" s="35">
        <v>2</v>
      </c>
      <c r="F826" s="35">
        <v>19</v>
      </c>
      <c r="G826" s="35" t="b">
        <v>0</v>
      </c>
      <c r="H826" s="35" t="str">
        <f>IF(OR(Query278[[#This Row],[Weekday]]=1, Query278[[#This Row],[Weekday]]=2, Query278[[#This Row],[Weekday]]=3, Query278[[#This Row],[Weekday]]=4, Query278[[#This Row],[Weekday]]=5), "Weekday", "Weekend")</f>
        <v>Weekend</v>
      </c>
      <c r="I826" s="35">
        <f t="shared" si="60"/>
        <v>124</v>
      </c>
      <c r="J826" s="35">
        <v>0</v>
      </c>
      <c r="K826" s="35">
        <f t="shared" si="61"/>
        <v>133</v>
      </c>
      <c r="L826" s="35">
        <v>1</v>
      </c>
      <c r="M826" s="35" t="str">
        <f>INDEX(Table2[Description],MATCH(L826,Table2[Weathersit],0))</f>
        <v>Clear</v>
      </c>
      <c r="N826" s="35">
        <v>0.28000000000000003</v>
      </c>
      <c r="O826" s="35">
        <v>0.28789999999999999</v>
      </c>
      <c r="P826" s="35">
        <v>0.61</v>
      </c>
      <c r="Q826" s="35">
        <v>0.1343</v>
      </c>
      <c r="R826" s="35">
        <v>1</v>
      </c>
      <c r="S826" s="35">
        <v>20</v>
      </c>
      <c r="T826" s="35" t="str">
        <f t="shared" si="62"/>
        <v>Normal</v>
      </c>
      <c r="U826" s="35">
        <v>21</v>
      </c>
      <c r="V826" s="42">
        <f t="shared" si="63"/>
        <v>56.64201524725847</v>
      </c>
      <c r="W826" s="35">
        <f t="shared" si="64"/>
        <v>-0.43344532739796482</v>
      </c>
    </row>
    <row r="827" spans="1:23" x14ac:dyDescent="0.25">
      <c r="A827" s="41">
        <v>826</v>
      </c>
      <c r="B827" s="36">
        <v>40580</v>
      </c>
      <c r="C827" s="35">
        <v>1</v>
      </c>
      <c r="D827" s="35">
        <v>0</v>
      </c>
      <c r="E827" s="35">
        <v>2</v>
      </c>
      <c r="F827" s="35">
        <v>20</v>
      </c>
      <c r="G827" s="35" t="b">
        <v>0</v>
      </c>
      <c r="H827" s="35" t="str">
        <f>IF(OR(Query278[[#This Row],[Weekday]]=1, Query278[[#This Row],[Weekday]]=2, Query278[[#This Row],[Weekday]]=3, Query278[[#This Row],[Weekday]]=4, Query278[[#This Row],[Weekday]]=5), "Weekday", "Weekend")</f>
        <v>Weekend</v>
      </c>
      <c r="I827" s="35">
        <f t="shared" si="60"/>
        <v>124</v>
      </c>
      <c r="J827" s="35">
        <v>0</v>
      </c>
      <c r="K827" s="35">
        <f t="shared" si="61"/>
        <v>132</v>
      </c>
      <c r="L827" s="35">
        <v>1</v>
      </c>
      <c r="M827" s="35" t="str">
        <f>INDEX(Table2[Description],MATCH(L827,Table2[Weathersit],0))</f>
        <v>Clear</v>
      </c>
      <c r="N827" s="35">
        <v>0.28000000000000003</v>
      </c>
      <c r="O827" s="35">
        <v>0.28789999999999999</v>
      </c>
      <c r="P827" s="35">
        <v>0.61</v>
      </c>
      <c r="Q827" s="35">
        <v>0.1045</v>
      </c>
      <c r="R827" s="35">
        <v>5</v>
      </c>
      <c r="S827" s="35">
        <v>21</v>
      </c>
      <c r="T827" s="35" t="str">
        <f t="shared" si="62"/>
        <v>Normal</v>
      </c>
      <c r="U827" s="35">
        <v>26</v>
      </c>
      <c r="V827" s="42">
        <f t="shared" si="63"/>
        <v>56.703843875032682</v>
      </c>
      <c r="W827" s="35">
        <f t="shared" si="64"/>
        <v>-0.43594747049293892</v>
      </c>
    </row>
    <row r="828" spans="1:23" x14ac:dyDescent="0.25">
      <c r="A828" s="41">
        <v>827</v>
      </c>
      <c r="B828" s="36">
        <v>40580</v>
      </c>
      <c r="C828" s="35">
        <v>1</v>
      </c>
      <c r="D828" s="35">
        <v>0</v>
      </c>
      <c r="E828" s="35">
        <v>2</v>
      </c>
      <c r="F828" s="35">
        <v>21</v>
      </c>
      <c r="G828" s="35" t="b">
        <v>0</v>
      </c>
      <c r="H828" s="35" t="str">
        <f>IF(OR(Query278[[#This Row],[Weekday]]=1, Query278[[#This Row],[Weekday]]=2, Query278[[#This Row],[Weekday]]=3, Query278[[#This Row],[Weekday]]=4, Query278[[#This Row],[Weekday]]=5), "Weekday", "Weekend")</f>
        <v>Weekend</v>
      </c>
      <c r="I828" s="35">
        <f t="shared" si="60"/>
        <v>124</v>
      </c>
      <c r="J828" s="35">
        <v>0</v>
      </c>
      <c r="K828" s="35">
        <f t="shared" si="61"/>
        <v>131</v>
      </c>
      <c r="L828" s="35">
        <v>1</v>
      </c>
      <c r="M828" s="35" t="str">
        <f>INDEX(Table2[Description],MATCH(L828,Table2[Weathersit],0))</f>
        <v>Clear</v>
      </c>
      <c r="N828" s="35">
        <v>0.26</v>
      </c>
      <c r="O828" s="35">
        <v>0.30299999999999999</v>
      </c>
      <c r="P828" s="35">
        <v>0.6</v>
      </c>
      <c r="Q828" s="35">
        <v>0</v>
      </c>
      <c r="R828" s="35">
        <v>5</v>
      </c>
      <c r="S828" s="35">
        <v>22</v>
      </c>
      <c r="T828" s="35" t="str">
        <f t="shared" si="62"/>
        <v>Normal</v>
      </c>
      <c r="U828" s="35">
        <v>27</v>
      </c>
      <c r="V828" s="42">
        <f t="shared" si="63"/>
        <v>56.7866150243538</v>
      </c>
      <c r="W828" s="35">
        <f t="shared" si="64"/>
        <v>-0.43852840803576137</v>
      </c>
    </row>
    <row r="829" spans="1:23" x14ac:dyDescent="0.25">
      <c r="A829" s="41">
        <v>828</v>
      </c>
      <c r="B829" s="36">
        <v>40580</v>
      </c>
      <c r="C829" s="35">
        <v>1</v>
      </c>
      <c r="D829" s="35">
        <v>0</v>
      </c>
      <c r="E829" s="35">
        <v>2</v>
      </c>
      <c r="F829" s="35">
        <v>22</v>
      </c>
      <c r="G829" s="35" t="b">
        <v>0</v>
      </c>
      <c r="H829" s="35" t="str">
        <f>IF(OR(Query278[[#This Row],[Weekday]]=1, Query278[[#This Row],[Weekday]]=2, Query278[[#This Row],[Weekday]]=3, Query278[[#This Row],[Weekday]]=4, Query278[[#This Row],[Weekday]]=5), "Weekday", "Weekend")</f>
        <v>Weekend</v>
      </c>
      <c r="I829" s="35">
        <f t="shared" si="60"/>
        <v>124</v>
      </c>
      <c r="J829" s="35">
        <v>0</v>
      </c>
      <c r="K829" s="35">
        <f t="shared" si="61"/>
        <v>130</v>
      </c>
      <c r="L829" s="35">
        <v>1</v>
      </c>
      <c r="M829" s="35" t="str">
        <f>INDEX(Table2[Description],MATCH(L829,Table2[Weathersit],0))</f>
        <v>Clear</v>
      </c>
      <c r="N829" s="35">
        <v>0.26</v>
      </c>
      <c r="O829" s="35">
        <v>0.30299999999999999</v>
      </c>
      <c r="P829" s="35">
        <v>0.6</v>
      </c>
      <c r="Q829" s="35">
        <v>0</v>
      </c>
      <c r="R829" s="35">
        <v>5</v>
      </c>
      <c r="S829" s="35">
        <v>57</v>
      </c>
      <c r="T829" s="35" t="str">
        <f t="shared" si="62"/>
        <v>High Usage</v>
      </c>
      <c r="U829" s="35">
        <v>62</v>
      </c>
      <c r="V829" s="42">
        <f t="shared" si="63"/>
        <v>56.873316756125575</v>
      </c>
      <c r="W829" s="35">
        <f t="shared" si="64"/>
        <v>-0.44201294530430357</v>
      </c>
    </row>
    <row r="830" spans="1:23" x14ac:dyDescent="0.25">
      <c r="A830" s="41">
        <v>829</v>
      </c>
      <c r="B830" s="36">
        <v>40580</v>
      </c>
      <c r="C830" s="35">
        <v>1</v>
      </c>
      <c r="D830" s="35">
        <v>0</v>
      </c>
      <c r="E830" s="35">
        <v>2</v>
      </c>
      <c r="F830" s="35">
        <v>23</v>
      </c>
      <c r="G830" s="35" t="b">
        <v>0</v>
      </c>
      <c r="H830" s="35" t="str">
        <f>IF(OR(Query278[[#This Row],[Weekday]]=1, Query278[[#This Row],[Weekday]]=2, Query278[[#This Row],[Weekday]]=3, Query278[[#This Row],[Weekday]]=4, Query278[[#This Row],[Weekday]]=5), "Weekday", "Weekend")</f>
        <v>Weekend</v>
      </c>
      <c r="I830" s="35">
        <f t="shared" si="60"/>
        <v>124</v>
      </c>
      <c r="J830" s="35">
        <v>0</v>
      </c>
      <c r="K830" s="35">
        <f t="shared" si="61"/>
        <v>129</v>
      </c>
      <c r="L830" s="35">
        <v>1</v>
      </c>
      <c r="M830" s="35" t="str">
        <f>INDEX(Table2[Description],MATCH(L830,Table2[Weathersit],0))</f>
        <v>Clear</v>
      </c>
      <c r="N830" s="35">
        <v>0.24</v>
      </c>
      <c r="O830" s="35">
        <v>0.28789999999999999</v>
      </c>
      <c r="P830" s="35">
        <v>0.65</v>
      </c>
      <c r="Q830" s="35">
        <v>0</v>
      </c>
      <c r="R830" s="35">
        <v>4</v>
      </c>
      <c r="S830" s="35">
        <v>26</v>
      </c>
      <c r="T830" s="35" t="str">
        <f t="shared" si="62"/>
        <v>Normal</v>
      </c>
      <c r="U830" s="35">
        <v>30</v>
      </c>
      <c r="V830" s="42">
        <f t="shared" si="63"/>
        <v>57.037545572382228</v>
      </c>
      <c r="W830" s="35">
        <f t="shared" si="64"/>
        <v>-0.4456280099696957</v>
      </c>
    </row>
    <row r="831" spans="1:23" x14ac:dyDescent="0.25">
      <c r="A831" s="41">
        <v>830</v>
      </c>
      <c r="B831" s="36">
        <v>40581</v>
      </c>
      <c r="C831" s="35">
        <v>1</v>
      </c>
      <c r="D831" s="35">
        <v>0</v>
      </c>
      <c r="E831" s="35">
        <v>2</v>
      </c>
      <c r="F831" s="35">
        <v>0</v>
      </c>
      <c r="G831" s="35" t="b">
        <v>0</v>
      </c>
      <c r="H831" s="35" t="str">
        <f>IF(OR(Query278[[#This Row],[Weekday]]=1, Query278[[#This Row],[Weekday]]=2, Query278[[#This Row],[Weekday]]=3, Query278[[#This Row],[Weekday]]=4, Query278[[#This Row],[Weekday]]=5), "Weekday", "Weekend")</f>
        <v>Weekday</v>
      </c>
      <c r="I831" s="35">
        <f t="shared" si="60"/>
        <v>124</v>
      </c>
      <c r="J831" s="35">
        <v>1</v>
      </c>
      <c r="K831" s="35">
        <f t="shared" si="61"/>
        <v>128</v>
      </c>
      <c r="L831" s="35">
        <v>1</v>
      </c>
      <c r="M831" s="35" t="str">
        <f>INDEX(Table2[Description],MATCH(L831,Table2[Weathersit],0))</f>
        <v>Clear</v>
      </c>
      <c r="N831" s="35">
        <v>0.24</v>
      </c>
      <c r="O831" s="35">
        <v>0.28789999999999999</v>
      </c>
      <c r="P831" s="35">
        <v>0.65</v>
      </c>
      <c r="Q831" s="35">
        <v>0</v>
      </c>
      <c r="R831" s="35">
        <v>1</v>
      </c>
      <c r="S831" s="35">
        <v>14</v>
      </c>
      <c r="T831" s="35" t="str">
        <f t="shared" si="62"/>
        <v>Normal</v>
      </c>
      <c r="U831" s="35">
        <v>15</v>
      </c>
      <c r="V831" s="42">
        <f t="shared" si="63"/>
        <v>57.136954582366116</v>
      </c>
      <c r="W831" s="35">
        <f t="shared" si="64"/>
        <v>-0.44857871649313569</v>
      </c>
    </row>
    <row r="832" spans="1:23" x14ac:dyDescent="0.25">
      <c r="A832" s="41">
        <v>831</v>
      </c>
      <c r="B832" s="36">
        <v>40581</v>
      </c>
      <c r="C832" s="35">
        <v>1</v>
      </c>
      <c r="D832" s="35">
        <v>0</v>
      </c>
      <c r="E832" s="35">
        <v>2</v>
      </c>
      <c r="F832" s="35">
        <v>1</v>
      </c>
      <c r="G832" s="35" t="b">
        <v>0</v>
      </c>
      <c r="H832" s="35" t="str">
        <f>IF(OR(Query278[[#This Row],[Weekday]]=1, Query278[[#This Row],[Weekday]]=2, Query278[[#This Row],[Weekday]]=3, Query278[[#This Row],[Weekday]]=4, Query278[[#This Row],[Weekday]]=5), "Weekday", "Weekend")</f>
        <v>Weekday</v>
      </c>
      <c r="I832" s="35">
        <f t="shared" si="60"/>
        <v>123</v>
      </c>
      <c r="J832" s="35">
        <v>1</v>
      </c>
      <c r="K832" s="35">
        <f t="shared" si="61"/>
        <v>127</v>
      </c>
      <c r="L832" s="35">
        <v>1</v>
      </c>
      <c r="M832" s="35" t="str">
        <f>INDEX(Table2[Description],MATCH(L832,Table2[Weathersit],0))</f>
        <v>Clear</v>
      </c>
      <c r="N832" s="35">
        <v>0.22</v>
      </c>
      <c r="O832" s="35">
        <v>0.2727</v>
      </c>
      <c r="P832" s="35">
        <v>0.75</v>
      </c>
      <c r="Q832" s="35">
        <v>0</v>
      </c>
      <c r="R832" s="35">
        <v>1</v>
      </c>
      <c r="S832" s="35">
        <v>4</v>
      </c>
      <c r="T832" s="35" t="str">
        <f t="shared" si="62"/>
        <v>Normal</v>
      </c>
      <c r="U832" s="35">
        <v>5</v>
      </c>
      <c r="V832" s="42">
        <f t="shared" si="63"/>
        <v>57.168553070788946</v>
      </c>
      <c r="W832" s="35">
        <f t="shared" si="64"/>
        <v>-0.45164675780518465</v>
      </c>
    </row>
    <row r="833" spans="1:23" x14ac:dyDescent="0.25">
      <c r="A833" s="41">
        <v>832</v>
      </c>
      <c r="B833" s="36">
        <v>40581</v>
      </c>
      <c r="C833" s="35">
        <v>1</v>
      </c>
      <c r="D833" s="35">
        <v>0</v>
      </c>
      <c r="E833" s="35">
        <v>2</v>
      </c>
      <c r="F833" s="35">
        <v>2</v>
      </c>
      <c r="G833" s="35" t="b">
        <v>0</v>
      </c>
      <c r="H833" s="35" t="str">
        <f>IF(OR(Query278[[#This Row],[Weekday]]=1, Query278[[#This Row],[Weekday]]=2, Query278[[#This Row],[Weekday]]=3, Query278[[#This Row],[Weekday]]=4, Query278[[#This Row],[Weekday]]=5), "Weekday", "Weekend")</f>
        <v>Weekday</v>
      </c>
      <c r="I833" s="35">
        <f t="shared" si="60"/>
        <v>122</v>
      </c>
      <c r="J833" s="35">
        <v>1</v>
      </c>
      <c r="K833" s="35">
        <f t="shared" si="61"/>
        <v>126</v>
      </c>
      <c r="L833" s="35">
        <v>1</v>
      </c>
      <c r="M833" s="35" t="str">
        <f>INDEX(Table2[Description],MATCH(L833,Table2[Weathersit],0))</f>
        <v>Clear</v>
      </c>
      <c r="N833" s="35">
        <v>0.2</v>
      </c>
      <c r="O833" s="35">
        <v>0.2576</v>
      </c>
      <c r="P833" s="35">
        <v>0.8</v>
      </c>
      <c r="Q833" s="35">
        <v>0</v>
      </c>
      <c r="R833" s="35">
        <v>0</v>
      </c>
      <c r="S833" s="35">
        <v>3</v>
      </c>
      <c r="T833" s="35" t="str">
        <f t="shared" si="62"/>
        <v>Normal</v>
      </c>
      <c r="U833" s="35">
        <v>3</v>
      </c>
      <c r="V833" s="42">
        <f t="shared" si="63"/>
        <v>57.139919620184827</v>
      </c>
      <c r="W833" s="35">
        <f t="shared" si="64"/>
        <v>-0.45396328448548134</v>
      </c>
    </row>
    <row r="834" spans="1:23" x14ac:dyDescent="0.25">
      <c r="A834" s="41">
        <v>833</v>
      </c>
      <c r="B834" s="36">
        <v>40581</v>
      </c>
      <c r="C834" s="35">
        <v>1</v>
      </c>
      <c r="D834" s="35">
        <v>0</v>
      </c>
      <c r="E834" s="35">
        <v>2</v>
      </c>
      <c r="F834" s="35">
        <v>3</v>
      </c>
      <c r="G834" s="35" t="b">
        <v>0</v>
      </c>
      <c r="H834" s="35" t="str">
        <f>IF(OR(Query278[[#This Row],[Weekday]]=1, Query278[[#This Row],[Weekday]]=2, Query278[[#This Row],[Weekday]]=3, Query278[[#This Row],[Weekday]]=4, Query278[[#This Row],[Weekday]]=5), "Weekday", "Weekend")</f>
        <v>Weekday</v>
      </c>
      <c r="I834" s="35">
        <f t="shared" ref="I834:I897" si="65">COUNTIF(J834:J1832,"&gt;=1") - COUNTIF(J834:J1832,"&gt;5")</f>
        <v>121</v>
      </c>
      <c r="J834" s="35">
        <v>1</v>
      </c>
      <c r="K834" s="35">
        <f t="shared" ref="K834:K897" si="66">SUMIF(L834:L1832,1,L834:L1832)</f>
        <v>125</v>
      </c>
      <c r="L834" s="35">
        <v>1</v>
      </c>
      <c r="M834" s="35" t="str">
        <f>INDEX(Table2[Description],MATCH(L834,Table2[Weathersit],0))</f>
        <v>Clear</v>
      </c>
      <c r="N834" s="35">
        <v>0.2</v>
      </c>
      <c r="O834" s="35">
        <v>0.2576</v>
      </c>
      <c r="P834" s="35">
        <v>0.86</v>
      </c>
      <c r="Q834" s="35">
        <v>0</v>
      </c>
      <c r="R834" s="35">
        <v>0</v>
      </c>
      <c r="S834" s="35">
        <v>1</v>
      </c>
      <c r="T834" s="35" t="str">
        <f t="shared" ref="T834:T897" si="67">IF(U834&gt;30, "High Usage", "Normal")</f>
        <v>Normal</v>
      </c>
      <c r="U834" s="35">
        <v>1</v>
      </c>
      <c r="V834" s="42">
        <f t="shared" ref="V834:V897" si="68">_xlfn.STDEV.P(U834:U1833)</f>
        <v>57.095347313132763</v>
      </c>
      <c r="W834" s="35">
        <f t="shared" ref="W834:W897" si="69">CORREL(V834:V1833,O834:O1833)</f>
        <v>-0.45555681785845453</v>
      </c>
    </row>
    <row r="835" spans="1:23" x14ac:dyDescent="0.25">
      <c r="A835" s="41">
        <v>834</v>
      </c>
      <c r="B835" s="36">
        <v>40581</v>
      </c>
      <c r="C835" s="35">
        <v>1</v>
      </c>
      <c r="D835" s="35">
        <v>0</v>
      </c>
      <c r="E835" s="35">
        <v>2</v>
      </c>
      <c r="F835" s="35">
        <v>4</v>
      </c>
      <c r="G835" s="35" t="b">
        <v>0</v>
      </c>
      <c r="H835" s="35" t="str">
        <f>IF(OR(Query278[[#This Row],[Weekday]]=1, Query278[[#This Row],[Weekday]]=2, Query278[[#This Row],[Weekday]]=3, Query278[[#This Row],[Weekday]]=4, Query278[[#This Row],[Weekday]]=5), "Weekday", "Weekend")</f>
        <v>Weekday</v>
      </c>
      <c r="I835" s="35">
        <f t="shared" si="65"/>
        <v>120</v>
      </c>
      <c r="J835" s="35">
        <v>1</v>
      </c>
      <c r="K835" s="35">
        <f t="shared" si="66"/>
        <v>124</v>
      </c>
      <c r="L835" s="35">
        <v>1</v>
      </c>
      <c r="M835" s="35" t="str">
        <f>INDEX(Table2[Description],MATCH(L835,Table2[Weathersit],0))</f>
        <v>Clear</v>
      </c>
      <c r="N835" s="35">
        <v>0.2</v>
      </c>
      <c r="O835" s="35">
        <v>0.2576</v>
      </c>
      <c r="P835" s="35">
        <v>0.86</v>
      </c>
      <c r="Q835" s="35">
        <v>0</v>
      </c>
      <c r="R835" s="35">
        <v>1</v>
      </c>
      <c r="S835" s="35">
        <v>1</v>
      </c>
      <c r="T835" s="35" t="str">
        <f t="shared" si="67"/>
        <v>Normal</v>
      </c>
      <c r="U835" s="35">
        <v>2</v>
      </c>
      <c r="V835" s="42">
        <f t="shared" si="68"/>
        <v>57.033806677819882</v>
      </c>
      <c r="W835" s="35">
        <f t="shared" si="69"/>
        <v>-0.45715327707116271</v>
      </c>
    </row>
    <row r="836" spans="1:23" x14ac:dyDescent="0.25">
      <c r="A836" s="41">
        <v>835</v>
      </c>
      <c r="B836" s="36">
        <v>40581</v>
      </c>
      <c r="C836" s="35">
        <v>1</v>
      </c>
      <c r="D836" s="35">
        <v>0</v>
      </c>
      <c r="E836" s="35">
        <v>2</v>
      </c>
      <c r="F836" s="35">
        <v>5</v>
      </c>
      <c r="G836" s="35" t="b">
        <v>0</v>
      </c>
      <c r="H836" s="35" t="str">
        <f>IF(OR(Query278[[#This Row],[Weekday]]=1, Query278[[#This Row],[Weekday]]=2, Query278[[#This Row],[Weekday]]=3, Query278[[#This Row],[Weekday]]=4, Query278[[#This Row],[Weekday]]=5), "Weekday", "Weekend")</f>
        <v>Weekday</v>
      </c>
      <c r="I836" s="35">
        <f t="shared" si="65"/>
        <v>119</v>
      </c>
      <c r="J836" s="35">
        <v>1</v>
      </c>
      <c r="K836" s="35">
        <f t="shared" si="66"/>
        <v>123</v>
      </c>
      <c r="L836" s="35">
        <v>1</v>
      </c>
      <c r="M836" s="35" t="str">
        <f>INDEX(Table2[Description],MATCH(L836,Table2[Weathersit],0))</f>
        <v>Clear</v>
      </c>
      <c r="N836" s="35">
        <v>0.2</v>
      </c>
      <c r="O836" s="35">
        <v>0.2576</v>
      </c>
      <c r="P836" s="35">
        <v>0.86</v>
      </c>
      <c r="Q836" s="35">
        <v>0</v>
      </c>
      <c r="R836" s="35">
        <v>1</v>
      </c>
      <c r="S836" s="35">
        <v>9</v>
      </c>
      <c r="T836" s="35" t="str">
        <f t="shared" si="67"/>
        <v>Normal</v>
      </c>
      <c r="U836" s="35">
        <v>10</v>
      </c>
      <c r="V836" s="42">
        <f t="shared" si="68"/>
        <v>56.975683554263227</v>
      </c>
      <c r="W836" s="35">
        <f t="shared" si="69"/>
        <v>-0.45874503801105032</v>
      </c>
    </row>
    <row r="837" spans="1:23" x14ac:dyDescent="0.25">
      <c r="A837" s="41">
        <v>836</v>
      </c>
      <c r="B837" s="36">
        <v>40581</v>
      </c>
      <c r="C837" s="35">
        <v>1</v>
      </c>
      <c r="D837" s="35">
        <v>0</v>
      </c>
      <c r="E837" s="35">
        <v>2</v>
      </c>
      <c r="F837" s="35">
        <v>6</v>
      </c>
      <c r="G837" s="35" t="b">
        <v>0</v>
      </c>
      <c r="H837" s="35" t="str">
        <f>IF(OR(Query278[[#This Row],[Weekday]]=1, Query278[[#This Row],[Weekday]]=2, Query278[[#This Row],[Weekday]]=3, Query278[[#This Row],[Weekday]]=4, Query278[[#This Row],[Weekday]]=5), "Weekday", "Weekend")</f>
        <v>Weekday</v>
      </c>
      <c r="I837" s="35">
        <f t="shared" si="65"/>
        <v>118</v>
      </c>
      <c r="J837" s="35">
        <v>1</v>
      </c>
      <c r="K837" s="35">
        <f t="shared" si="66"/>
        <v>122</v>
      </c>
      <c r="L837" s="35">
        <v>1</v>
      </c>
      <c r="M837" s="35" t="str">
        <f>INDEX(Table2[Description],MATCH(L837,Table2[Weathersit],0))</f>
        <v>Clear</v>
      </c>
      <c r="N837" s="35">
        <v>0.18</v>
      </c>
      <c r="O837" s="35">
        <v>0.2424</v>
      </c>
      <c r="P837" s="35">
        <v>0.93</v>
      </c>
      <c r="Q837" s="35">
        <v>0</v>
      </c>
      <c r="R837" s="35">
        <v>1</v>
      </c>
      <c r="S837" s="35">
        <v>29</v>
      </c>
      <c r="T837" s="35" t="str">
        <f t="shared" si="67"/>
        <v>Normal</v>
      </c>
      <c r="U837" s="35">
        <v>30</v>
      </c>
      <c r="V837" s="42">
        <f t="shared" si="68"/>
        <v>56.967248819093669</v>
      </c>
      <c r="W837" s="35">
        <f t="shared" si="69"/>
        <v>-0.46033358968794913</v>
      </c>
    </row>
    <row r="838" spans="1:23" x14ac:dyDescent="0.25">
      <c r="A838" s="41">
        <v>837</v>
      </c>
      <c r="B838" s="36">
        <v>40581</v>
      </c>
      <c r="C838" s="35">
        <v>1</v>
      </c>
      <c r="D838" s="35">
        <v>0</v>
      </c>
      <c r="E838" s="35">
        <v>2</v>
      </c>
      <c r="F838" s="35">
        <v>7</v>
      </c>
      <c r="G838" s="35" t="b">
        <v>0</v>
      </c>
      <c r="H838" s="35" t="str">
        <f>IF(OR(Query278[[#This Row],[Weekday]]=1, Query278[[#This Row],[Weekday]]=2, Query278[[#This Row],[Weekday]]=3, Query278[[#This Row],[Weekday]]=4, Query278[[#This Row],[Weekday]]=5), "Weekday", "Weekend")</f>
        <v>Weekday</v>
      </c>
      <c r="I838" s="35">
        <f t="shared" si="65"/>
        <v>117</v>
      </c>
      <c r="J838" s="35">
        <v>1</v>
      </c>
      <c r="K838" s="35">
        <f t="shared" si="66"/>
        <v>121</v>
      </c>
      <c r="L838" s="35">
        <v>1</v>
      </c>
      <c r="M838" s="35" t="str">
        <f>INDEX(Table2[Description],MATCH(L838,Table2[Weathersit],0))</f>
        <v>Clear</v>
      </c>
      <c r="N838" s="35">
        <v>0.18</v>
      </c>
      <c r="O838" s="35">
        <v>0.2424</v>
      </c>
      <c r="P838" s="35">
        <v>0.86</v>
      </c>
      <c r="Q838" s="35">
        <v>0</v>
      </c>
      <c r="R838" s="35">
        <v>6</v>
      </c>
      <c r="S838" s="35">
        <v>89</v>
      </c>
      <c r="T838" s="35" t="str">
        <f t="shared" si="67"/>
        <v>High Usage</v>
      </c>
      <c r="U838" s="35">
        <v>95</v>
      </c>
      <c r="V838" s="42">
        <f t="shared" si="68"/>
        <v>57.060928369602891</v>
      </c>
      <c r="W838" s="35">
        <f t="shared" si="69"/>
        <v>-0.46127758534334473</v>
      </c>
    </row>
    <row r="839" spans="1:23" x14ac:dyDescent="0.25">
      <c r="A839" s="41">
        <v>838</v>
      </c>
      <c r="B839" s="36">
        <v>40581</v>
      </c>
      <c r="C839" s="35">
        <v>1</v>
      </c>
      <c r="D839" s="35">
        <v>0</v>
      </c>
      <c r="E839" s="35">
        <v>2</v>
      </c>
      <c r="F839" s="35">
        <v>8</v>
      </c>
      <c r="G839" s="35" t="b">
        <v>0</v>
      </c>
      <c r="H839" s="35" t="str">
        <f>IF(OR(Query278[[#This Row],[Weekday]]=1, Query278[[#This Row],[Weekday]]=2, Query278[[#This Row],[Weekday]]=3, Query278[[#This Row],[Weekday]]=4, Query278[[#This Row],[Weekday]]=5), "Weekday", "Weekend")</f>
        <v>Weekday</v>
      </c>
      <c r="I839" s="35">
        <f t="shared" si="65"/>
        <v>116</v>
      </c>
      <c r="J839" s="35">
        <v>1</v>
      </c>
      <c r="K839" s="35">
        <f t="shared" si="66"/>
        <v>120</v>
      </c>
      <c r="L839" s="35">
        <v>2</v>
      </c>
      <c r="M839" s="35" t="str">
        <f>INDEX(Table2[Description],MATCH(L839,Table2[Weathersit],0))</f>
        <v>Mist + Cloudy</v>
      </c>
      <c r="N839" s="35">
        <v>0.16</v>
      </c>
      <c r="O839" s="35">
        <v>0.2273</v>
      </c>
      <c r="P839" s="35">
        <v>1</v>
      </c>
      <c r="Q839" s="35">
        <v>0</v>
      </c>
      <c r="R839" s="35">
        <v>7</v>
      </c>
      <c r="S839" s="35">
        <v>223</v>
      </c>
      <c r="T839" s="35" t="str">
        <f t="shared" si="67"/>
        <v>High Usage</v>
      </c>
      <c r="U839" s="35">
        <v>230</v>
      </c>
      <c r="V839" s="42">
        <f t="shared" si="68"/>
        <v>57.198560610541577</v>
      </c>
      <c r="W839" s="35">
        <f t="shared" si="69"/>
        <v>-0.46226581444479492</v>
      </c>
    </row>
    <row r="840" spans="1:23" x14ac:dyDescent="0.25">
      <c r="A840" s="41">
        <v>839</v>
      </c>
      <c r="B840" s="36">
        <v>40581</v>
      </c>
      <c r="C840" s="35">
        <v>1</v>
      </c>
      <c r="D840" s="35">
        <v>0</v>
      </c>
      <c r="E840" s="35">
        <v>2</v>
      </c>
      <c r="F840" s="35">
        <v>9</v>
      </c>
      <c r="G840" s="35" t="b">
        <v>0</v>
      </c>
      <c r="H840" s="35" t="str">
        <f>IF(OR(Query278[[#This Row],[Weekday]]=1, Query278[[#This Row],[Weekday]]=2, Query278[[#This Row],[Weekday]]=3, Query278[[#This Row],[Weekday]]=4, Query278[[#This Row],[Weekday]]=5), "Weekday", "Weekend")</f>
        <v>Weekday</v>
      </c>
      <c r="I840" s="35">
        <f t="shared" si="65"/>
        <v>115</v>
      </c>
      <c r="J840" s="35">
        <v>1</v>
      </c>
      <c r="K840" s="35">
        <f t="shared" si="66"/>
        <v>120</v>
      </c>
      <c r="L840" s="35">
        <v>1</v>
      </c>
      <c r="M840" s="35" t="str">
        <f>INDEX(Table2[Description],MATCH(L840,Table2[Weathersit],0))</f>
        <v>Clear</v>
      </c>
      <c r="N840" s="35">
        <v>0.22</v>
      </c>
      <c r="O840" s="35">
        <v>0.2727</v>
      </c>
      <c r="P840" s="35">
        <v>0.8</v>
      </c>
      <c r="Q840" s="35">
        <v>0</v>
      </c>
      <c r="R840" s="35">
        <v>3</v>
      </c>
      <c r="S840" s="35">
        <v>115</v>
      </c>
      <c r="T840" s="35" t="str">
        <f t="shared" si="67"/>
        <v>High Usage</v>
      </c>
      <c r="U840" s="35">
        <v>118</v>
      </c>
      <c r="V840" s="42">
        <f t="shared" si="68"/>
        <v>55.947104430274067</v>
      </c>
      <c r="W840" s="35">
        <f t="shared" si="69"/>
        <v>-0.46269581342002225</v>
      </c>
    </row>
    <row r="841" spans="1:23" x14ac:dyDescent="0.25">
      <c r="A841" s="41">
        <v>840</v>
      </c>
      <c r="B841" s="36">
        <v>40581</v>
      </c>
      <c r="C841" s="35">
        <v>1</v>
      </c>
      <c r="D841" s="35">
        <v>0</v>
      </c>
      <c r="E841" s="35">
        <v>2</v>
      </c>
      <c r="F841" s="35">
        <v>10</v>
      </c>
      <c r="G841" s="35" t="b">
        <v>0</v>
      </c>
      <c r="H841" s="35" t="str">
        <f>IF(OR(Query278[[#This Row],[Weekday]]=1, Query278[[#This Row],[Weekday]]=2, Query278[[#This Row],[Weekday]]=3, Query278[[#This Row],[Weekday]]=4, Query278[[#This Row],[Weekday]]=5), "Weekday", "Weekend")</f>
        <v>Weekday</v>
      </c>
      <c r="I841" s="35">
        <f t="shared" si="65"/>
        <v>114</v>
      </c>
      <c r="J841" s="35">
        <v>1</v>
      </c>
      <c r="K841" s="35">
        <f t="shared" si="66"/>
        <v>119</v>
      </c>
      <c r="L841" s="35">
        <v>1</v>
      </c>
      <c r="M841" s="35" t="str">
        <f>INDEX(Table2[Description],MATCH(L841,Table2[Weathersit],0))</f>
        <v>Clear</v>
      </c>
      <c r="N841" s="35">
        <v>0.24</v>
      </c>
      <c r="O841" s="35">
        <v>0.2576</v>
      </c>
      <c r="P841" s="35">
        <v>0.75</v>
      </c>
      <c r="Q841" s="35">
        <v>0.1045</v>
      </c>
      <c r="R841" s="35">
        <v>6</v>
      </c>
      <c r="S841" s="35">
        <v>49</v>
      </c>
      <c r="T841" s="35" t="str">
        <f t="shared" si="67"/>
        <v>High Usage</v>
      </c>
      <c r="U841" s="35">
        <v>55</v>
      </c>
      <c r="V841" s="42">
        <f t="shared" si="68"/>
        <v>55.978993370522957</v>
      </c>
      <c r="W841" s="35">
        <f t="shared" si="69"/>
        <v>-0.46452333453697453</v>
      </c>
    </row>
    <row r="842" spans="1:23" x14ac:dyDescent="0.25">
      <c r="A842" s="41">
        <v>841</v>
      </c>
      <c r="B842" s="36">
        <v>40581</v>
      </c>
      <c r="C842" s="35">
        <v>1</v>
      </c>
      <c r="D842" s="35">
        <v>0</v>
      </c>
      <c r="E842" s="35">
        <v>2</v>
      </c>
      <c r="F842" s="35">
        <v>11</v>
      </c>
      <c r="G842" s="35" t="b">
        <v>0</v>
      </c>
      <c r="H842" s="35" t="str">
        <f>IF(OR(Query278[[#This Row],[Weekday]]=1, Query278[[#This Row],[Weekday]]=2, Query278[[#This Row],[Weekday]]=3, Query278[[#This Row],[Weekday]]=4, Query278[[#This Row],[Weekday]]=5), "Weekday", "Weekend")</f>
        <v>Weekday</v>
      </c>
      <c r="I842" s="35">
        <f t="shared" si="65"/>
        <v>113</v>
      </c>
      <c r="J842" s="35">
        <v>1</v>
      </c>
      <c r="K842" s="35">
        <f t="shared" si="66"/>
        <v>118</v>
      </c>
      <c r="L842" s="35">
        <v>1</v>
      </c>
      <c r="M842" s="35" t="str">
        <f>INDEX(Table2[Description],MATCH(L842,Table2[Weathersit],0))</f>
        <v>Clear</v>
      </c>
      <c r="N842" s="35">
        <v>0.3</v>
      </c>
      <c r="O842" s="35">
        <v>0.31819999999999998</v>
      </c>
      <c r="P842" s="35">
        <v>0.65</v>
      </c>
      <c r="Q842" s="35">
        <v>8.9599999999999999E-2</v>
      </c>
      <c r="R842" s="35">
        <v>11</v>
      </c>
      <c r="S842" s="35">
        <v>36</v>
      </c>
      <c r="T842" s="35" t="str">
        <f t="shared" si="67"/>
        <v>High Usage</v>
      </c>
      <c r="U842" s="35">
        <v>47</v>
      </c>
      <c r="V842" s="42">
        <f t="shared" si="68"/>
        <v>56.145193680648212</v>
      </c>
      <c r="W842" s="35">
        <f t="shared" si="69"/>
        <v>-0.46576906741608054</v>
      </c>
    </row>
    <row r="843" spans="1:23" x14ac:dyDescent="0.25">
      <c r="A843" s="41">
        <v>842</v>
      </c>
      <c r="B843" s="36">
        <v>40581</v>
      </c>
      <c r="C843" s="35">
        <v>1</v>
      </c>
      <c r="D843" s="35">
        <v>0</v>
      </c>
      <c r="E843" s="35">
        <v>2</v>
      </c>
      <c r="F843" s="35">
        <v>12</v>
      </c>
      <c r="G843" s="35" t="b">
        <v>0</v>
      </c>
      <c r="H843" s="35" t="str">
        <f>IF(OR(Query278[[#This Row],[Weekday]]=1, Query278[[#This Row],[Weekday]]=2, Query278[[#This Row],[Weekday]]=3, Query278[[#This Row],[Weekday]]=4, Query278[[#This Row],[Weekday]]=5), "Weekday", "Weekend")</f>
        <v>Weekday</v>
      </c>
      <c r="I843" s="35">
        <f t="shared" si="65"/>
        <v>112</v>
      </c>
      <c r="J843" s="35">
        <v>1</v>
      </c>
      <c r="K843" s="35">
        <f t="shared" si="66"/>
        <v>117</v>
      </c>
      <c r="L843" s="35">
        <v>2</v>
      </c>
      <c r="M843" s="35" t="str">
        <f>INDEX(Table2[Description],MATCH(L843,Table2[Weathersit],0))</f>
        <v>Mist + Cloudy</v>
      </c>
      <c r="N843" s="35">
        <v>0.32</v>
      </c>
      <c r="O843" s="35">
        <v>0.34849999999999998</v>
      </c>
      <c r="P843" s="35">
        <v>0.62</v>
      </c>
      <c r="Q843" s="35">
        <v>0</v>
      </c>
      <c r="R843" s="35">
        <v>7</v>
      </c>
      <c r="S843" s="35">
        <v>59</v>
      </c>
      <c r="T843" s="35" t="str">
        <f t="shared" si="67"/>
        <v>High Usage</v>
      </c>
      <c r="U843" s="35">
        <v>66</v>
      </c>
      <c r="V843" s="42">
        <f t="shared" si="68"/>
        <v>56.298158890976765</v>
      </c>
      <c r="W843" s="35">
        <f t="shared" si="69"/>
        <v>-0.47023371592102442</v>
      </c>
    </row>
    <row r="844" spans="1:23" x14ac:dyDescent="0.25">
      <c r="A844" s="41">
        <v>843</v>
      </c>
      <c r="B844" s="36">
        <v>40581</v>
      </c>
      <c r="C844" s="35">
        <v>1</v>
      </c>
      <c r="D844" s="35">
        <v>0</v>
      </c>
      <c r="E844" s="35">
        <v>2</v>
      </c>
      <c r="F844" s="35">
        <v>13</v>
      </c>
      <c r="G844" s="35" t="b">
        <v>0</v>
      </c>
      <c r="H844" s="35" t="str">
        <f>IF(OR(Query278[[#This Row],[Weekday]]=1, Query278[[#This Row],[Weekday]]=2, Query278[[#This Row],[Weekday]]=3, Query278[[#This Row],[Weekday]]=4, Query278[[#This Row],[Weekday]]=5), "Weekday", "Weekend")</f>
        <v>Weekday</v>
      </c>
      <c r="I844" s="35">
        <f t="shared" si="65"/>
        <v>111</v>
      </c>
      <c r="J844" s="35">
        <v>1</v>
      </c>
      <c r="K844" s="35">
        <f t="shared" si="66"/>
        <v>117</v>
      </c>
      <c r="L844" s="35">
        <v>2</v>
      </c>
      <c r="M844" s="35" t="str">
        <f>INDEX(Table2[Description],MATCH(L844,Table2[Weathersit],0))</f>
        <v>Mist + Cloudy</v>
      </c>
      <c r="N844" s="35">
        <v>0.36</v>
      </c>
      <c r="O844" s="35">
        <v>0.36359999999999998</v>
      </c>
      <c r="P844" s="35">
        <v>0.56999999999999995</v>
      </c>
      <c r="Q844" s="35">
        <v>8.9599999999999999E-2</v>
      </c>
      <c r="R844" s="35">
        <v>10</v>
      </c>
      <c r="S844" s="35">
        <v>54</v>
      </c>
      <c r="T844" s="35" t="str">
        <f t="shared" si="67"/>
        <v>High Usage</v>
      </c>
      <c r="U844" s="35">
        <v>64</v>
      </c>
      <c r="V844" s="42">
        <f t="shared" si="68"/>
        <v>56.4759102711499</v>
      </c>
      <c r="W844" s="35">
        <f t="shared" si="69"/>
        <v>-0.47709802838545362</v>
      </c>
    </row>
    <row r="845" spans="1:23" x14ac:dyDescent="0.25">
      <c r="A845" s="41">
        <v>844</v>
      </c>
      <c r="B845" s="36">
        <v>40581</v>
      </c>
      <c r="C845" s="35">
        <v>1</v>
      </c>
      <c r="D845" s="35">
        <v>0</v>
      </c>
      <c r="E845" s="35">
        <v>2</v>
      </c>
      <c r="F845" s="35">
        <v>14</v>
      </c>
      <c r="G845" s="35" t="b">
        <v>0</v>
      </c>
      <c r="H845" s="35" t="str">
        <f>IF(OR(Query278[[#This Row],[Weekday]]=1, Query278[[#This Row],[Weekday]]=2, Query278[[#This Row],[Weekday]]=3, Query278[[#This Row],[Weekday]]=4, Query278[[#This Row],[Weekday]]=5), "Weekday", "Weekend")</f>
        <v>Weekday</v>
      </c>
      <c r="I845" s="35">
        <f t="shared" si="65"/>
        <v>110</v>
      </c>
      <c r="J845" s="35">
        <v>1</v>
      </c>
      <c r="K845" s="35">
        <f t="shared" si="66"/>
        <v>117</v>
      </c>
      <c r="L845" s="35">
        <v>2</v>
      </c>
      <c r="M845" s="35" t="str">
        <f>INDEX(Table2[Description],MATCH(L845,Table2[Weathersit],0))</f>
        <v>Mist + Cloudy</v>
      </c>
      <c r="N845" s="35">
        <v>0.36</v>
      </c>
      <c r="O845" s="35">
        <v>0.36359999999999998</v>
      </c>
      <c r="P845" s="35">
        <v>0.56999999999999995</v>
      </c>
      <c r="Q845" s="35">
        <v>8.9599999999999999E-2</v>
      </c>
      <c r="R845" s="35">
        <v>8</v>
      </c>
      <c r="S845" s="35">
        <v>52</v>
      </c>
      <c r="T845" s="35" t="str">
        <f t="shared" si="67"/>
        <v>High Usage</v>
      </c>
      <c r="U845" s="35">
        <v>60</v>
      </c>
      <c r="V845" s="42">
        <f t="shared" si="68"/>
        <v>56.654788871131956</v>
      </c>
      <c r="W845" s="35">
        <f t="shared" si="69"/>
        <v>-0.48564558742113062</v>
      </c>
    </row>
    <row r="846" spans="1:23" x14ac:dyDescent="0.25">
      <c r="A846" s="41">
        <v>845</v>
      </c>
      <c r="B846" s="36">
        <v>40581</v>
      </c>
      <c r="C846" s="35">
        <v>1</v>
      </c>
      <c r="D846" s="35">
        <v>0</v>
      </c>
      <c r="E846" s="35">
        <v>2</v>
      </c>
      <c r="F846" s="35">
        <v>15</v>
      </c>
      <c r="G846" s="35" t="b">
        <v>0</v>
      </c>
      <c r="H846" s="35" t="str">
        <f>IF(OR(Query278[[#This Row],[Weekday]]=1, Query278[[#This Row],[Weekday]]=2, Query278[[#This Row],[Weekday]]=3, Query278[[#This Row],[Weekday]]=4, Query278[[#This Row],[Weekday]]=5), "Weekday", "Weekend")</f>
        <v>Weekday</v>
      </c>
      <c r="I846" s="35">
        <f t="shared" si="65"/>
        <v>109</v>
      </c>
      <c r="J846" s="35">
        <v>1</v>
      </c>
      <c r="K846" s="35">
        <f t="shared" si="66"/>
        <v>117</v>
      </c>
      <c r="L846" s="35">
        <v>2</v>
      </c>
      <c r="M846" s="35" t="str">
        <f>INDEX(Table2[Description],MATCH(L846,Table2[Weathersit],0))</f>
        <v>Mist + Cloudy</v>
      </c>
      <c r="N846" s="35">
        <v>0.38</v>
      </c>
      <c r="O846" s="35">
        <v>0.39389999999999997</v>
      </c>
      <c r="P846" s="35">
        <v>0.54</v>
      </c>
      <c r="Q846" s="35">
        <v>8.9599999999999999E-2</v>
      </c>
      <c r="R846" s="35">
        <v>4</v>
      </c>
      <c r="S846" s="35">
        <v>46</v>
      </c>
      <c r="T846" s="35" t="str">
        <f t="shared" si="67"/>
        <v>High Usage</v>
      </c>
      <c r="U846" s="35">
        <v>50</v>
      </c>
      <c r="V846" s="42">
        <f t="shared" si="68"/>
        <v>56.832867709372238</v>
      </c>
      <c r="W846" s="35">
        <f t="shared" si="69"/>
        <v>-0.49473312518928408</v>
      </c>
    </row>
    <row r="847" spans="1:23" x14ac:dyDescent="0.25">
      <c r="A847" s="41">
        <v>846</v>
      </c>
      <c r="B847" s="36">
        <v>40581</v>
      </c>
      <c r="C847" s="35">
        <v>1</v>
      </c>
      <c r="D847" s="35">
        <v>0</v>
      </c>
      <c r="E847" s="35">
        <v>2</v>
      </c>
      <c r="F847" s="35">
        <v>16</v>
      </c>
      <c r="G847" s="35" t="b">
        <v>0</v>
      </c>
      <c r="H847" s="35" t="str">
        <f>IF(OR(Query278[[#This Row],[Weekday]]=1, Query278[[#This Row],[Weekday]]=2, Query278[[#This Row],[Weekday]]=3, Query278[[#This Row],[Weekday]]=4, Query278[[#This Row],[Weekday]]=5), "Weekday", "Weekend")</f>
        <v>Weekday</v>
      </c>
      <c r="I847" s="35">
        <f t="shared" si="65"/>
        <v>108</v>
      </c>
      <c r="J847" s="35">
        <v>1</v>
      </c>
      <c r="K847" s="35">
        <f t="shared" si="66"/>
        <v>117</v>
      </c>
      <c r="L847" s="35">
        <v>2</v>
      </c>
      <c r="M847" s="35" t="str">
        <f>INDEX(Table2[Description],MATCH(L847,Table2[Weathersit],0))</f>
        <v>Mist + Cloudy</v>
      </c>
      <c r="N847" s="35">
        <v>0.36</v>
      </c>
      <c r="O847" s="35">
        <v>0.34849999999999998</v>
      </c>
      <c r="P847" s="35">
        <v>0.56999999999999995</v>
      </c>
      <c r="Q847" s="35">
        <v>0.1343</v>
      </c>
      <c r="R847" s="35">
        <v>16</v>
      </c>
      <c r="S847" s="35">
        <v>98</v>
      </c>
      <c r="T847" s="35" t="str">
        <f t="shared" si="67"/>
        <v>High Usage</v>
      </c>
      <c r="U847" s="35">
        <v>114</v>
      </c>
      <c r="V847" s="42">
        <f t="shared" si="68"/>
        <v>56.998309849524425</v>
      </c>
      <c r="W847" s="35">
        <f t="shared" si="69"/>
        <v>-0.5074874788031758</v>
      </c>
    </row>
    <row r="848" spans="1:23" x14ac:dyDescent="0.25">
      <c r="A848" s="41">
        <v>847</v>
      </c>
      <c r="B848" s="36">
        <v>40581</v>
      </c>
      <c r="C848" s="35">
        <v>1</v>
      </c>
      <c r="D848" s="35">
        <v>0</v>
      </c>
      <c r="E848" s="35">
        <v>2</v>
      </c>
      <c r="F848" s="35">
        <v>17</v>
      </c>
      <c r="G848" s="35" t="b">
        <v>0</v>
      </c>
      <c r="H848" s="35" t="str">
        <f>IF(OR(Query278[[#This Row],[Weekday]]=1, Query278[[#This Row],[Weekday]]=2, Query278[[#This Row],[Weekday]]=3, Query278[[#This Row],[Weekday]]=4, Query278[[#This Row],[Weekday]]=5), "Weekday", "Weekend")</f>
        <v>Weekday</v>
      </c>
      <c r="I848" s="35">
        <f t="shared" si="65"/>
        <v>107</v>
      </c>
      <c r="J848" s="35">
        <v>1</v>
      </c>
      <c r="K848" s="35">
        <f t="shared" si="66"/>
        <v>117</v>
      </c>
      <c r="L848" s="35">
        <v>2</v>
      </c>
      <c r="M848" s="35" t="str">
        <f>INDEX(Table2[Description],MATCH(L848,Table2[Weathersit],0))</f>
        <v>Mist + Cloudy</v>
      </c>
      <c r="N848" s="35">
        <v>0.32</v>
      </c>
      <c r="O848" s="35">
        <v>0.31819999999999998</v>
      </c>
      <c r="P848" s="35">
        <v>0.7</v>
      </c>
      <c r="Q848" s="35">
        <v>0.16420000000000001</v>
      </c>
      <c r="R848" s="35">
        <v>9</v>
      </c>
      <c r="S848" s="35">
        <v>207</v>
      </c>
      <c r="T848" s="35" t="str">
        <f t="shared" si="67"/>
        <v>High Usage</v>
      </c>
      <c r="U848" s="35">
        <v>216</v>
      </c>
      <c r="V848" s="42">
        <f t="shared" si="68"/>
        <v>57.060381744107431</v>
      </c>
      <c r="W848" s="35">
        <f t="shared" si="69"/>
        <v>-0.51635150957926801</v>
      </c>
    </row>
    <row r="849" spans="1:23" x14ac:dyDescent="0.25">
      <c r="A849" s="41">
        <v>848</v>
      </c>
      <c r="B849" s="36">
        <v>40581</v>
      </c>
      <c r="C849" s="35">
        <v>1</v>
      </c>
      <c r="D849" s="35">
        <v>0</v>
      </c>
      <c r="E849" s="35">
        <v>2</v>
      </c>
      <c r="F849" s="35">
        <v>18</v>
      </c>
      <c r="G849" s="35" t="b">
        <v>0</v>
      </c>
      <c r="H849" s="35" t="str">
        <f>IF(OR(Query278[[#This Row],[Weekday]]=1, Query278[[#This Row],[Weekday]]=2, Query278[[#This Row],[Weekday]]=3, Query278[[#This Row],[Weekday]]=4, Query278[[#This Row],[Weekday]]=5), "Weekday", "Weekend")</f>
        <v>Weekday</v>
      </c>
      <c r="I849" s="35">
        <f t="shared" si="65"/>
        <v>106</v>
      </c>
      <c r="J849" s="35">
        <v>1</v>
      </c>
      <c r="K849" s="35">
        <f t="shared" si="66"/>
        <v>117</v>
      </c>
      <c r="L849" s="35">
        <v>2</v>
      </c>
      <c r="M849" s="35" t="str">
        <f>INDEX(Table2[Description],MATCH(L849,Table2[Weathersit],0))</f>
        <v>Mist + Cloudy</v>
      </c>
      <c r="N849" s="35">
        <v>0.34</v>
      </c>
      <c r="O849" s="35">
        <v>0.33329999999999999</v>
      </c>
      <c r="P849" s="35">
        <v>0.66</v>
      </c>
      <c r="Q849" s="35">
        <v>0.1343</v>
      </c>
      <c r="R849" s="35">
        <v>5</v>
      </c>
      <c r="S849" s="35">
        <v>170</v>
      </c>
      <c r="T849" s="35" t="str">
        <f t="shared" si="67"/>
        <v>High Usage</v>
      </c>
      <c r="U849" s="35">
        <v>175</v>
      </c>
      <c r="V849" s="42">
        <f t="shared" si="68"/>
        <v>55.963178181237183</v>
      </c>
      <c r="W849" s="35">
        <f t="shared" si="69"/>
        <v>-0.52283328899983217</v>
      </c>
    </row>
    <row r="850" spans="1:23" x14ac:dyDescent="0.25">
      <c r="A850" s="41">
        <v>849</v>
      </c>
      <c r="B850" s="36">
        <v>40581</v>
      </c>
      <c r="C850" s="35">
        <v>1</v>
      </c>
      <c r="D850" s="35">
        <v>0</v>
      </c>
      <c r="E850" s="35">
        <v>2</v>
      </c>
      <c r="F850" s="35">
        <v>19</v>
      </c>
      <c r="G850" s="35" t="b">
        <v>0</v>
      </c>
      <c r="H850" s="35" t="str">
        <f>IF(OR(Query278[[#This Row],[Weekday]]=1, Query278[[#This Row],[Weekday]]=2, Query278[[#This Row],[Weekday]]=3, Query278[[#This Row],[Weekday]]=4, Query278[[#This Row],[Weekday]]=5), "Weekday", "Weekend")</f>
        <v>Weekday</v>
      </c>
      <c r="I850" s="35">
        <f t="shared" si="65"/>
        <v>105</v>
      </c>
      <c r="J850" s="35">
        <v>1</v>
      </c>
      <c r="K850" s="35">
        <f t="shared" si="66"/>
        <v>117</v>
      </c>
      <c r="L850" s="35">
        <v>2</v>
      </c>
      <c r="M850" s="35" t="str">
        <f>INDEX(Table2[Description],MATCH(L850,Table2[Weathersit],0))</f>
        <v>Mist + Cloudy</v>
      </c>
      <c r="N850" s="35">
        <v>0.32</v>
      </c>
      <c r="O850" s="35">
        <v>0.34849999999999998</v>
      </c>
      <c r="P850" s="35">
        <v>0.7</v>
      </c>
      <c r="Q850" s="35">
        <v>0</v>
      </c>
      <c r="R850" s="35">
        <v>5</v>
      </c>
      <c r="S850" s="35">
        <v>123</v>
      </c>
      <c r="T850" s="35" t="str">
        <f t="shared" si="67"/>
        <v>High Usage</v>
      </c>
      <c r="U850" s="35">
        <v>128</v>
      </c>
      <c r="V850" s="42">
        <f t="shared" si="68"/>
        <v>55.447324316796092</v>
      </c>
      <c r="W850" s="35">
        <f t="shared" si="69"/>
        <v>-0.52940999205462336</v>
      </c>
    </row>
    <row r="851" spans="1:23" x14ac:dyDescent="0.25">
      <c r="A851" s="41">
        <v>850</v>
      </c>
      <c r="B851" s="36">
        <v>40581</v>
      </c>
      <c r="C851" s="35">
        <v>1</v>
      </c>
      <c r="D851" s="35">
        <v>0</v>
      </c>
      <c r="E851" s="35">
        <v>2</v>
      </c>
      <c r="F851" s="35">
        <v>20</v>
      </c>
      <c r="G851" s="35" t="b">
        <v>0</v>
      </c>
      <c r="H851" s="35" t="str">
        <f>IF(OR(Query278[[#This Row],[Weekday]]=1, Query278[[#This Row],[Weekday]]=2, Query278[[#This Row],[Weekday]]=3, Query278[[#This Row],[Weekday]]=4, Query278[[#This Row],[Weekday]]=5), "Weekday", "Weekend")</f>
        <v>Weekday</v>
      </c>
      <c r="I851" s="35">
        <f t="shared" si="65"/>
        <v>104</v>
      </c>
      <c r="J851" s="35">
        <v>1</v>
      </c>
      <c r="K851" s="35">
        <f t="shared" si="66"/>
        <v>117</v>
      </c>
      <c r="L851" s="35">
        <v>2</v>
      </c>
      <c r="M851" s="35" t="str">
        <f>INDEX(Table2[Description],MATCH(L851,Table2[Weathersit],0))</f>
        <v>Mist + Cloudy</v>
      </c>
      <c r="N851" s="35">
        <v>0.32</v>
      </c>
      <c r="O851" s="35">
        <v>0.33329999999999999</v>
      </c>
      <c r="P851" s="35">
        <v>0.7</v>
      </c>
      <c r="Q851" s="35">
        <v>0.1045</v>
      </c>
      <c r="R851" s="35">
        <v>6</v>
      </c>
      <c r="S851" s="35">
        <v>82</v>
      </c>
      <c r="T851" s="35" t="str">
        <f t="shared" si="67"/>
        <v>High Usage</v>
      </c>
      <c r="U851" s="35">
        <v>88</v>
      </c>
      <c r="V851" s="42">
        <f t="shared" si="68"/>
        <v>55.397610272408762</v>
      </c>
      <c r="W851" s="35">
        <f t="shared" si="69"/>
        <v>-0.53677338463968671</v>
      </c>
    </row>
    <row r="852" spans="1:23" x14ac:dyDescent="0.25">
      <c r="A852" s="41">
        <v>851</v>
      </c>
      <c r="B852" s="36">
        <v>40581</v>
      </c>
      <c r="C852" s="35">
        <v>1</v>
      </c>
      <c r="D852" s="35">
        <v>0</v>
      </c>
      <c r="E852" s="35">
        <v>2</v>
      </c>
      <c r="F852" s="35">
        <v>21</v>
      </c>
      <c r="G852" s="35" t="b">
        <v>0</v>
      </c>
      <c r="H852" s="35" t="str">
        <f>IF(OR(Query278[[#This Row],[Weekday]]=1, Query278[[#This Row],[Weekday]]=2, Query278[[#This Row],[Weekday]]=3, Query278[[#This Row],[Weekday]]=4, Query278[[#This Row],[Weekday]]=5), "Weekday", "Weekend")</f>
        <v>Weekday</v>
      </c>
      <c r="I852" s="35">
        <f t="shared" si="65"/>
        <v>103</v>
      </c>
      <c r="J852" s="35">
        <v>1</v>
      </c>
      <c r="K852" s="35">
        <f t="shared" si="66"/>
        <v>117</v>
      </c>
      <c r="L852" s="35">
        <v>1</v>
      </c>
      <c r="M852" s="35" t="str">
        <f>INDEX(Table2[Description],MATCH(L852,Table2[Weathersit],0))</f>
        <v>Clear</v>
      </c>
      <c r="N852" s="35">
        <v>0.32</v>
      </c>
      <c r="O852" s="35">
        <v>0.34849999999999998</v>
      </c>
      <c r="P852" s="35">
        <v>0.7</v>
      </c>
      <c r="Q852" s="35">
        <v>0</v>
      </c>
      <c r="R852" s="35">
        <v>3</v>
      </c>
      <c r="S852" s="35">
        <v>75</v>
      </c>
      <c r="T852" s="35" t="str">
        <f t="shared" si="67"/>
        <v>High Usage</v>
      </c>
      <c r="U852" s="35">
        <v>78</v>
      </c>
      <c r="V852" s="42">
        <f t="shared" si="68"/>
        <v>55.550821176048636</v>
      </c>
      <c r="W852" s="35">
        <f t="shared" si="69"/>
        <v>-0.54302267595022635</v>
      </c>
    </row>
    <row r="853" spans="1:23" x14ac:dyDescent="0.25">
      <c r="A853" s="41">
        <v>852</v>
      </c>
      <c r="B853" s="36">
        <v>40581</v>
      </c>
      <c r="C853" s="35">
        <v>1</v>
      </c>
      <c r="D853" s="35">
        <v>0</v>
      </c>
      <c r="E853" s="35">
        <v>2</v>
      </c>
      <c r="F853" s="35">
        <v>22</v>
      </c>
      <c r="G853" s="35" t="b">
        <v>0</v>
      </c>
      <c r="H853" s="35" t="str">
        <f>IF(OR(Query278[[#This Row],[Weekday]]=1, Query278[[#This Row],[Weekday]]=2, Query278[[#This Row],[Weekday]]=3, Query278[[#This Row],[Weekday]]=4, Query278[[#This Row],[Weekday]]=5), "Weekday", "Weekend")</f>
        <v>Weekday</v>
      </c>
      <c r="I853" s="35">
        <f t="shared" si="65"/>
        <v>102</v>
      </c>
      <c r="J853" s="35">
        <v>1</v>
      </c>
      <c r="K853" s="35">
        <f t="shared" si="66"/>
        <v>116</v>
      </c>
      <c r="L853" s="35">
        <v>1</v>
      </c>
      <c r="M853" s="35" t="str">
        <f>INDEX(Table2[Description],MATCH(L853,Table2[Weathersit],0))</f>
        <v>Clear</v>
      </c>
      <c r="N853" s="35">
        <v>0.28000000000000003</v>
      </c>
      <c r="O853" s="35">
        <v>0.30299999999999999</v>
      </c>
      <c r="P853" s="35">
        <v>0.81</v>
      </c>
      <c r="Q853" s="35">
        <v>8.9599999999999999E-2</v>
      </c>
      <c r="R853" s="35">
        <v>3</v>
      </c>
      <c r="S853" s="35">
        <v>34</v>
      </c>
      <c r="T853" s="35" t="str">
        <f t="shared" si="67"/>
        <v>High Usage</v>
      </c>
      <c r="U853" s="35">
        <v>37</v>
      </c>
      <c r="V853" s="42">
        <f t="shared" si="68"/>
        <v>55.726897007933943</v>
      </c>
      <c r="W853" s="35">
        <f t="shared" si="69"/>
        <v>-0.55097578647137846</v>
      </c>
    </row>
    <row r="854" spans="1:23" x14ac:dyDescent="0.25">
      <c r="A854" s="41">
        <v>853</v>
      </c>
      <c r="B854" s="36">
        <v>40581</v>
      </c>
      <c r="C854" s="35">
        <v>1</v>
      </c>
      <c r="D854" s="35">
        <v>0</v>
      </c>
      <c r="E854" s="35">
        <v>2</v>
      </c>
      <c r="F854" s="35">
        <v>23</v>
      </c>
      <c r="G854" s="35" t="b">
        <v>0</v>
      </c>
      <c r="H854" s="35" t="str">
        <f>IF(OR(Query278[[#This Row],[Weekday]]=1, Query278[[#This Row],[Weekday]]=2, Query278[[#This Row],[Weekday]]=3, Query278[[#This Row],[Weekday]]=4, Query278[[#This Row],[Weekday]]=5), "Weekday", "Weekend")</f>
        <v>Weekday</v>
      </c>
      <c r="I854" s="35">
        <f t="shared" si="65"/>
        <v>101</v>
      </c>
      <c r="J854" s="35">
        <v>1</v>
      </c>
      <c r="K854" s="35">
        <f t="shared" si="66"/>
        <v>115</v>
      </c>
      <c r="L854" s="35">
        <v>2</v>
      </c>
      <c r="M854" s="35" t="str">
        <f>INDEX(Table2[Description],MATCH(L854,Table2[Weathersit],0))</f>
        <v>Mist + Cloudy</v>
      </c>
      <c r="N854" s="35">
        <v>0.3</v>
      </c>
      <c r="O854" s="35">
        <v>0.33329999999999999</v>
      </c>
      <c r="P854" s="35">
        <v>0.81</v>
      </c>
      <c r="Q854" s="35">
        <v>0</v>
      </c>
      <c r="R854" s="35">
        <v>6</v>
      </c>
      <c r="S854" s="35">
        <v>19</v>
      </c>
      <c r="T854" s="35" t="str">
        <f t="shared" si="67"/>
        <v>Normal</v>
      </c>
      <c r="U854" s="35">
        <v>25</v>
      </c>
      <c r="V854" s="42">
        <f t="shared" si="68"/>
        <v>55.866953634508228</v>
      </c>
      <c r="W854" s="35">
        <f t="shared" si="69"/>
        <v>-0.55561436104384943</v>
      </c>
    </row>
    <row r="855" spans="1:23" x14ac:dyDescent="0.25">
      <c r="A855" s="41">
        <v>854</v>
      </c>
      <c r="B855" s="36">
        <v>40582</v>
      </c>
      <c r="C855" s="35">
        <v>1</v>
      </c>
      <c r="D855" s="35">
        <v>0</v>
      </c>
      <c r="E855" s="35">
        <v>2</v>
      </c>
      <c r="F855" s="35">
        <v>0</v>
      </c>
      <c r="G855" s="35" t="b">
        <v>0</v>
      </c>
      <c r="H855" s="35" t="str">
        <f>IF(OR(Query278[[#This Row],[Weekday]]=1, Query278[[#This Row],[Weekday]]=2, Query278[[#This Row],[Weekday]]=3, Query278[[#This Row],[Weekday]]=4, Query278[[#This Row],[Weekday]]=5), "Weekday", "Weekend")</f>
        <v>Weekday</v>
      </c>
      <c r="I855" s="35">
        <f t="shared" si="65"/>
        <v>100</v>
      </c>
      <c r="J855" s="35">
        <v>2</v>
      </c>
      <c r="K855" s="35">
        <f t="shared" si="66"/>
        <v>115</v>
      </c>
      <c r="L855" s="35">
        <v>2</v>
      </c>
      <c r="M855" s="35" t="str">
        <f>INDEX(Table2[Description],MATCH(L855,Table2[Weathersit],0))</f>
        <v>Mist + Cloudy</v>
      </c>
      <c r="N855" s="35">
        <v>0.28000000000000003</v>
      </c>
      <c r="O855" s="35">
        <v>0.31819999999999998</v>
      </c>
      <c r="P855" s="35">
        <v>0.87</v>
      </c>
      <c r="Q855" s="35">
        <v>0</v>
      </c>
      <c r="R855" s="35">
        <v>4</v>
      </c>
      <c r="S855" s="35">
        <v>6</v>
      </c>
      <c r="T855" s="35" t="str">
        <f t="shared" si="67"/>
        <v>Normal</v>
      </c>
      <c r="U855" s="35">
        <v>10</v>
      </c>
      <c r="V855" s="42">
        <f t="shared" si="68"/>
        <v>55.957631414220437</v>
      </c>
      <c r="W855" s="35">
        <f t="shared" si="69"/>
        <v>-0.56301453481623065</v>
      </c>
    </row>
    <row r="856" spans="1:23" x14ac:dyDescent="0.25">
      <c r="A856" s="41">
        <v>855</v>
      </c>
      <c r="B856" s="36">
        <v>40582</v>
      </c>
      <c r="C856" s="35">
        <v>1</v>
      </c>
      <c r="D856" s="35">
        <v>0</v>
      </c>
      <c r="E856" s="35">
        <v>2</v>
      </c>
      <c r="F856" s="35">
        <v>1</v>
      </c>
      <c r="G856" s="35" t="b">
        <v>0</v>
      </c>
      <c r="H856" s="35" t="str">
        <f>IF(OR(Query278[[#This Row],[Weekday]]=1, Query278[[#This Row],[Weekday]]=2, Query278[[#This Row],[Weekday]]=3, Query278[[#This Row],[Weekday]]=4, Query278[[#This Row],[Weekday]]=5), "Weekday", "Weekend")</f>
        <v>Weekday</v>
      </c>
      <c r="I856" s="35">
        <f t="shared" si="65"/>
        <v>99</v>
      </c>
      <c r="J856" s="35">
        <v>2</v>
      </c>
      <c r="K856" s="35">
        <f t="shared" si="66"/>
        <v>115</v>
      </c>
      <c r="L856" s="35">
        <v>2</v>
      </c>
      <c r="M856" s="35" t="str">
        <f>INDEX(Table2[Description],MATCH(L856,Table2[Weathersit],0))</f>
        <v>Mist + Cloudy</v>
      </c>
      <c r="N856" s="35">
        <v>0.28000000000000003</v>
      </c>
      <c r="O856" s="35">
        <v>0.31819999999999998</v>
      </c>
      <c r="P856" s="35">
        <v>0.87</v>
      </c>
      <c r="Q856" s="35">
        <v>0</v>
      </c>
      <c r="R856" s="35">
        <v>0</v>
      </c>
      <c r="S856" s="35">
        <v>4</v>
      </c>
      <c r="T856" s="35" t="str">
        <f t="shared" si="67"/>
        <v>Normal</v>
      </c>
      <c r="U856" s="35">
        <v>4</v>
      </c>
      <c r="V856" s="42">
        <f t="shared" si="68"/>
        <v>55.959345498837678</v>
      </c>
      <c r="W856" s="35">
        <f t="shared" si="69"/>
        <v>-0.5693937381806935</v>
      </c>
    </row>
    <row r="857" spans="1:23" x14ac:dyDescent="0.25">
      <c r="A857" s="41">
        <v>856</v>
      </c>
      <c r="B857" s="36">
        <v>40582</v>
      </c>
      <c r="C857" s="35">
        <v>1</v>
      </c>
      <c r="D857" s="35">
        <v>0</v>
      </c>
      <c r="E857" s="35">
        <v>2</v>
      </c>
      <c r="F857" s="35">
        <v>2</v>
      </c>
      <c r="G857" s="35" t="b">
        <v>0</v>
      </c>
      <c r="H857" s="35" t="str">
        <f>IF(OR(Query278[[#This Row],[Weekday]]=1, Query278[[#This Row],[Weekday]]=2, Query278[[#This Row],[Weekday]]=3, Query278[[#This Row],[Weekday]]=4, Query278[[#This Row],[Weekday]]=5), "Weekday", "Weekend")</f>
        <v>Weekday</v>
      </c>
      <c r="I857" s="35">
        <f t="shared" si="65"/>
        <v>98</v>
      </c>
      <c r="J857" s="35">
        <v>2</v>
      </c>
      <c r="K857" s="35">
        <f t="shared" si="66"/>
        <v>115</v>
      </c>
      <c r="L857" s="35">
        <v>2</v>
      </c>
      <c r="M857" s="35" t="str">
        <f>INDEX(Table2[Description],MATCH(L857,Table2[Weathersit],0))</f>
        <v>Mist + Cloudy</v>
      </c>
      <c r="N857" s="35">
        <v>0.26</v>
      </c>
      <c r="O857" s="35">
        <v>0.2727</v>
      </c>
      <c r="P857" s="35">
        <v>0.93</v>
      </c>
      <c r="Q857" s="35">
        <v>0.1045</v>
      </c>
      <c r="R857" s="35">
        <v>1</v>
      </c>
      <c r="S857" s="35">
        <v>1</v>
      </c>
      <c r="T857" s="35" t="str">
        <f t="shared" si="67"/>
        <v>Normal</v>
      </c>
      <c r="U857" s="35">
        <v>2</v>
      </c>
      <c r="V857" s="42">
        <f t="shared" si="68"/>
        <v>55.914575579073045</v>
      </c>
      <c r="W857" s="35">
        <f t="shared" si="69"/>
        <v>-0.57594154346268134</v>
      </c>
    </row>
    <row r="858" spans="1:23" x14ac:dyDescent="0.25">
      <c r="A858" s="41">
        <v>857</v>
      </c>
      <c r="B858" s="36">
        <v>40582</v>
      </c>
      <c r="C858" s="35">
        <v>1</v>
      </c>
      <c r="D858" s="35">
        <v>0</v>
      </c>
      <c r="E858" s="35">
        <v>2</v>
      </c>
      <c r="F858" s="35">
        <v>3</v>
      </c>
      <c r="G858" s="35" t="b">
        <v>0</v>
      </c>
      <c r="H858" s="35" t="str">
        <f>IF(OR(Query278[[#This Row],[Weekday]]=1, Query278[[#This Row],[Weekday]]=2, Query278[[#This Row],[Weekday]]=3, Query278[[#This Row],[Weekday]]=4, Query278[[#This Row],[Weekday]]=5), "Weekday", "Weekend")</f>
        <v>Weekday</v>
      </c>
      <c r="I858" s="35">
        <f t="shared" si="65"/>
        <v>97</v>
      </c>
      <c r="J858" s="35">
        <v>2</v>
      </c>
      <c r="K858" s="35">
        <f t="shared" si="66"/>
        <v>115</v>
      </c>
      <c r="L858" s="35">
        <v>3</v>
      </c>
      <c r="M858" s="35" t="str">
        <f>INDEX(Table2[Description],MATCH(L858,Table2[Weathersit],0))</f>
        <v>Light Snow/Rain</v>
      </c>
      <c r="N858" s="35">
        <v>0.28000000000000003</v>
      </c>
      <c r="O858" s="35">
        <v>0.2727</v>
      </c>
      <c r="P858" s="35">
        <v>0.93</v>
      </c>
      <c r="Q858" s="35">
        <v>0.16420000000000001</v>
      </c>
      <c r="R858" s="35">
        <v>0</v>
      </c>
      <c r="S858" s="35">
        <v>1</v>
      </c>
      <c r="T858" s="35" t="str">
        <f t="shared" si="67"/>
        <v>Normal</v>
      </c>
      <c r="U858" s="35">
        <v>1</v>
      </c>
      <c r="V858" s="42">
        <f t="shared" si="68"/>
        <v>55.849962542263377</v>
      </c>
      <c r="W858" s="35">
        <f t="shared" si="69"/>
        <v>-0.57910806812008764</v>
      </c>
    </row>
    <row r="859" spans="1:23" x14ac:dyDescent="0.25">
      <c r="A859" s="41">
        <v>858</v>
      </c>
      <c r="B859" s="36">
        <v>40582</v>
      </c>
      <c r="C859" s="35">
        <v>1</v>
      </c>
      <c r="D859" s="35">
        <v>0</v>
      </c>
      <c r="E859" s="35">
        <v>2</v>
      </c>
      <c r="F859" s="35">
        <v>4</v>
      </c>
      <c r="G859" s="35" t="b">
        <v>0</v>
      </c>
      <c r="H859" s="35" t="str">
        <f>IF(OR(Query278[[#This Row],[Weekday]]=1, Query278[[#This Row],[Weekday]]=2, Query278[[#This Row],[Weekday]]=3, Query278[[#This Row],[Weekday]]=4, Query278[[#This Row],[Weekday]]=5), "Weekday", "Weekend")</f>
        <v>Weekday</v>
      </c>
      <c r="I859" s="35">
        <f t="shared" si="65"/>
        <v>96</v>
      </c>
      <c r="J859" s="35">
        <v>2</v>
      </c>
      <c r="K859" s="35">
        <f t="shared" si="66"/>
        <v>115</v>
      </c>
      <c r="L859" s="35">
        <v>1</v>
      </c>
      <c r="M859" s="35" t="str">
        <f>INDEX(Table2[Description],MATCH(L859,Table2[Weathersit],0))</f>
        <v>Clear</v>
      </c>
      <c r="N859" s="35">
        <v>0.26</v>
      </c>
      <c r="O859" s="35">
        <v>0.2576</v>
      </c>
      <c r="P859" s="35">
        <v>0.93</v>
      </c>
      <c r="Q859" s="35">
        <v>0.16420000000000001</v>
      </c>
      <c r="R859" s="35">
        <v>0</v>
      </c>
      <c r="S859" s="35">
        <v>3</v>
      </c>
      <c r="T859" s="35" t="str">
        <f t="shared" si="67"/>
        <v>Normal</v>
      </c>
      <c r="U859" s="35">
        <v>3</v>
      </c>
      <c r="V859" s="42">
        <f t="shared" si="68"/>
        <v>55.7724763945847</v>
      </c>
      <c r="W859" s="35">
        <f t="shared" si="69"/>
        <v>-0.58228252168509476</v>
      </c>
    </row>
    <row r="860" spans="1:23" x14ac:dyDescent="0.25">
      <c r="A860" s="41">
        <v>859</v>
      </c>
      <c r="B860" s="36">
        <v>40582</v>
      </c>
      <c r="C860" s="35">
        <v>1</v>
      </c>
      <c r="D860" s="35">
        <v>0</v>
      </c>
      <c r="E860" s="35">
        <v>2</v>
      </c>
      <c r="F860" s="35">
        <v>5</v>
      </c>
      <c r="G860" s="35" t="b">
        <v>0</v>
      </c>
      <c r="H860" s="35" t="str">
        <f>IF(OR(Query278[[#This Row],[Weekday]]=1, Query278[[#This Row],[Weekday]]=2, Query278[[#This Row],[Weekday]]=3, Query278[[#This Row],[Weekday]]=4, Query278[[#This Row],[Weekday]]=5), "Weekday", "Weekend")</f>
        <v>Weekday</v>
      </c>
      <c r="I860" s="35">
        <f t="shared" si="65"/>
        <v>95</v>
      </c>
      <c r="J860" s="35">
        <v>2</v>
      </c>
      <c r="K860" s="35">
        <f t="shared" si="66"/>
        <v>114</v>
      </c>
      <c r="L860" s="35">
        <v>1</v>
      </c>
      <c r="M860" s="35" t="str">
        <f>INDEX(Table2[Description],MATCH(L860,Table2[Weathersit],0))</f>
        <v>Clear</v>
      </c>
      <c r="N860" s="35">
        <v>0.26</v>
      </c>
      <c r="O860" s="35">
        <v>0.2273</v>
      </c>
      <c r="P860" s="35">
        <v>0.81</v>
      </c>
      <c r="Q860" s="35">
        <v>0.32840000000000003</v>
      </c>
      <c r="R860" s="35">
        <v>0</v>
      </c>
      <c r="S860" s="35">
        <v>2</v>
      </c>
      <c r="T860" s="35" t="str">
        <f t="shared" si="67"/>
        <v>Normal</v>
      </c>
      <c r="U860" s="35">
        <v>2</v>
      </c>
      <c r="V860" s="42">
        <f t="shared" si="68"/>
        <v>55.706520937012151</v>
      </c>
      <c r="W860" s="35">
        <f t="shared" si="69"/>
        <v>-0.58454191099325281</v>
      </c>
    </row>
    <row r="861" spans="1:23" x14ac:dyDescent="0.25">
      <c r="A861" s="41">
        <v>860</v>
      </c>
      <c r="B861" s="36">
        <v>40582</v>
      </c>
      <c r="C861" s="35">
        <v>1</v>
      </c>
      <c r="D861" s="35">
        <v>0</v>
      </c>
      <c r="E861" s="35">
        <v>2</v>
      </c>
      <c r="F861" s="35">
        <v>6</v>
      </c>
      <c r="G861" s="35" t="b">
        <v>0</v>
      </c>
      <c r="H861" s="35" t="str">
        <f>IF(OR(Query278[[#This Row],[Weekday]]=1, Query278[[#This Row],[Weekday]]=2, Query278[[#This Row],[Weekday]]=3, Query278[[#This Row],[Weekday]]=4, Query278[[#This Row],[Weekday]]=5), "Weekday", "Weekend")</f>
        <v>Weekday</v>
      </c>
      <c r="I861" s="35">
        <f t="shared" si="65"/>
        <v>94</v>
      </c>
      <c r="J861" s="35">
        <v>2</v>
      </c>
      <c r="K861" s="35">
        <f t="shared" si="66"/>
        <v>113</v>
      </c>
      <c r="L861" s="35">
        <v>1</v>
      </c>
      <c r="M861" s="35" t="str">
        <f>INDEX(Table2[Description],MATCH(L861,Table2[Weathersit],0))</f>
        <v>Clear</v>
      </c>
      <c r="N861" s="35">
        <v>0.26</v>
      </c>
      <c r="O861" s="35">
        <v>0.2273</v>
      </c>
      <c r="P861" s="35">
        <v>0.7</v>
      </c>
      <c r="Q861" s="35">
        <v>0.32840000000000003</v>
      </c>
      <c r="R861" s="35">
        <v>0</v>
      </c>
      <c r="S861" s="35">
        <v>39</v>
      </c>
      <c r="T861" s="35" t="str">
        <f t="shared" si="67"/>
        <v>High Usage</v>
      </c>
      <c r="U861" s="35">
        <v>39</v>
      </c>
      <c r="V861" s="42">
        <f t="shared" si="68"/>
        <v>55.627425269651638</v>
      </c>
      <c r="W861" s="35">
        <f t="shared" si="69"/>
        <v>-0.58534413658281081</v>
      </c>
    </row>
    <row r="862" spans="1:23" x14ac:dyDescent="0.25">
      <c r="A862" s="41">
        <v>861</v>
      </c>
      <c r="B862" s="36">
        <v>40582</v>
      </c>
      <c r="C862" s="35">
        <v>1</v>
      </c>
      <c r="D862" s="35">
        <v>0</v>
      </c>
      <c r="E862" s="35">
        <v>2</v>
      </c>
      <c r="F862" s="35">
        <v>7</v>
      </c>
      <c r="G862" s="35" t="b">
        <v>0</v>
      </c>
      <c r="H862" s="35" t="str">
        <f>IF(OR(Query278[[#This Row],[Weekday]]=1, Query278[[#This Row],[Weekday]]=2, Query278[[#This Row],[Weekday]]=3, Query278[[#This Row],[Weekday]]=4, Query278[[#This Row],[Weekday]]=5), "Weekday", "Weekend")</f>
        <v>Weekday</v>
      </c>
      <c r="I862" s="35">
        <f t="shared" si="65"/>
        <v>93</v>
      </c>
      <c r="J862" s="35">
        <v>2</v>
      </c>
      <c r="K862" s="35">
        <f t="shared" si="66"/>
        <v>112</v>
      </c>
      <c r="L862" s="35">
        <v>1</v>
      </c>
      <c r="M862" s="35" t="str">
        <f>INDEX(Table2[Description],MATCH(L862,Table2[Weathersit],0))</f>
        <v>Clear</v>
      </c>
      <c r="N862" s="35">
        <v>0.24</v>
      </c>
      <c r="O862" s="35">
        <v>0.19700000000000001</v>
      </c>
      <c r="P862" s="35">
        <v>0.65</v>
      </c>
      <c r="Q862" s="35">
        <v>0.41789999999999999</v>
      </c>
      <c r="R862" s="35">
        <v>3</v>
      </c>
      <c r="S862" s="35">
        <v>97</v>
      </c>
      <c r="T862" s="35" t="str">
        <f t="shared" si="67"/>
        <v>High Usage</v>
      </c>
      <c r="U862" s="35">
        <v>100</v>
      </c>
      <c r="V862" s="42">
        <f t="shared" si="68"/>
        <v>55.770969333589349</v>
      </c>
      <c r="W862" s="35">
        <f t="shared" si="69"/>
        <v>-0.5861326636084736</v>
      </c>
    </row>
    <row r="863" spans="1:23" x14ac:dyDescent="0.25">
      <c r="A863" s="41">
        <v>862</v>
      </c>
      <c r="B863" s="36">
        <v>40582</v>
      </c>
      <c r="C863" s="35">
        <v>1</v>
      </c>
      <c r="D863" s="35">
        <v>0</v>
      </c>
      <c r="E863" s="35">
        <v>2</v>
      </c>
      <c r="F863" s="35">
        <v>8</v>
      </c>
      <c r="G863" s="35" t="b">
        <v>0</v>
      </c>
      <c r="H863" s="35" t="str">
        <f>IF(OR(Query278[[#This Row],[Weekday]]=1, Query278[[#This Row],[Weekday]]=2, Query278[[#This Row],[Weekday]]=3, Query278[[#This Row],[Weekday]]=4, Query278[[#This Row],[Weekday]]=5), "Weekday", "Weekend")</f>
        <v>Weekday</v>
      </c>
      <c r="I863" s="35">
        <f t="shared" si="65"/>
        <v>92</v>
      </c>
      <c r="J863" s="35">
        <v>2</v>
      </c>
      <c r="K863" s="35">
        <f t="shared" si="66"/>
        <v>111</v>
      </c>
      <c r="L863" s="35">
        <v>1</v>
      </c>
      <c r="M863" s="35" t="str">
        <f>INDEX(Table2[Description],MATCH(L863,Table2[Weathersit],0))</f>
        <v>Clear</v>
      </c>
      <c r="N863" s="35">
        <v>0.24</v>
      </c>
      <c r="O863" s="35">
        <v>0.19700000000000001</v>
      </c>
      <c r="P863" s="35">
        <v>0.56000000000000005</v>
      </c>
      <c r="Q863" s="35">
        <v>0.49249999999999999</v>
      </c>
      <c r="R863" s="35">
        <v>7</v>
      </c>
      <c r="S863" s="35">
        <v>236</v>
      </c>
      <c r="T863" s="35" t="str">
        <f t="shared" si="67"/>
        <v>High Usage</v>
      </c>
      <c r="U863" s="35">
        <v>243</v>
      </c>
      <c r="V863" s="42">
        <f t="shared" si="68"/>
        <v>55.906375298591534</v>
      </c>
      <c r="W863" s="35">
        <f t="shared" si="69"/>
        <v>-0.58598911209755067</v>
      </c>
    </row>
    <row r="864" spans="1:23" x14ac:dyDescent="0.25">
      <c r="A864" s="41">
        <v>863</v>
      </c>
      <c r="B864" s="36">
        <v>40582</v>
      </c>
      <c r="C864" s="35">
        <v>1</v>
      </c>
      <c r="D864" s="35">
        <v>0</v>
      </c>
      <c r="E864" s="35">
        <v>2</v>
      </c>
      <c r="F864" s="35">
        <v>9</v>
      </c>
      <c r="G864" s="35" t="b">
        <v>0</v>
      </c>
      <c r="H864" s="35" t="str">
        <f>IF(OR(Query278[[#This Row],[Weekday]]=1, Query278[[#This Row],[Weekday]]=2, Query278[[#This Row],[Weekday]]=3, Query278[[#This Row],[Weekday]]=4, Query278[[#This Row],[Weekday]]=5), "Weekday", "Weekend")</f>
        <v>Weekday</v>
      </c>
      <c r="I864" s="35">
        <f t="shared" si="65"/>
        <v>91</v>
      </c>
      <c r="J864" s="35">
        <v>2</v>
      </c>
      <c r="K864" s="35">
        <f t="shared" si="66"/>
        <v>110</v>
      </c>
      <c r="L864" s="35">
        <v>1</v>
      </c>
      <c r="M864" s="35" t="str">
        <f>INDEX(Table2[Description],MATCH(L864,Table2[Weathersit],0))</f>
        <v>Clear</v>
      </c>
      <c r="N864" s="35">
        <v>0.24</v>
      </c>
      <c r="O864" s="35">
        <v>0.19700000000000001</v>
      </c>
      <c r="P864" s="35">
        <v>0.52</v>
      </c>
      <c r="Q864" s="35">
        <v>0.49249999999999999</v>
      </c>
      <c r="R864" s="35">
        <v>7</v>
      </c>
      <c r="S864" s="35">
        <v>128</v>
      </c>
      <c r="T864" s="35" t="str">
        <f t="shared" si="67"/>
        <v>High Usage</v>
      </c>
      <c r="U864" s="35">
        <v>135</v>
      </c>
      <c r="V864" s="42">
        <f t="shared" si="68"/>
        <v>54.083026889418171</v>
      </c>
      <c r="W864" s="35">
        <f t="shared" si="69"/>
        <v>-0.58584958730366266</v>
      </c>
    </row>
    <row r="865" spans="1:23" x14ac:dyDescent="0.25">
      <c r="A865" s="41">
        <v>864</v>
      </c>
      <c r="B865" s="36">
        <v>40582</v>
      </c>
      <c r="C865" s="35">
        <v>1</v>
      </c>
      <c r="D865" s="35">
        <v>0</v>
      </c>
      <c r="E865" s="35">
        <v>2</v>
      </c>
      <c r="F865" s="35">
        <v>10</v>
      </c>
      <c r="G865" s="35" t="b">
        <v>0</v>
      </c>
      <c r="H865" s="35" t="str">
        <f>IF(OR(Query278[[#This Row],[Weekday]]=1, Query278[[#This Row],[Weekday]]=2, Query278[[#This Row],[Weekday]]=3, Query278[[#This Row],[Weekday]]=4, Query278[[#This Row],[Weekday]]=5), "Weekday", "Weekend")</f>
        <v>Weekday</v>
      </c>
      <c r="I865" s="35">
        <f t="shared" si="65"/>
        <v>90</v>
      </c>
      <c r="J865" s="35">
        <v>2</v>
      </c>
      <c r="K865" s="35">
        <f t="shared" si="66"/>
        <v>109</v>
      </c>
      <c r="L865" s="35">
        <v>1</v>
      </c>
      <c r="M865" s="35" t="str">
        <f>INDEX(Table2[Description],MATCH(L865,Table2[Weathersit],0))</f>
        <v>Clear</v>
      </c>
      <c r="N865" s="35">
        <v>0.22</v>
      </c>
      <c r="O865" s="35">
        <v>0.18179999999999999</v>
      </c>
      <c r="P865" s="35">
        <v>0.47</v>
      </c>
      <c r="Q865" s="35">
        <v>0.55220000000000002</v>
      </c>
      <c r="R865" s="35">
        <v>4</v>
      </c>
      <c r="S865" s="35">
        <v>44</v>
      </c>
      <c r="T865" s="35" t="str">
        <f t="shared" si="67"/>
        <v>High Usage</v>
      </c>
      <c r="U865" s="35">
        <v>48</v>
      </c>
      <c r="V865" s="42">
        <f t="shared" si="68"/>
        <v>53.964691878340375</v>
      </c>
      <c r="W865" s="35">
        <f t="shared" si="69"/>
        <v>-0.58572067627419711</v>
      </c>
    </row>
    <row r="866" spans="1:23" x14ac:dyDescent="0.25">
      <c r="A866" s="41">
        <v>865</v>
      </c>
      <c r="B866" s="36">
        <v>40582</v>
      </c>
      <c r="C866" s="35">
        <v>1</v>
      </c>
      <c r="D866" s="35">
        <v>0</v>
      </c>
      <c r="E866" s="35">
        <v>2</v>
      </c>
      <c r="F866" s="35">
        <v>11</v>
      </c>
      <c r="G866" s="35" t="b">
        <v>0</v>
      </c>
      <c r="H866" s="35" t="str">
        <f>IF(OR(Query278[[#This Row],[Weekday]]=1, Query278[[#This Row],[Weekday]]=2, Query278[[#This Row],[Weekday]]=3, Query278[[#This Row],[Weekday]]=4, Query278[[#This Row],[Weekday]]=5), "Weekday", "Weekend")</f>
        <v>Weekday</v>
      </c>
      <c r="I866" s="35">
        <f t="shared" si="65"/>
        <v>89</v>
      </c>
      <c r="J866" s="35">
        <v>2</v>
      </c>
      <c r="K866" s="35">
        <f t="shared" si="66"/>
        <v>108</v>
      </c>
      <c r="L866" s="35">
        <v>1</v>
      </c>
      <c r="M866" s="35" t="str">
        <f>INDEX(Table2[Description],MATCH(L866,Table2[Weathersit],0))</f>
        <v>Clear</v>
      </c>
      <c r="N866" s="35">
        <v>0.22</v>
      </c>
      <c r="O866" s="35">
        <v>0.18179999999999999</v>
      </c>
      <c r="P866" s="35">
        <v>0.47</v>
      </c>
      <c r="Q866" s="35">
        <v>0.4627</v>
      </c>
      <c r="R866" s="35">
        <v>1</v>
      </c>
      <c r="S866" s="35">
        <v>49</v>
      </c>
      <c r="T866" s="35" t="str">
        <f t="shared" si="67"/>
        <v>High Usage</v>
      </c>
      <c r="U866" s="35">
        <v>50</v>
      </c>
      <c r="V866" s="42">
        <f t="shared" si="68"/>
        <v>54.139661443127537</v>
      </c>
      <c r="W866" s="35">
        <f t="shared" si="69"/>
        <v>-0.58555391511609745</v>
      </c>
    </row>
    <row r="867" spans="1:23" x14ac:dyDescent="0.25">
      <c r="A867" s="41">
        <v>866</v>
      </c>
      <c r="B867" s="36">
        <v>40582</v>
      </c>
      <c r="C867" s="35">
        <v>1</v>
      </c>
      <c r="D867" s="35">
        <v>0</v>
      </c>
      <c r="E867" s="35">
        <v>2</v>
      </c>
      <c r="F867" s="35">
        <v>12</v>
      </c>
      <c r="G867" s="35" t="b">
        <v>0</v>
      </c>
      <c r="H867" s="35" t="str">
        <f>IF(OR(Query278[[#This Row],[Weekday]]=1, Query278[[#This Row],[Weekday]]=2, Query278[[#This Row],[Weekday]]=3, Query278[[#This Row],[Weekday]]=4, Query278[[#This Row],[Weekday]]=5), "Weekday", "Weekend")</f>
        <v>Weekday</v>
      </c>
      <c r="I867" s="35">
        <f t="shared" si="65"/>
        <v>88</v>
      </c>
      <c r="J867" s="35">
        <v>2</v>
      </c>
      <c r="K867" s="35">
        <f t="shared" si="66"/>
        <v>107</v>
      </c>
      <c r="L867" s="35">
        <v>1</v>
      </c>
      <c r="M867" s="35" t="str">
        <f>INDEX(Table2[Description],MATCH(L867,Table2[Weathersit],0))</f>
        <v>Clear</v>
      </c>
      <c r="N867" s="35">
        <v>0.24</v>
      </c>
      <c r="O867" s="35">
        <v>0.19700000000000001</v>
      </c>
      <c r="P867" s="35">
        <v>0.38</v>
      </c>
      <c r="Q867" s="35">
        <v>0.49249999999999999</v>
      </c>
      <c r="R867" s="35">
        <v>2</v>
      </c>
      <c r="S867" s="35">
        <v>63</v>
      </c>
      <c r="T867" s="35" t="str">
        <f t="shared" si="67"/>
        <v>High Usage</v>
      </c>
      <c r="U867" s="35">
        <v>65</v>
      </c>
      <c r="V867" s="42">
        <f t="shared" si="68"/>
        <v>54.321112008836337</v>
      </c>
      <c r="W867" s="35">
        <f t="shared" si="69"/>
        <v>-0.58534596204170142</v>
      </c>
    </row>
    <row r="868" spans="1:23" x14ac:dyDescent="0.25">
      <c r="A868" s="41">
        <v>867</v>
      </c>
      <c r="B868" s="36">
        <v>40582</v>
      </c>
      <c r="C868" s="35">
        <v>1</v>
      </c>
      <c r="D868" s="35">
        <v>0</v>
      </c>
      <c r="E868" s="35">
        <v>2</v>
      </c>
      <c r="F868" s="35">
        <v>13</v>
      </c>
      <c r="G868" s="35" t="b">
        <v>0</v>
      </c>
      <c r="H868" s="35" t="str">
        <f>IF(OR(Query278[[#This Row],[Weekday]]=1, Query278[[#This Row],[Weekday]]=2, Query278[[#This Row],[Weekday]]=3, Query278[[#This Row],[Weekday]]=4, Query278[[#This Row],[Weekday]]=5), "Weekday", "Weekend")</f>
        <v>Weekday</v>
      </c>
      <c r="I868" s="35">
        <f t="shared" si="65"/>
        <v>87</v>
      </c>
      <c r="J868" s="35">
        <v>2</v>
      </c>
      <c r="K868" s="35">
        <f t="shared" si="66"/>
        <v>106</v>
      </c>
      <c r="L868" s="35">
        <v>2</v>
      </c>
      <c r="M868" s="35" t="str">
        <f>INDEX(Table2[Description],MATCH(L868,Table2[Weathersit],0))</f>
        <v>Mist + Cloudy</v>
      </c>
      <c r="N868" s="35">
        <v>0.24</v>
      </c>
      <c r="O868" s="35">
        <v>0.19700000000000001</v>
      </c>
      <c r="P868" s="35">
        <v>0.32</v>
      </c>
      <c r="Q868" s="35">
        <v>0.44779999999999998</v>
      </c>
      <c r="R868" s="35">
        <v>2</v>
      </c>
      <c r="S868" s="35">
        <v>48</v>
      </c>
      <c r="T868" s="35" t="str">
        <f t="shared" si="67"/>
        <v>High Usage</v>
      </c>
      <c r="U868" s="35">
        <v>50</v>
      </c>
      <c r="V868" s="42">
        <f t="shared" si="68"/>
        <v>54.523244535685429</v>
      </c>
      <c r="W868" s="35">
        <f t="shared" si="69"/>
        <v>-0.585194511826161</v>
      </c>
    </row>
    <row r="869" spans="1:23" x14ac:dyDescent="0.25">
      <c r="A869" s="41">
        <v>868</v>
      </c>
      <c r="B869" s="36">
        <v>40582</v>
      </c>
      <c r="C869" s="35">
        <v>1</v>
      </c>
      <c r="D869" s="35">
        <v>0</v>
      </c>
      <c r="E869" s="35">
        <v>2</v>
      </c>
      <c r="F869" s="35">
        <v>14</v>
      </c>
      <c r="G869" s="35" t="b">
        <v>0</v>
      </c>
      <c r="H869" s="35" t="str">
        <f>IF(OR(Query278[[#This Row],[Weekday]]=1, Query278[[#This Row],[Weekday]]=2, Query278[[#This Row],[Weekday]]=3, Query278[[#This Row],[Weekday]]=4, Query278[[#This Row],[Weekday]]=5), "Weekday", "Weekend")</f>
        <v>Weekday</v>
      </c>
      <c r="I869" s="35">
        <f t="shared" si="65"/>
        <v>86</v>
      </c>
      <c r="J869" s="35">
        <v>2</v>
      </c>
      <c r="K869" s="35">
        <f t="shared" si="66"/>
        <v>106</v>
      </c>
      <c r="L869" s="35">
        <v>1</v>
      </c>
      <c r="M869" s="35" t="str">
        <f>INDEX(Table2[Description],MATCH(L869,Table2[Weathersit],0))</f>
        <v>Clear</v>
      </c>
      <c r="N869" s="35">
        <v>0.22</v>
      </c>
      <c r="O869" s="35">
        <v>0.19700000000000001</v>
      </c>
      <c r="P869" s="35">
        <v>0.37</v>
      </c>
      <c r="Q869" s="35">
        <v>0.41789999999999999</v>
      </c>
      <c r="R869" s="35">
        <v>3</v>
      </c>
      <c r="S869" s="35">
        <v>61</v>
      </c>
      <c r="T869" s="35" t="str">
        <f t="shared" si="67"/>
        <v>High Usage</v>
      </c>
      <c r="U869" s="35">
        <v>64</v>
      </c>
      <c r="V869" s="42">
        <f t="shared" si="68"/>
        <v>54.708681717596619</v>
      </c>
      <c r="W869" s="35">
        <f t="shared" si="69"/>
        <v>-0.58503107582497893</v>
      </c>
    </row>
    <row r="870" spans="1:23" x14ac:dyDescent="0.25">
      <c r="A870" s="41">
        <v>869</v>
      </c>
      <c r="B870" s="36">
        <v>40582</v>
      </c>
      <c r="C870" s="35">
        <v>1</v>
      </c>
      <c r="D870" s="35">
        <v>0</v>
      </c>
      <c r="E870" s="35">
        <v>2</v>
      </c>
      <c r="F870" s="35">
        <v>15</v>
      </c>
      <c r="G870" s="35" t="b">
        <v>0</v>
      </c>
      <c r="H870" s="35" t="str">
        <f>IF(OR(Query278[[#This Row],[Weekday]]=1, Query278[[#This Row],[Weekday]]=2, Query278[[#This Row],[Weekday]]=3, Query278[[#This Row],[Weekday]]=4, Query278[[#This Row],[Weekday]]=5), "Weekday", "Weekend")</f>
        <v>Weekday</v>
      </c>
      <c r="I870" s="35">
        <f t="shared" si="65"/>
        <v>85</v>
      </c>
      <c r="J870" s="35">
        <v>2</v>
      </c>
      <c r="K870" s="35">
        <f t="shared" si="66"/>
        <v>105</v>
      </c>
      <c r="L870" s="35">
        <v>1</v>
      </c>
      <c r="M870" s="35" t="str">
        <f>INDEX(Table2[Description],MATCH(L870,Table2[Weathersit],0))</f>
        <v>Clear</v>
      </c>
      <c r="N870" s="35">
        <v>0.22</v>
      </c>
      <c r="O870" s="35">
        <v>0.19700000000000001</v>
      </c>
      <c r="P870" s="35">
        <v>0.35</v>
      </c>
      <c r="Q870" s="35">
        <v>0.3881</v>
      </c>
      <c r="R870" s="35">
        <v>6</v>
      </c>
      <c r="S870" s="35">
        <v>45</v>
      </c>
      <c r="T870" s="35" t="str">
        <f t="shared" si="67"/>
        <v>High Usage</v>
      </c>
      <c r="U870" s="35">
        <v>51</v>
      </c>
      <c r="V870" s="42">
        <f t="shared" si="68"/>
        <v>54.914991383920395</v>
      </c>
      <c r="W870" s="35">
        <f t="shared" si="69"/>
        <v>-0.5848584229614906</v>
      </c>
    </row>
    <row r="871" spans="1:23" x14ac:dyDescent="0.25">
      <c r="A871" s="41">
        <v>870</v>
      </c>
      <c r="B871" s="36">
        <v>40582</v>
      </c>
      <c r="C871" s="35">
        <v>1</v>
      </c>
      <c r="D871" s="35">
        <v>0</v>
      </c>
      <c r="E871" s="35">
        <v>2</v>
      </c>
      <c r="F871" s="35">
        <v>16</v>
      </c>
      <c r="G871" s="35" t="b">
        <v>0</v>
      </c>
      <c r="H871" s="35" t="str">
        <f>IF(OR(Query278[[#This Row],[Weekday]]=1, Query278[[#This Row],[Weekday]]=2, Query278[[#This Row],[Weekday]]=3, Query278[[#This Row],[Weekday]]=4, Query278[[#This Row],[Weekday]]=5), "Weekday", "Weekend")</f>
        <v>Weekday</v>
      </c>
      <c r="I871" s="35">
        <f t="shared" si="65"/>
        <v>84</v>
      </c>
      <c r="J871" s="35">
        <v>2</v>
      </c>
      <c r="K871" s="35">
        <f t="shared" si="66"/>
        <v>104</v>
      </c>
      <c r="L871" s="35">
        <v>1</v>
      </c>
      <c r="M871" s="35" t="str">
        <f>INDEX(Table2[Description],MATCH(L871,Table2[Weathersit],0))</f>
        <v>Clear</v>
      </c>
      <c r="N871" s="35">
        <v>0.22</v>
      </c>
      <c r="O871" s="35">
        <v>0.18179999999999999</v>
      </c>
      <c r="P871" s="35">
        <v>0.35</v>
      </c>
      <c r="Q871" s="35">
        <v>0.52239999999999998</v>
      </c>
      <c r="R871" s="35">
        <v>4</v>
      </c>
      <c r="S871" s="35">
        <v>79</v>
      </c>
      <c r="T871" s="35" t="str">
        <f t="shared" si="67"/>
        <v>High Usage</v>
      </c>
      <c r="U871" s="35">
        <v>83</v>
      </c>
      <c r="V871" s="42">
        <f t="shared" si="68"/>
        <v>55.106815771331327</v>
      </c>
      <c r="W871" s="35">
        <f t="shared" si="69"/>
        <v>-0.58467812331381297</v>
      </c>
    </row>
    <row r="872" spans="1:23" x14ac:dyDescent="0.25">
      <c r="A872" s="41">
        <v>871</v>
      </c>
      <c r="B872" s="36">
        <v>40582</v>
      </c>
      <c r="C872" s="35">
        <v>1</v>
      </c>
      <c r="D872" s="35">
        <v>0</v>
      </c>
      <c r="E872" s="35">
        <v>2</v>
      </c>
      <c r="F872" s="35">
        <v>17</v>
      </c>
      <c r="G872" s="35" t="b">
        <v>0</v>
      </c>
      <c r="H872" s="35" t="str">
        <f>IF(OR(Query278[[#This Row],[Weekday]]=1, Query278[[#This Row],[Weekday]]=2, Query278[[#This Row],[Weekday]]=3, Query278[[#This Row],[Weekday]]=4, Query278[[#This Row],[Weekday]]=5), "Weekday", "Weekend")</f>
        <v>Weekday</v>
      </c>
      <c r="I872" s="35">
        <f t="shared" si="65"/>
        <v>83</v>
      </c>
      <c r="J872" s="35">
        <v>2</v>
      </c>
      <c r="K872" s="35">
        <f t="shared" si="66"/>
        <v>103</v>
      </c>
      <c r="L872" s="35">
        <v>1</v>
      </c>
      <c r="M872" s="35" t="str">
        <f>INDEX(Table2[Description],MATCH(L872,Table2[Weathersit],0))</f>
        <v>Clear</v>
      </c>
      <c r="N872" s="35">
        <v>0.22</v>
      </c>
      <c r="O872" s="35">
        <v>0.18179999999999999</v>
      </c>
      <c r="P872" s="35">
        <v>0.32</v>
      </c>
      <c r="Q872" s="35">
        <v>0.58209999999999995</v>
      </c>
      <c r="R872" s="35">
        <v>4</v>
      </c>
      <c r="S872" s="35">
        <v>172</v>
      </c>
      <c r="T872" s="35" t="str">
        <f t="shared" si="67"/>
        <v>High Usage</v>
      </c>
      <c r="U872" s="35">
        <v>176</v>
      </c>
      <c r="V872" s="42">
        <f t="shared" si="68"/>
        <v>55.300196881638037</v>
      </c>
      <c r="W872" s="35">
        <f t="shared" si="69"/>
        <v>-0.58426797139037101</v>
      </c>
    </row>
    <row r="873" spans="1:23" x14ac:dyDescent="0.25">
      <c r="A873" s="41">
        <v>872</v>
      </c>
      <c r="B873" s="36">
        <v>40582</v>
      </c>
      <c r="C873" s="35">
        <v>1</v>
      </c>
      <c r="D873" s="35">
        <v>0</v>
      </c>
      <c r="E873" s="35">
        <v>2</v>
      </c>
      <c r="F873" s="35">
        <v>18</v>
      </c>
      <c r="G873" s="35" t="b">
        <v>0</v>
      </c>
      <c r="H873" s="35" t="str">
        <f>IF(OR(Query278[[#This Row],[Weekday]]=1, Query278[[#This Row],[Weekday]]=2, Query278[[#This Row],[Weekday]]=3, Query278[[#This Row],[Weekday]]=4, Query278[[#This Row],[Weekday]]=5), "Weekday", "Weekend")</f>
        <v>Weekday</v>
      </c>
      <c r="I873" s="35">
        <f t="shared" si="65"/>
        <v>82</v>
      </c>
      <c r="J873" s="35">
        <v>2</v>
      </c>
      <c r="K873" s="35">
        <f t="shared" si="66"/>
        <v>102</v>
      </c>
      <c r="L873" s="35">
        <v>1</v>
      </c>
      <c r="M873" s="35" t="str">
        <f>INDEX(Table2[Description],MATCH(L873,Table2[Weathersit],0))</f>
        <v>Clear</v>
      </c>
      <c r="N873" s="35">
        <v>0.2</v>
      </c>
      <c r="O873" s="35">
        <v>0.18179999999999999</v>
      </c>
      <c r="P873" s="35">
        <v>0.32</v>
      </c>
      <c r="Q873" s="35">
        <v>0.3881</v>
      </c>
      <c r="R873" s="35">
        <v>1</v>
      </c>
      <c r="S873" s="35">
        <v>151</v>
      </c>
      <c r="T873" s="35" t="str">
        <f t="shared" si="67"/>
        <v>High Usage</v>
      </c>
      <c r="U873" s="35">
        <v>152</v>
      </c>
      <c r="V873" s="42">
        <f t="shared" si="68"/>
        <v>54.668300133448454</v>
      </c>
      <c r="W873" s="35">
        <f t="shared" si="69"/>
        <v>-0.58382104907405608</v>
      </c>
    </row>
    <row r="874" spans="1:23" x14ac:dyDescent="0.25">
      <c r="A874" s="41">
        <v>873</v>
      </c>
      <c r="B874" s="36">
        <v>40582</v>
      </c>
      <c r="C874" s="35">
        <v>1</v>
      </c>
      <c r="D874" s="35">
        <v>0</v>
      </c>
      <c r="E874" s="35">
        <v>2</v>
      </c>
      <c r="F874" s="35">
        <v>19</v>
      </c>
      <c r="G874" s="35" t="b">
        <v>0</v>
      </c>
      <c r="H874" s="35" t="str">
        <f>IF(OR(Query278[[#This Row],[Weekday]]=1, Query278[[#This Row],[Weekday]]=2, Query278[[#This Row],[Weekday]]=3, Query278[[#This Row],[Weekday]]=4, Query278[[#This Row],[Weekday]]=5), "Weekday", "Weekend")</f>
        <v>Weekday</v>
      </c>
      <c r="I874" s="35">
        <f t="shared" si="65"/>
        <v>81</v>
      </c>
      <c r="J874" s="35">
        <v>2</v>
      </c>
      <c r="K874" s="35">
        <f t="shared" si="66"/>
        <v>101</v>
      </c>
      <c r="L874" s="35">
        <v>1</v>
      </c>
      <c r="M874" s="35" t="str">
        <f>INDEX(Table2[Description],MATCH(L874,Table2[Weathersit],0))</f>
        <v>Clear</v>
      </c>
      <c r="N874" s="35">
        <v>0.16</v>
      </c>
      <c r="O874" s="35">
        <v>0.1212</v>
      </c>
      <c r="P874" s="35">
        <v>0.4</v>
      </c>
      <c r="Q874" s="35">
        <v>0.4627</v>
      </c>
      <c r="R874" s="35">
        <v>1</v>
      </c>
      <c r="S874" s="35">
        <v>100</v>
      </c>
      <c r="T874" s="35" t="str">
        <f t="shared" si="67"/>
        <v>High Usage</v>
      </c>
      <c r="U874" s="35">
        <v>101</v>
      </c>
      <c r="V874" s="42">
        <f t="shared" si="68"/>
        <v>54.347442168098802</v>
      </c>
      <c r="W874" s="35">
        <f t="shared" si="69"/>
        <v>-0.58347246927098528</v>
      </c>
    </row>
    <row r="875" spans="1:23" x14ac:dyDescent="0.25">
      <c r="A875" s="41">
        <v>874</v>
      </c>
      <c r="B875" s="36">
        <v>40582</v>
      </c>
      <c r="C875" s="35">
        <v>1</v>
      </c>
      <c r="D875" s="35">
        <v>0</v>
      </c>
      <c r="E875" s="35">
        <v>2</v>
      </c>
      <c r="F875" s="35">
        <v>20</v>
      </c>
      <c r="G875" s="35" t="b">
        <v>0</v>
      </c>
      <c r="H875" s="35" t="str">
        <f>IF(OR(Query278[[#This Row],[Weekday]]=1, Query278[[#This Row],[Weekday]]=2, Query278[[#This Row],[Weekday]]=3, Query278[[#This Row],[Weekday]]=4, Query278[[#This Row],[Weekday]]=5), "Weekday", "Weekend")</f>
        <v>Weekday</v>
      </c>
      <c r="I875" s="35">
        <f t="shared" si="65"/>
        <v>80</v>
      </c>
      <c r="J875" s="35">
        <v>2</v>
      </c>
      <c r="K875" s="35">
        <f t="shared" si="66"/>
        <v>100</v>
      </c>
      <c r="L875" s="35">
        <v>1</v>
      </c>
      <c r="M875" s="35" t="str">
        <f>INDEX(Table2[Description],MATCH(L875,Table2[Weathersit],0))</f>
        <v>Clear</v>
      </c>
      <c r="N875" s="35">
        <v>0.16</v>
      </c>
      <c r="O875" s="35">
        <v>0.13639999999999999</v>
      </c>
      <c r="P875" s="35">
        <v>0.4</v>
      </c>
      <c r="Q875" s="35">
        <v>0.32840000000000003</v>
      </c>
      <c r="R875" s="35">
        <v>3</v>
      </c>
      <c r="S875" s="35">
        <v>53</v>
      </c>
      <c r="T875" s="35" t="str">
        <f t="shared" si="67"/>
        <v>High Usage</v>
      </c>
      <c r="U875" s="35">
        <v>56</v>
      </c>
      <c r="V875" s="42">
        <f t="shared" si="68"/>
        <v>54.468001813233819</v>
      </c>
      <c r="W875" s="35">
        <f t="shared" si="69"/>
        <v>-0.5839882652643642</v>
      </c>
    </row>
    <row r="876" spans="1:23" x14ac:dyDescent="0.25">
      <c r="A876" s="41">
        <v>875</v>
      </c>
      <c r="B876" s="36">
        <v>40582</v>
      </c>
      <c r="C876" s="35">
        <v>1</v>
      </c>
      <c r="D876" s="35">
        <v>0</v>
      </c>
      <c r="E876" s="35">
        <v>2</v>
      </c>
      <c r="F876" s="35">
        <v>21</v>
      </c>
      <c r="G876" s="35" t="b">
        <v>0</v>
      </c>
      <c r="H876" s="35" t="str">
        <f>IF(OR(Query278[[#This Row],[Weekday]]=1, Query278[[#This Row],[Weekday]]=2, Query278[[#This Row],[Weekday]]=3, Query278[[#This Row],[Weekday]]=4, Query278[[#This Row],[Weekday]]=5), "Weekday", "Weekend")</f>
        <v>Weekday</v>
      </c>
      <c r="I876" s="35">
        <f t="shared" si="65"/>
        <v>79</v>
      </c>
      <c r="J876" s="35">
        <v>2</v>
      </c>
      <c r="K876" s="35">
        <f t="shared" si="66"/>
        <v>99</v>
      </c>
      <c r="L876" s="35">
        <v>1</v>
      </c>
      <c r="M876" s="35" t="str">
        <f>INDEX(Table2[Description],MATCH(L876,Table2[Weathersit],0))</f>
        <v>Clear</v>
      </c>
      <c r="N876" s="35">
        <v>0.14000000000000001</v>
      </c>
      <c r="O876" s="35">
        <v>0.1061</v>
      </c>
      <c r="P876" s="35">
        <v>0.33</v>
      </c>
      <c r="Q876" s="35">
        <v>0.4627</v>
      </c>
      <c r="R876" s="35">
        <v>8</v>
      </c>
      <c r="S876" s="35">
        <v>46</v>
      </c>
      <c r="T876" s="35" t="str">
        <f t="shared" si="67"/>
        <v>High Usage</v>
      </c>
      <c r="U876" s="35">
        <v>54</v>
      </c>
      <c r="V876" s="42">
        <f t="shared" si="68"/>
        <v>54.677823649931156</v>
      </c>
      <c r="W876" s="35">
        <f t="shared" si="69"/>
        <v>-0.5840436284457885</v>
      </c>
    </row>
    <row r="877" spans="1:23" x14ac:dyDescent="0.25">
      <c r="A877" s="41">
        <v>876</v>
      </c>
      <c r="B877" s="36">
        <v>40582</v>
      </c>
      <c r="C877" s="35">
        <v>1</v>
      </c>
      <c r="D877" s="35">
        <v>0</v>
      </c>
      <c r="E877" s="35">
        <v>2</v>
      </c>
      <c r="F877" s="35">
        <v>22</v>
      </c>
      <c r="G877" s="35" t="b">
        <v>0</v>
      </c>
      <c r="H877" s="35" t="str">
        <f>IF(OR(Query278[[#This Row],[Weekday]]=1, Query278[[#This Row],[Weekday]]=2, Query278[[#This Row],[Weekday]]=3, Query278[[#This Row],[Weekday]]=4, Query278[[#This Row],[Weekday]]=5), "Weekday", "Weekend")</f>
        <v>Weekday</v>
      </c>
      <c r="I877" s="35">
        <f t="shared" si="65"/>
        <v>78</v>
      </c>
      <c r="J877" s="35">
        <v>2</v>
      </c>
      <c r="K877" s="35">
        <f t="shared" si="66"/>
        <v>98</v>
      </c>
      <c r="L877" s="35">
        <v>1</v>
      </c>
      <c r="M877" s="35" t="str">
        <f>INDEX(Table2[Description],MATCH(L877,Table2[Weathersit],0))</f>
        <v>Clear</v>
      </c>
      <c r="N877" s="35">
        <v>0.12</v>
      </c>
      <c r="O877" s="35">
        <v>0.1061</v>
      </c>
      <c r="P877" s="35">
        <v>0.33</v>
      </c>
      <c r="Q877" s="35">
        <v>0.35820000000000002</v>
      </c>
      <c r="R877" s="35">
        <v>0</v>
      </c>
      <c r="S877" s="35">
        <v>29</v>
      </c>
      <c r="T877" s="35" t="str">
        <f t="shared" si="67"/>
        <v>Normal</v>
      </c>
      <c r="U877" s="35">
        <v>29</v>
      </c>
      <c r="V877" s="42">
        <f t="shared" si="68"/>
        <v>54.887134230163625</v>
      </c>
      <c r="W877" s="35">
        <f t="shared" si="69"/>
        <v>-0.58480493954401147</v>
      </c>
    </row>
    <row r="878" spans="1:23" x14ac:dyDescent="0.25">
      <c r="A878" s="41">
        <v>877</v>
      </c>
      <c r="B878" s="36">
        <v>40582</v>
      </c>
      <c r="C878" s="35">
        <v>1</v>
      </c>
      <c r="D878" s="35">
        <v>0</v>
      </c>
      <c r="E878" s="35">
        <v>2</v>
      </c>
      <c r="F878" s="35">
        <v>23</v>
      </c>
      <c r="G878" s="35" t="b">
        <v>0</v>
      </c>
      <c r="H878" s="35" t="str">
        <f>IF(OR(Query278[[#This Row],[Weekday]]=1, Query278[[#This Row],[Weekday]]=2, Query278[[#This Row],[Weekday]]=3, Query278[[#This Row],[Weekday]]=4, Query278[[#This Row],[Weekday]]=5), "Weekday", "Weekend")</f>
        <v>Weekday</v>
      </c>
      <c r="I878" s="35">
        <f t="shared" si="65"/>
        <v>77</v>
      </c>
      <c r="J878" s="35">
        <v>2</v>
      </c>
      <c r="K878" s="35">
        <f t="shared" si="66"/>
        <v>97</v>
      </c>
      <c r="L878" s="35">
        <v>1</v>
      </c>
      <c r="M878" s="35" t="str">
        <f>INDEX(Table2[Description],MATCH(L878,Table2[Weathersit],0))</f>
        <v>Clear</v>
      </c>
      <c r="N878" s="35">
        <v>0.12</v>
      </c>
      <c r="O878" s="35">
        <v>0.1061</v>
      </c>
      <c r="P878" s="35">
        <v>0.33</v>
      </c>
      <c r="Q878" s="35">
        <v>0.32840000000000003</v>
      </c>
      <c r="R878" s="35">
        <v>3</v>
      </c>
      <c r="S878" s="35">
        <v>9</v>
      </c>
      <c r="T878" s="35" t="str">
        <f t="shared" si="67"/>
        <v>Normal</v>
      </c>
      <c r="U878" s="35">
        <v>12</v>
      </c>
      <c r="V878" s="42">
        <f t="shared" si="68"/>
        <v>55.011607776127249</v>
      </c>
      <c r="W878" s="35">
        <f t="shared" si="69"/>
        <v>-0.5854015666066108</v>
      </c>
    </row>
    <row r="879" spans="1:23" x14ac:dyDescent="0.25">
      <c r="A879" s="41">
        <v>878</v>
      </c>
      <c r="B879" s="36">
        <v>40583</v>
      </c>
      <c r="C879" s="35">
        <v>1</v>
      </c>
      <c r="D879" s="35">
        <v>0</v>
      </c>
      <c r="E879" s="35">
        <v>2</v>
      </c>
      <c r="F879" s="35">
        <v>0</v>
      </c>
      <c r="G879" s="35" t="b">
        <v>0</v>
      </c>
      <c r="H879" s="35" t="str">
        <f>IF(OR(Query278[[#This Row],[Weekday]]=1, Query278[[#This Row],[Weekday]]=2, Query278[[#This Row],[Weekday]]=3, Query278[[#This Row],[Weekday]]=4, Query278[[#This Row],[Weekday]]=5), "Weekday", "Weekend")</f>
        <v>Weekday</v>
      </c>
      <c r="I879" s="35">
        <f t="shared" si="65"/>
        <v>76</v>
      </c>
      <c r="J879" s="35">
        <v>3</v>
      </c>
      <c r="K879" s="35">
        <f t="shared" si="66"/>
        <v>96</v>
      </c>
      <c r="L879" s="35">
        <v>1</v>
      </c>
      <c r="M879" s="35" t="str">
        <f>INDEX(Table2[Description],MATCH(L879,Table2[Weathersit],0))</f>
        <v>Clear</v>
      </c>
      <c r="N879" s="35">
        <v>0.1</v>
      </c>
      <c r="O879" s="35">
        <v>7.5800000000000006E-2</v>
      </c>
      <c r="P879" s="35">
        <v>0.36</v>
      </c>
      <c r="Q879" s="35">
        <v>0.35820000000000002</v>
      </c>
      <c r="R879" s="35">
        <v>0</v>
      </c>
      <c r="S879" s="35">
        <v>17</v>
      </c>
      <c r="T879" s="35" t="str">
        <f t="shared" si="67"/>
        <v>Normal</v>
      </c>
      <c r="U879" s="35">
        <v>17</v>
      </c>
      <c r="V879" s="42">
        <f t="shared" si="68"/>
        <v>55.022585932092511</v>
      </c>
      <c r="W879" s="35">
        <f t="shared" si="69"/>
        <v>-0.58591274538281035</v>
      </c>
    </row>
    <row r="880" spans="1:23" x14ac:dyDescent="0.25">
      <c r="A880" s="41">
        <v>879</v>
      </c>
      <c r="B880" s="36">
        <v>40583</v>
      </c>
      <c r="C880" s="35">
        <v>1</v>
      </c>
      <c r="D880" s="35">
        <v>0</v>
      </c>
      <c r="E880" s="35">
        <v>2</v>
      </c>
      <c r="F880" s="35">
        <v>1</v>
      </c>
      <c r="G880" s="35" t="b">
        <v>0</v>
      </c>
      <c r="H880" s="35" t="str">
        <f>IF(OR(Query278[[#This Row],[Weekday]]=1, Query278[[#This Row],[Weekday]]=2, Query278[[#This Row],[Weekday]]=3, Query278[[#This Row],[Weekday]]=4, Query278[[#This Row],[Weekday]]=5), "Weekday", "Weekend")</f>
        <v>Weekday</v>
      </c>
      <c r="I880" s="35">
        <f t="shared" si="65"/>
        <v>75</v>
      </c>
      <c r="J880" s="35">
        <v>3</v>
      </c>
      <c r="K880" s="35">
        <f t="shared" si="66"/>
        <v>95</v>
      </c>
      <c r="L880" s="35">
        <v>1</v>
      </c>
      <c r="M880" s="35" t="str">
        <f>INDEX(Table2[Description],MATCH(L880,Table2[Weathersit],0))</f>
        <v>Clear</v>
      </c>
      <c r="N880" s="35">
        <v>0.1</v>
      </c>
      <c r="O880" s="35">
        <v>0.1061</v>
      </c>
      <c r="P880" s="35">
        <v>0.36</v>
      </c>
      <c r="Q880" s="35">
        <v>0.22389999999999999</v>
      </c>
      <c r="R880" s="35">
        <v>0</v>
      </c>
      <c r="S880" s="35">
        <v>7</v>
      </c>
      <c r="T880" s="35" t="str">
        <f t="shared" si="67"/>
        <v>Normal</v>
      </c>
      <c r="U880" s="35">
        <v>7</v>
      </c>
      <c r="V880" s="42">
        <f t="shared" si="68"/>
        <v>55.068780134957329</v>
      </c>
      <c r="W880" s="35">
        <f t="shared" si="69"/>
        <v>-0.58781143309611583</v>
      </c>
    </row>
    <row r="881" spans="1:23" x14ac:dyDescent="0.25">
      <c r="A881" s="41">
        <v>880</v>
      </c>
      <c r="B881" s="36">
        <v>40583</v>
      </c>
      <c r="C881" s="35">
        <v>1</v>
      </c>
      <c r="D881" s="35">
        <v>0</v>
      </c>
      <c r="E881" s="35">
        <v>2</v>
      </c>
      <c r="F881" s="35">
        <v>2</v>
      </c>
      <c r="G881" s="35" t="b">
        <v>0</v>
      </c>
      <c r="H881" s="35" t="str">
        <f>IF(OR(Query278[[#This Row],[Weekday]]=1, Query278[[#This Row],[Weekday]]=2, Query278[[#This Row],[Weekday]]=3, Query278[[#This Row],[Weekday]]=4, Query278[[#This Row],[Weekday]]=5), "Weekday", "Weekend")</f>
        <v>Weekday</v>
      </c>
      <c r="I881" s="35">
        <f t="shared" si="65"/>
        <v>74</v>
      </c>
      <c r="J881" s="35">
        <v>3</v>
      </c>
      <c r="K881" s="35">
        <f t="shared" si="66"/>
        <v>94</v>
      </c>
      <c r="L881" s="35">
        <v>1</v>
      </c>
      <c r="M881" s="35" t="str">
        <f>INDEX(Table2[Description],MATCH(L881,Table2[Weathersit],0))</f>
        <v>Clear</v>
      </c>
      <c r="N881" s="35">
        <v>0.08</v>
      </c>
      <c r="O881" s="35">
        <v>7.5800000000000006E-2</v>
      </c>
      <c r="P881" s="35">
        <v>0.38</v>
      </c>
      <c r="Q881" s="35">
        <v>0.28360000000000002</v>
      </c>
      <c r="R881" s="35">
        <v>1</v>
      </c>
      <c r="S881" s="35">
        <v>2</v>
      </c>
      <c r="T881" s="35" t="str">
        <f t="shared" si="67"/>
        <v>Normal</v>
      </c>
      <c r="U881" s="35">
        <v>3</v>
      </c>
      <c r="V881" s="42">
        <f t="shared" si="68"/>
        <v>55.030612215885199</v>
      </c>
      <c r="W881" s="35">
        <f t="shared" si="69"/>
        <v>-0.58837572980746411</v>
      </c>
    </row>
    <row r="882" spans="1:23" x14ac:dyDescent="0.25">
      <c r="A882" s="41">
        <v>881</v>
      </c>
      <c r="B882" s="36">
        <v>40583</v>
      </c>
      <c r="C882" s="35">
        <v>1</v>
      </c>
      <c r="D882" s="35">
        <v>0</v>
      </c>
      <c r="E882" s="35">
        <v>2</v>
      </c>
      <c r="F882" s="35">
        <v>3</v>
      </c>
      <c r="G882" s="35" t="b">
        <v>0</v>
      </c>
      <c r="H882" s="35" t="str">
        <f>IF(OR(Query278[[#This Row],[Weekday]]=1, Query278[[#This Row],[Weekday]]=2, Query278[[#This Row],[Weekday]]=3, Query278[[#This Row],[Weekday]]=4, Query278[[#This Row],[Weekday]]=5), "Weekday", "Weekend")</f>
        <v>Weekday</v>
      </c>
      <c r="I882" s="35">
        <f t="shared" si="65"/>
        <v>73</v>
      </c>
      <c r="J882" s="35">
        <v>3</v>
      </c>
      <c r="K882" s="35">
        <f t="shared" si="66"/>
        <v>93</v>
      </c>
      <c r="L882" s="35">
        <v>1</v>
      </c>
      <c r="M882" s="35" t="str">
        <f>INDEX(Table2[Description],MATCH(L882,Table2[Weathersit],0))</f>
        <v>Clear</v>
      </c>
      <c r="N882" s="35">
        <v>0.06</v>
      </c>
      <c r="O882" s="35">
        <v>7.5800000000000006E-2</v>
      </c>
      <c r="P882" s="35">
        <v>0.45</v>
      </c>
      <c r="Q882" s="35">
        <v>0.1343</v>
      </c>
      <c r="R882" s="35">
        <v>0</v>
      </c>
      <c r="S882" s="35">
        <v>2</v>
      </c>
      <c r="T882" s="35" t="str">
        <f t="shared" si="67"/>
        <v>Normal</v>
      </c>
      <c r="U882" s="35">
        <v>2</v>
      </c>
      <c r="V882" s="42">
        <f t="shared" si="68"/>
        <v>54.949550094205101</v>
      </c>
      <c r="W882" s="35">
        <f t="shared" si="69"/>
        <v>-0.5904815583707167</v>
      </c>
    </row>
    <row r="883" spans="1:23" x14ac:dyDescent="0.25">
      <c r="A883" s="41">
        <v>882</v>
      </c>
      <c r="B883" s="36">
        <v>40583</v>
      </c>
      <c r="C883" s="35">
        <v>1</v>
      </c>
      <c r="D883" s="35">
        <v>0</v>
      </c>
      <c r="E883" s="35">
        <v>2</v>
      </c>
      <c r="F883" s="35">
        <v>5</v>
      </c>
      <c r="G883" s="35" t="b">
        <v>0</v>
      </c>
      <c r="H883" s="35" t="str">
        <f>IF(OR(Query278[[#This Row],[Weekday]]=1, Query278[[#This Row],[Weekday]]=2, Query278[[#This Row],[Weekday]]=3, Query278[[#This Row],[Weekday]]=4, Query278[[#This Row],[Weekday]]=5), "Weekday", "Weekend")</f>
        <v>Weekday</v>
      </c>
      <c r="I883" s="35">
        <f t="shared" si="65"/>
        <v>72</v>
      </c>
      <c r="J883" s="35">
        <v>3</v>
      </c>
      <c r="K883" s="35">
        <f t="shared" si="66"/>
        <v>92</v>
      </c>
      <c r="L883" s="35">
        <v>1</v>
      </c>
      <c r="M883" s="35" t="str">
        <f>INDEX(Table2[Description],MATCH(L883,Table2[Weathersit],0))</f>
        <v>Clear</v>
      </c>
      <c r="N883" s="35">
        <v>0.06</v>
      </c>
      <c r="O883" s="35">
        <v>0.1061</v>
      </c>
      <c r="P883" s="35">
        <v>0.45</v>
      </c>
      <c r="Q883" s="35">
        <v>0.1045</v>
      </c>
      <c r="R883" s="35">
        <v>0</v>
      </c>
      <c r="S883" s="35">
        <v>7</v>
      </c>
      <c r="T883" s="35" t="str">
        <f t="shared" si="67"/>
        <v>Normal</v>
      </c>
      <c r="U883" s="35">
        <v>7</v>
      </c>
      <c r="V883" s="42">
        <f t="shared" si="68"/>
        <v>54.851720567413054</v>
      </c>
      <c r="W883" s="35">
        <f t="shared" si="69"/>
        <v>-0.59285853276612421</v>
      </c>
    </row>
    <row r="884" spans="1:23" x14ac:dyDescent="0.25">
      <c r="A884" s="41">
        <v>883</v>
      </c>
      <c r="B884" s="36">
        <v>40583</v>
      </c>
      <c r="C884" s="35">
        <v>1</v>
      </c>
      <c r="D884" s="35">
        <v>0</v>
      </c>
      <c r="E884" s="35">
        <v>2</v>
      </c>
      <c r="F884" s="35">
        <v>6</v>
      </c>
      <c r="G884" s="35" t="b">
        <v>0</v>
      </c>
      <c r="H884" s="35" t="str">
        <f>IF(OR(Query278[[#This Row],[Weekday]]=1, Query278[[#This Row],[Weekday]]=2, Query278[[#This Row],[Weekday]]=3, Query278[[#This Row],[Weekday]]=4, Query278[[#This Row],[Weekday]]=5), "Weekday", "Weekend")</f>
        <v>Weekday</v>
      </c>
      <c r="I884" s="35">
        <f t="shared" si="65"/>
        <v>71</v>
      </c>
      <c r="J884" s="35">
        <v>3</v>
      </c>
      <c r="K884" s="35">
        <f t="shared" si="66"/>
        <v>91</v>
      </c>
      <c r="L884" s="35">
        <v>1</v>
      </c>
      <c r="M884" s="35" t="str">
        <f>INDEX(Table2[Description],MATCH(L884,Table2[Weathersit],0))</f>
        <v>Clear</v>
      </c>
      <c r="N884" s="35">
        <v>0.06</v>
      </c>
      <c r="O884" s="35">
        <v>0.1515</v>
      </c>
      <c r="P884" s="35">
        <v>0.45</v>
      </c>
      <c r="Q884" s="35">
        <v>0</v>
      </c>
      <c r="R884" s="35">
        <v>0</v>
      </c>
      <c r="S884" s="35">
        <v>43</v>
      </c>
      <c r="T884" s="35" t="str">
        <f t="shared" si="67"/>
        <v>High Usage</v>
      </c>
      <c r="U884" s="35">
        <v>43</v>
      </c>
      <c r="V884" s="42">
        <f t="shared" si="68"/>
        <v>54.795827058525774</v>
      </c>
      <c r="W884" s="35">
        <f t="shared" si="69"/>
        <v>-0.59388901765456703</v>
      </c>
    </row>
    <row r="885" spans="1:23" x14ac:dyDescent="0.25">
      <c r="A885" s="41">
        <v>884</v>
      </c>
      <c r="B885" s="36">
        <v>40583</v>
      </c>
      <c r="C885" s="35">
        <v>1</v>
      </c>
      <c r="D885" s="35">
        <v>0</v>
      </c>
      <c r="E885" s="35">
        <v>2</v>
      </c>
      <c r="F885" s="35">
        <v>7</v>
      </c>
      <c r="G885" s="35" t="b">
        <v>0</v>
      </c>
      <c r="H885" s="35" t="str">
        <f>IF(OR(Query278[[#This Row],[Weekday]]=1, Query278[[#This Row],[Weekday]]=2, Query278[[#This Row],[Weekday]]=3, Query278[[#This Row],[Weekday]]=4, Query278[[#This Row],[Weekday]]=5), "Weekday", "Weekend")</f>
        <v>Weekday</v>
      </c>
      <c r="I885" s="35">
        <f t="shared" si="65"/>
        <v>70</v>
      </c>
      <c r="J885" s="35">
        <v>3</v>
      </c>
      <c r="K885" s="35">
        <f t="shared" si="66"/>
        <v>90</v>
      </c>
      <c r="L885" s="35">
        <v>1</v>
      </c>
      <c r="M885" s="35" t="str">
        <f>INDEX(Table2[Description],MATCH(L885,Table2[Weathersit],0))</f>
        <v>Clear</v>
      </c>
      <c r="N885" s="35">
        <v>0.06</v>
      </c>
      <c r="O885" s="35">
        <v>0.1061</v>
      </c>
      <c r="P885" s="35">
        <v>0.49</v>
      </c>
      <c r="Q885" s="35">
        <v>0.1045</v>
      </c>
      <c r="R885" s="35">
        <v>4</v>
      </c>
      <c r="S885" s="35">
        <v>95</v>
      </c>
      <c r="T885" s="35" t="str">
        <f t="shared" si="67"/>
        <v>High Usage</v>
      </c>
      <c r="U885" s="35">
        <v>99</v>
      </c>
      <c r="V885" s="42">
        <f t="shared" si="68"/>
        <v>54.97915449807148</v>
      </c>
      <c r="W885" s="35">
        <f t="shared" si="69"/>
        <v>-0.59360755101561069</v>
      </c>
    </row>
    <row r="886" spans="1:23" x14ac:dyDescent="0.25">
      <c r="A886" s="41">
        <v>885</v>
      </c>
      <c r="B886" s="36">
        <v>40583</v>
      </c>
      <c r="C886" s="35">
        <v>1</v>
      </c>
      <c r="D886" s="35">
        <v>0</v>
      </c>
      <c r="E886" s="35">
        <v>2</v>
      </c>
      <c r="F886" s="35">
        <v>8</v>
      </c>
      <c r="G886" s="35" t="b">
        <v>0</v>
      </c>
      <c r="H886" s="35" t="str">
        <f>IF(OR(Query278[[#This Row],[Weekday]]=1, Query278[[#This Row],[Weekday]]=2, Query278[[#This Row],[Weekday]]=3, Query278[[#This Row],[Weekday]]=4, Query278[[#This Row],[Weekday]]=5), "Weekday", "Weekend")</f>
        <v>Weekday</v>
      </c>
      <c r="I886" s="35">
        <f t="shared" si="65"/>
        <v>69</v>
      </c>
      <c r="J886" s="35">
        <v>3</v>
      </c>
      <c r="K886" s="35">
        <f t="shared" si="66"/>
        <v>89</v>
      </c>
      <c r="L886" s="35">
        <v>1</v>
      </c>
      <c r="M886" s="35" t="str">
        <f>INDEX(Table2[Description],MATCH(L886,Table2[Weathersit],0))</f>
        <v>Clear</v>
      </c>
      <c r="N886" s="35">
        <v>0.1</v>
      </c>
      <c r="O886" s="35">
        <v>0.13639999999999999</v>
      </c>
      <c r="P886" s="35">
        <v>0.42</v>
      </c>
      <c r="Q886" s="35">
        <v>0</v>
      </c>
      <c r="R886" s="35">
        <v>1</v>
      </c>
      <c r="S886" s="35">
        <v>198</v>
      </c>
      <c r="T886" s="35" t="str">
        <f t="shared" si="67"/>
        <v>High Usage</v>
      </c>
      <c r="U886" s="35">
        <v>199</v>
      </c>
      <c r="V886" s="42">
        <f t="shared" si="68"/>
        <v>55.142639460607256</v>
      </c>
      <c r="W886" s="35">
        <f t="shared" si="69"/>
        <v>-0.59457593790578023</v>
      </c>
    </row>
    <row r="887" spans="1:23" x14ac:dyDescent="0.25">
      <c r="A887" s="41">
        <v>886</v>
      </c>
      <c r="B887" s="36">
        <v>40583</v>
      </c>
      <c r="C887" s="35">
        <v>1</v>
      </c>
      <c r="D887" s="35">
        <v>0</v>
      </c>
      <c r="E887" s="35">
        <v>2</v>
      </c>
      <c r="F887" s="35">
        <v>9</v>
      </c>
      <c r="G887" s="35" t="b">
        <v>0</v>
      </c>
      <c r="H887" s="35" t="str">
        <f>IF(OR(Query278[[#This Row],[Weekday]]=1, Query278[[#This Row],[Weekday]]=2, Query278[[#This Row],[Weekday]]=3, Query278[[#This Row],[Weekday]]=4, Query278[[#This Row],[Weekday]]=5), "Weekday", "Weekend")</f>
        <v>Weekday</v>
      </c>
      <c r="I887" s="35">
        <f t="shared" si="65"/>
        <v>68</v>
      </c>
      <c r="J887" s="35">
        <v>3</v>
      </c>
      <c r="K887" s="35">
        <f t="shared" si="66"/>
        <v>88</v>
      </c>
      <c r="L887" s="35">
        <v>1</v>
      </c>
      <c r="M887" s="35" t="str">
        <f>INDEX(Table2[Description],MATCH(L887,Table2[Weathersit],0))</f>
        <v>Clear</v>
      </c>
      <c r="N887" s="35">
        <v>0.12</v>
      </c>
      <c r="O887" s="35">
        <v>0.13639999999999999</v>
      </c>
      <c r="P887" s="35">
        <v>0.39</v>
      </c>
      <c r="Q887" s="35">
        <v>0.16420000000000001</v>
      </c>
      <c r="R887" s="35">
        <v>4</v>
      </c>
      <c r="S887" s="35">
        <v>119</v>
      </c>
      <c r="T887" s="35" t="str">
        <f t="shared" si="67"/>
        <v>High Usage</v>
      </c>
      <c r="U887" s="35">
        <v>123</v>
      </c>
      <c r="V887" s="42">
        <f t="shared" si="68"/>
        <v>54.012225739183968</v>
      </c>
      <c r="W887" s="35">
        <f t="shared" si="69"/>
        <v>-0.59437526376957928</v>
      </c>
    </row>
    <row r="888" spans="1:23" x14ac:dyDescent="0.25">
      <c r="A888" s="41">
        <v>887</v>
      </c>
      <c r="B888" s="36">
        <v>40583</v>
      </c>
      <c r="C888" s="35">
        <v>1</v>
      </c>
      <c r="D888" s="35">
        <v>0</v>
      </c>
      <c r="E888" s="35">
        <v>2</v>
      </c>
      <c r="F888" s="35">
        <v>10</v>
      </c>
      <c r="G888" s="35" t="b">
        <v>0</v>
      </c>
      <c r="H888" s="35" t="str">
        <f>IF(OR(Query278[[#This Row],[Weekday]]=1, Query278[[#This Row],[Weekday]]=2, Query278[[#This Row],[Weekday]]=3, Query278[[#This Row],[Weekday]]=4, Query278[[#This Row],[Weekday]]=5), "Weekday", "Weekend")</f>
        <v>Weekday</v>
      </c>
      <c r="I888" s="35">
        <f t="shared" si="65"/>
        <v>67</v>
      </c>
      <c r="J888" s="35">
        <v>3</v>
      </c>
      <c r="K888" s="35">
        <f t="shared" si="66"/>
        <v>87</v>
      </c>
      <c r="L888" s="35">
        <v>1</v>
      </c>
      <c r="M888" s="35" t="str">
        <f>INDEX(Table2[Description],MATCH(L888,Table2[Weathersit],0))</f>
        <v>Clear</v>
      </c>
      <c r="N888" s="35">
        <v>0.14000000000000001</v>
      </c>
      <c r="O888" s="35">
        <v>0.18179999999999999</v>
      </c>
      <c r="P888" s="35">
        <v>0.36</v>
      </c>
      <c r="Q888" s="35">
        <v>0</v>
      </c>
      <c r="R888" s="35">
        <v>8</v>
      </c>
      <c r="S888" s="35">
        <v>51</v>
      </c>
      <c r="T888" s="35" t="str">
        <f t="shared" si="67"/>
        <v>High Usage</v>
      </c>
      <c r="U888" s="35">
        <v>59</v>
      </c>
      <c r="V888" s="42">
        <f t="shared" si="68"/>
        <v>53.993744864166956</v>
      </c>
      <c r="W888" s="35">
        <f t="shared" si="69"/>
        <v>-0.59513715881809814</v>
      </c>
    </row>
    <row r="889" spans="1:23" x14ac:dyDescent="0.25">
      <c r="A889" s="41">
        <v>888</v>
      </c>
      <c r="B889" s="36">
        <v>40583</v>
      </c>
      <c r="C889" s="35">
        <v>1</v>
      </c>
      <c r="D889" s="35">
        <v>0</v>
      </c>
      <c r="E889" s="35">
        <v>2</v>
      </c>
      <c r="F889" s="35">
        <v>11</v>
      </c>
      <c r="G889" s="35" t="b">
        <v>0</v>
      </c>
      <c r="H889" s="35" t="str">
        <f>IF(OR(Query278[[#This Row],[Weekday]]=1, Query278[[#This Row],[Weekday]]=2, Query278[[#This Row],[Weekday]]=3, Query278[[#This Row],[Weekday]]=4, Query278[[#This Row],[Weekday]]=5), "Weekday", "Weekend")</f>
        <v>Weekday</v>
      </c>
      <c r="I889" s="35">
        <f t="shared" si="65"/>
        <v>66</v>
      </c>
      <c r="J889" s="35">
        <v>3</v>
      </c>
      <c r="K889" s="35">
        <f t="shared" si="66"/>
        <v>86</v>
      </c>
      <c r="L889" s="35">
        <v>2</v>
      </c>
      <c r="M889" s="35" t="str">
        <f>INDEX(Table2[Description],MATCH(L889,Table2[Weathersit],0))</f>
        <v>Mist + Cloudy</v>
      </c>
      <c r="N889" s="35">
        <v>0.14000000000000001</v>
      </c>
      <c r="O889" s="35">
        <v>0.1515</v>
      </c>
      <c r="P889" s="35">
        <v>0.43</v>
      </c>
      <c r="Q889" s="35">
        <v>0.16420000000000001</v>
      </c>
      <c r="R889" s="35">
        <v>1</v>
      </c>
      <c r="S889" s="35">
        <v>40</v>
      </c>
      <c r="T889" s="35" t="str">
        <f t="shared" si="67"/>
        <v>High Usage</v>
      </c>
      <c r="U889" s="35">
        <v>41</v>
      </c>
      <c r="V889" s="42">
        <f t="shared" si="68"/>
        <v>54.227279612553751</v>
      </c>
      <c r="W889" s="35">
        <f t="shared" si="69"/>
        <v>-0.59489636051070383</v>
      </c>
    </row>
    <row r="890" spans="1:23" x14ac:dyDescent="0.25">
      <c r="A890" s="41">
        <v>889</v>
      </c>
      <c r="B890" s="36">
        <v>40583</v>
      </c>
      <c r="C890" s="35">
        <v>1</v>
      </c>
      <c r="D890" s="35">
        <v>0</v>
      </c>
      <c r="E890" s="35">
        <v>2</v>
      </c>
      <c r="F890" s="35">
        <v>12</v>
      </c>
      <c r="G890" s="35" t="b">
        <v>0</v>
      </c>
      <c r="H890" s="35" t="str">
        <f>IF(OR(Query278[[#This Row],[Weekday]]=1, Query278[[#This Row],[Weekday]]=2, Query278[[#This Row],[Weekday]]=3, Query278[[#This Row],[Weekday]]=4, Query278[[#This Row],[Weekday]]=5), "Weekday", "Weekend")</f>
        <v>Weekday</v>
      </c>
      <c r="I890" s="35">
        <f t="shared" si="65"/>
        <v>65</v>
      </c>
      <c r="J890" s="35">
        <v>3</v>
      </c>
      <c r="K890" s="35">
        <f t="shared" si="66"/>
        <v>86</v>
      </c>
      <c r="L890" s="35">
        <v>2</v>
      </c>
      <c r="M890" s="35" t="str">
        <f>INDEX(Table2[Description],MATCH(L890,Table2[Weathersit],0))</f>
        <v>Mist + Cloudy</v>
      </c>
      <c r="N890" s="35">
        <v>0.18</v>
      </c>
      <c r="O890" s="35">
        <v>0.18179999999999999</v>
      </c>
      <c r="P890" s="35">
        <v>0.4</v>
      </c>
      <c r="Q890" s="35">
        <v>0.22389999999999999</v>
      </c>
      <c r="R890" s="35">
        <v>4</v>
      </c>
      <c r="S890" s="35">
        <v>57</v>
      </c>
      <c r="T890" s="35" t="str">
        <f t="shared" si="67"/>
        <v>High Usage</v>
      </c>
      <c r="U890" s="35">
        <v>61</v>
      </c>
      <c r="V890" s="42">
        <f t="shared" si="68"/>
        <v>54.413998300960557</v>
      </c>
      <c r="W890" s="35">
        <f t="shared" si="69"/>
        <v>-0.59503229438153993</v>
      </c>
    </row>
    <row r="891" spans="1:23" x14ac:dyDescent="0.25">
      <c r="A891" s="41">
        <v>890</v>
      </c>
      <c r="B891" s="36">
        <v>40583</v>
      </c>
      <c r="C891" s="35">
        <v>1</v>
      </c>
      <c r="D891" s="35">
        <v>0</v>
      </c>
      <c r="E891" s="35">
        <v>2</v>
      </c>
      <c r="F891" s="35">
        <v>13</v>
      </c>
      <c r="G891" s="35" t="b">
        <v>0</v>
      </c>
      <c r="H891" s="35" t="str">
        <f>IF(OR(Query278[[#This Row],[Weekday]]=1, Query278[[#This Row],[Weekday]]=2, Query278[[#This Row],[Weekday]]=3, Query278[[#This Row],[Weekday]]=4, Query278[[#This Row],[Weekday]]=5), "Weekday", "Weekend")</f>
        <v>Weekday</v>
      </c>
      <c r="I891" s="35">
        <f t="shared" si="65"/>
        <v>64</v>
      </c>
      <c r="J891" s="35">
        <v>3</v>
      </c>
      <c r="K891" s="35">
        <f t="shared" si="66"/>
        <v>86</v>
      </c>
      <c r="L891" s="35">
        <v>1</v>
      </c>
      <c r="M891" s="35" t="str">
        <f>INDEX(Table2[Description],MATCH(L891,Table2[Weathersit],0))</f>
        <v>Clear</v>
      </c>
      <c r="N891" s="35">
        <v>0.18</v>
      </c>
      <c r="O891" s="35">
        <v>0.16669999999999999</v>
      </c>
      <c r="P891" s="35">
        <v>0.4</v>
      </c>
      <c r="Q891" s="35">
        <v>0.25369999999999998</v>
      </c>
      <c r="R891" s="35">
        <v>2</v>
      </c>
      <c r="S891" s="35">
        <v>67</v>
      </c>
      <c r="T891" s="35" t="str">
        <f t="shared" si="67"/>
        <v>High Usage</v>
      </c>
      <c r="U891" s="35">
        <v>69</v>
      </c>
      <c r="V891" s="42">
        <f t="shared" si="68"/>
        <v>54.655589867588517</v>
      </c>
      <c r="W891" s="35">
        <f t="shared" si="69"/>
        <v>-0.59462198462539317</v>
      </c>
    </row>
    <row r="892" spans="1:23" x14ac:dyDescent="0.25">
      <c r="A892" s="41">
        <v>891</v>
      </c>
      <c r="B892" s="36">
        <v>40583</v>
      </c>
      <c r="C892" s="35">
        <v>1</v>
      </c>
      <c r="D892" s="35">
        <v>0</v>
      </c>
      <c r="E892" s="35">
        <v>2</v>
      </c>
      <c r="F892" s="35">
        <v>14</v>
      </c>
      <c r="G892" s="35" t="b">
        <v>0</v>
      </c>
      <c r="H892" s="35" t="str">
        <f>IF(OR(Query278[[#This Row],[Weekday]]=1, Query278[[#This Row],[Weekday]]=2, Query278[[#This Row],[Weekday]]=3, Query278[[#This Row],[Weekday]]=4, Query278[[#This Row],[Weekday]]=5), "Weekday", "Weekend")</f>
        <v>Weekday</v>
      </c>
      <c r="I892" s="35">
        <f t="shared" si="65"/>
        <v>63</v>
      </c>
      <c r="J892" s="35">
        <v>3</v>
      </c>
      <c r="K892" s="35">
        <f t="shared" si="66"/>
        <v>85</v>
      </c>
      <c r="L892" s="35">
        <v>1</v>
      </c>
      <c r="M892" s="35" t="str">
        <f>INDEX(Table2[Description],MATCH(L892,Table2[Weathersit],0))</f>
        <v>Clear</v>
      </c>
      <c r="N892" s="35">
        <v>0.2</v>
      </c>
      <c r="O892" s="35">
        <v>0.18179999999999999</v>
      </c>
      <c r="P892" s="35">
        <v>0.34</v>
      </c>
      <c r="Q892" s="35">
        <v>0.29849999999999999</v>
      </c>
      <c r="R892" s="35">
        <v>2</v>
      </c>
      <c r="S892" s="35">
        <v>56</v>
      </c>
      <c r="T892" s="35" t="str">
        <f t="shared" si="67"/>
        <v>High Usage</v>
      </c>
      <c r="U892" s="35">
        <v>58</v>
      </c>
      <c r="V892" s="42">
        <f t="shared" si="68"/>
        <v>54.903137094431294</v>
      </c>
      <c r="W892" s="35">
        <f t="shared" si="69"/>
        <v>-0.59420468784082758</v>
      </c>
    </row>
    <row r="893" spans="1:23" x14ac:dyDescent="0.25">
      <c r="A893" s="41">
        <v>892</v>
      </c>
      <c r="B893" s="36">
        <v>40583</v>
      </c>
      <c r="C893" s="35">
        <v>1</v>
      </c>
      <c r="D893" s="35">
        <v>0</v>
      </c>
      <c r="E893" s="35">
        <v>2</v>
      </c>
      <c r="F893" s="35">
        <v>15</v>
      </c>
      <c r="G893" s="35" t="b">
        <v>0</v>
      </c>
      <c r="H893" s="35" t="str">
        <f>IF(OR(Query278[[#This Row],[Weekday]]=1, Query278[[#This Row],[Weekday]]=2, Query278[[#This Row],[Weekday]]=3, Query278[[#This Row],[Weekday]]=4, Query278[[#This Row],[Weekday]]=5), "Weekday", "Weekend")</f>
        <v>Weekday</v>
      </c>
      <c r="I893" s="35">
        <f t="shared" si="65"/>
        <v>62</v>
      </c>
      <c r="J893" s="35">
        <v>3</v>
      </c>
      <c r="K893" s="35">
        <f t="shared" si="66"/>
        <v>84</v>
      </c>
      <c r="L893" s="35">
        <v>2</v>
      </c>
      <c r="M893" s="35" t="str">
        <f>INDEX(Table2[Description],MATCH(L893,Table2[Weathersit],0))</f>
        <v>Mist + Cloudy</v>
      </c>
      <c r="N893" s="35">
        <v>0.2</v>
      </c>
      <c r="O893" s="35">
        <v>0.18179999999999999</v>
      </c>
      <c r="P893" s="35">
        <v>0.34</v>
      </c>
      <c r="Q893" s="35">
        <v>0.28360000000000002</v>
      </c>
      <c r="R893" s="35">
        <v>3</v>
      </c>
      <c r="S893" s="35">
        <v>61</v>
      </c>
      <c r="T893" s="35" t="str">
        <f t="shared" si="67"/>
        <v>High Usage</v>
      </c>
      <c r="U893" s="35">
        <v>64</v>
      </c>
      <c r="V893" s="42">
        <f t="shared" si="68"/>
        <v>55.147598662552284</v>
      </c>
      <c r="W893" s="35">
        <f t="shared" si="69"/>
        <v>-0.59359623689276775</v>
      </c>
    </row>
    <row r="894" spans="1:23" x14ac:dyDescent="0.25">
      <c r="A894" s="41">
        <v>893</v>
      </c>
      <c r="B894" s="36">
        <v>40583</v>
      </c>
      <c r="C894" s="35">
        <v>1</v>
      </c>
      <c r="D894" s="35">
        <v>0</v>
      </c>
      <c r="E894" s="35">
        <v>2</v>
      </c>
      <c r="F894" s="35">
        <v>16</v>
      </c>
      <c r="G894" s="35" t="b">
        <v>0</v>
      </c>
      <c r="H894" s="35" t="str">
        <f>IF(OR(Query278[[#This Row],[Weekday]]=1, Query278[[#This Row],[Weekday]]=2, Query278[[#This Row],[Weekday]]=3, Query278[[#This Row],[Weekday]]=4, Query278[[#This Row],[Weekday]]=5), "Weekday", "Weekend")</f>
        <v>Weekday</v>
      </c>
      <c r="I894" s="35">
        <f t="shared" si="65"/>
        <v>61</v>
      </c>
      <c r="J894" s="35">
        <v>3</v>
      </c>
      <c r="K894" s="35">
        <f t="shared" si="66"/>
        <v>84</v>
      </c>
      <c r="L894" s="35">
        <v>2</v>
      </c>
      <c r="M894" s="35" t="str">
        <f>INDEX(Table2[Description],MATCH(L894,Table2[Weathersit],0))</f>
        <v>Mist + Cloudy</v>
      </c>
      <c r="N894" s="35">
        <v>0.2</v>
      </c>
      <c r="O894" s="35">
        <v>0.19700000000000001</v>
      </c>
      <c r="P894" s="35">
        <v>0.37</v>
      </c>
      <c r="Q894" s="35">
        <v>0.25369999999999998</v>
      </c>
      <c r="R894" s="35">
        <v>7</v>
      </c>
      <c r="S894" s="35">
        <v>72</v>
      </c>
      <c r="T894" s="35" t="str">
        <f t="shared" si="67"/>
        <v>High Usage</v>
      </c>
      <c r="U894" s="35">
        <v>79</v>
      </c>
      <c r="V894" s="42">
        <f t="shared" si="68"/>
        <v>55.401517159429211</v>
      </c>
      <c r="W894" s="35">
        <f t="shared" si="69"/>
        <v>-0.59288880709854541</v>
      </c>
    </row>
    <row r="895" spans="1:23" x14ac:dyDescent="0.25">
      <c r="A895" s="41">
        <v>894</v>
      </c>
      <c r="B895" s="36">
        <v>40583</v>
      </c>
      <c r="C895" s="35">
        <v>1</v>
      </c>
      <c r="D895" s="35">
        <v>0</v>
      </c>
      <c r="E895" s="35">
        <v>2</v>
      </c>
      <c r="F895" s="35">
        <v>17</v>
      </c>
      <c r="G895" s="35" t="b">
        <v>0</v>
      </c>
      <c r="H895" s="35" t="str">
        <f>IF(OR(Query278[[#This Row],[Weekday]]=1, Query278[[#This Row],[Weekday]]=2, Query278[[#This Row],[Weekday]]=3, Query278[[#This Row],[Weekday]]=4, Query278[[#This Row],[Weekday]]=5), "Weekday", "Weekend")</f>
        <v>Weekday</v>
      </c>
      <c r="I895" s="35">
        <f t="shared" si="65"/>
        <v>60</v>
      </c>
      <c r="J895" s="35">
        <v>3</v>
      </c>
      <c r="K895" s="35">
        <f t="shared" si="66"/>
        <v>84</v>
      </c>
      <c r="L895" s="35">
        <v>2</v>
      </c>
      <c r="M895" s="35" t="str">
        <f>INDEX(Table2[Description],MATCH(L895,Table2[Weathersit],0))</f>
        <v>Mist + Cloudy</v>
      </c>
      <c r="N895" s="35">
        <v>0.2</v>
      </c>
      <c r="O895" s="35">
        <v>0.19700000000000001</v>
      </c>
      <c r="P895" s="35">
        <v>0.34</v>
      </c>
      <c r="Q895" s="35">
        <v>0.25369999999999998</v>
      </c>
      <c r="R895" s="35">
        <v>9</v>
      </c>
      <c r="S895" s="35">
        <v>157</v>
      </c>
      <c r="T895" s="35" t="str">
        <f t="shared" si="67"/>
        <v>High Usage</v>
      </c>
      <c r="U895" s="35">
        <v>166</v>
      </c>
      <c r="V895" s="42">
        <f t="shared" si="68"/>
        <v>55.647840529950315</v>
      </c>
      <c r="W895" s="35">
        <f t="shared" si="69"/>
        <v>-0.59227259947317956</v>
      </c>
    </row>
    <row r="896" spans="1:23" x14ac:dyDescent="0.25">
      <c r="A896" s="41">
        <v>895</v>
      </c>
      <c r="B896" s="36">
        <v>40583</v>
      </c>
      <c r="C896" s="35">
        <v>1</v>
      </c>
      <c r="D896" s="35">
        <v>0</v>
      </c>
      <c r="E896" s="35">
        <v>2</v>
      </c>
      <c r="F896" s="35">
        <v>18</v>
      </c>
      <c r="G896" s="35" t="b">
        <v>0</v>
      </c>
      <c r="H896" s="35" t="str">
        <f>IF(OR(Query278[[#This Row],[Weekday]]=1, Query278[[#This Row],[Weekday]]=2, Query278[[#This Row],[Weekday]]=3, Query278[[#This Row],[Weekday]]=4, Query278[[#This Row],[Weekday]]=5), "Weekday", "Weekend")</f>
        <v>Weekday</v>
      </c>
      <c r="I896" s="35">
        <f t="shared" si="65"/>
        <v>59</v>
      </c>
      <c r="J896" s="35">
        <v>3</v>
      </c>
      <c r="K896" s="35">
        <f t="shared" si="66"/>
        <v>84</v>
      </c>
      <c r="L896" s="35">
        <v>2</v>
      </c>
      <c r="M896" s="35" t="str">
        <f>INDEX(Table2[Description],MATCH(L896,Table2[Weathersit],0))</f>
        <v>Mist + Cloudy</v>
      </c>
      <c r="N896" s="35">
        <v>0.18</v>
      </c>
      <c r="O896" s="35">
        <v>0.16669999999999999</v>
      </c>
      <c r="P896" s="35">
        <v>0.47</v>
      </c>
      <c r="Q896" s="35">
        <v>0.29849999999999999</v>
      </c>
      <c r="R896" s="35">
        <v>2</v>
      </c>
      <c r="S896" s="35">
        <v>168</v>
      </c>
      <c r="T896" s="35" t="str">
        <f t="shared" si="67"/>
        <v>High Usage</v>
      </c>
      <c r="U896" s="35">
        <v>170</v>
      </c>
      <c r="V896" s="42">
        <f t="shared" si="68"/>
        <v>55.068858801351254</v>
      </c>
      <c r="W896" s="35">
        <f t="shared" si="69"/>
        <v>-0.591605339989977</v>
      </c>
    </row>
    <row r="897" spans="1:23" x14ac:dyDescent="0.25">
      <c r="A897" s="41">
        <v>896</v>
      </c>
      <c r="B897" s="36">
        <v>40583</v>
      </c>
      <c r="C897" s="35">
        <v>1</v>
      </c>
      <c r="D897" s="35">
        <v>0</v>
      </c>
      <c r="E897" s="35">
        <v>2</v>
      </c>
      <c r="F897" s="35">
        <v>19</v>
      </c>
      <c r="G897" s="35" t="b">
        <v>0</v>
      </c>
      <c r="H897" s="35" t="str">
        <f>IF(OR(Query278[[#This Row],[Weekday]]=1, Query278[[#This Row],[Weekday]]=2, Query278[[#This Row],[Weekday]]=3, Query278[[#This Row],[Weekday]]=4, Query278[[#This Row],[Weekday]]=5), "Weekday", "Weekend")</f>
        <v>Weekday</v>
      </c>
      <c r="I897" s="35">
        <f t="shared" si="65"/>
        <v>58</v>
      </c>
      <c r="J897" s="35">
        <v>3</v>
      </c>
      <c r="K897" s="35">
        <f t="shared" si="66"/>
        <v>84</v>
      </c>
      <c r="L897" s="35">
        <v>3</v>
      </c>
      <c r="M897" s="35" t="str">
        <f>INDEX(Table2[Description],MATCH(L897,Table2[Weathersit],0))</f>
        <v>Light Snow/Rain</v>
      </c>
      <c r="N897" s="35">
        <v>0.14000000000000001</v>
      </c>
      <c r="O897" s="35">
        <v>0.1212</v>
      </c>
      <c r="P897" s="35">
        <v>0.86</v>
      </c>
      <c r="Q897" s="35">
        <v>0.25369999999999998</v>
      </c>
      <c r="R897" s="35">
        <v>1</v>
      </c>
      <c r="S897" s="35">
        <v>87</v>
      </c>
      <c r="T897" s="35" t="str">
        <f t="shared" si="67"/>
        <v>High Usage</v>
      </c>
      <c r="U897" s="35">
        <v>88</v>
      </c>
      <c r="V897" s="42">
        <f t="shared" si="68"/>
        <v>54.384016259281516</v>
      </c>
      <c r="W897" s="35">
        <f t="shared" si="69"/>
        <v>-0.59089081984284131</v>
      </c>
    </row>
    <row r="898" spans="1:23" x14ac:dyDescent="0.25">
      <c r="A898" s="41">
        <v>897</v>
      </c>
      <c r="B898" s="36">
        <v>40583</v>
      </c>
      <c r="C898" s="35">
        <v>1</v>
      </c>
      <c r="D898" s="35">
        <v>0</v>
      </c>
      <c r="E898" s="35">
        <v>2</v>
      </c>
      <c r="F898" s="35">
        <v>20</v>
      </c>
      <c r="G898" s="35" t="b">
        <v>0</v>
      </c>
      <c r="H898" s="35" t="str">
        <f>IF(OR(Query278[[#This Row],[Weekday]]=1, Query278[[#This Row],[Weekday]]=2, Query278[[#This Row],[Weekday]]=3, Query278[[#This Row],[Weekday]]=4, Query278[[#This Row],[Weekday]]=5), "Weekday", "Weekend")</f>
        <v>Weekday</v>
      </c>
      <c r="I898" s="35">
        <f t="shared" ref="I898:I961" si="70">COUNTIF(J898:J1896,"&gt;=1") - COUNTIF(J898:J1896,"&gt;5")</f>
        <v>57</v>
      </c>
      <c r="J898" s="35">
        <v>3</v>
      </c>
      <c r="K898" s="35">
        <f t="shared" ref="K898:K961" si="71">SUMIF(L898:L1896,1,L898:L1896)</f>
        <v>84</v>
      </c>
      <c r="L898" s="35">
        <v>3</v>
      </c>
      <c r="M898" s="35" t="str">
        <f>INDEX(Table2[Description],MATCH(L898,Table2[Weathersit],0))</f>
        <v>Light Snow/Rain</v>
      </c>
      <c r="N898" s="35">
        <v>0.14000000000000001</v>
      </c>
      <c r="O898" s="35">
        <v>0.1515</v>
      </c>
      <c r="P898" s="35">
        <v>0.86</v>
      </c>
      <c r="Q898" s="35">
        <v>0.16420000000000001</v>
      </c>
      <c r="R898" s="35">
        <v>0</v>
      </c>
      <c r="S898" s="35">
        <v>84</v>
      </c>
      <c r="T898" s="35" t="str">
        <f t="shared" ref="T898:T961" si="72">IF(U898&gt;30, "High Usage", "Normal")</f>
        <v>High Usage</v>
      </c>
      <c r="U898" s="35">
        <v>84</v>
      </c>
      <c r="V898" s="42">
        <f t="shared" ref="V898:V961" si="73">_xlfn.STDEV.P(U898:U1897)</f>
        <v>54.598192716691585</v>
      </c>
      <c r="W898" s="35">
        <f t="shared" ref="W898:W961" si="74">CORREL(V898:V1897,O898:O1897)</f>
        <v>-0.59191503378499177</v>
      </c>
    </row>
    <row r="899" spans="1:23" x14ac:dyDescent="0.25">
      <c r="A899" s="41">
        <v>898</v>
      </c>
      <c r="B899" s="36">
        <v>40583</v>
      </c>
      <c r="C899" s="35">
        <v>1</v>
      </c>
      <c r="D899" s="35">
        <v>0</v>
      </c>
      <c r="E899" s="35">
        <v>2</v>
      </c>
      <c r="F899" s="35">
        <v>21</v>
      </c>
      <c r="G899" s="35" t="b">
        <v>0</v>
      </c>
      <c r="H899" s="35" t="str">
        <f>IF(OR(Query278[[#This Row],[Weekday]]=1, Query278[[#This Row],[Weekday]]=2, Query278[[#This Row],[Weekday]]=3, Query278[[#This Row],[Weekday]]=4, Query278[[#This Row],[Weekday]]=5), "Weekday", "Weekend")</f>
        <v>Weekday</v>
      </c>
      <c r="I899" s="35">
        <f t="shared" si="70"/>
        <v>56</v>
      </c>
      <c r="J899" s="35">
        <v>3</v>
      </c>
      <c r="K899" s="35">
        <f t="shared" si="71"/>
        <v>84</v>
      </c>
      <c r="L899" s="35">
        <v>2</v>
      </c>
      <c r="M899" s="35" t="str">
        <f>INDEX(Table2[Description],MATCH(L899,Table2[Weathersit],0))</f>
        <v>Mist + Cloudy</v>
      </c>
      <c r="N899" s="35">
        <v>0.14000000000000001</v>
      </c>
      <c r="O899" s="35">
        <v>0.1515</v>
      </c>
      <c r="P899" s="35">
        <v>0.86</v>
      </c>
      <c r="Q899" s="35">
        <v>0.16420000000000001</v>
      </c>
      <c r="R899" s="35">
        <v>0</v>
      </c>
      <c r="S899" s="35">
        <v>83</v>
      </c>
      <c r="T899" s="35" t="str">
        <f t="shared" si="72"/>
        <v>High Usage</v>
      </c>
      <c r="U899" s="35">
        <v>83</v>
      </c>
      <c r="V899" s="42">
        <f t="shared" si="73"/>
        <v>54.829871667127314</v>
      </c>
      <c r="W899" s="35">
        <f t="shared" si="74"/>
        <v>-0.59172465127269736</v>
      </c>
    </row>
    <row r="900" spans="1:23" x14ac:dyDescent="0.25">
      <c r="A900" s="41">
        <v>899</v>
      </c>
      <c r="B900" s="36">
        <v>40583</v>
      </c>
      <c r="C900" s="35">
        <v>1</v>
      </c>
      <c r="D900" s="35">
        <v>0</v>
      </c>
      <c r="E900" s="35">
        <v>2</v>
      </c>
      <c r="F900" s="35">
        <v>22</v>
      </c>
      <c r="G900" s="35" t="b">
        <v>0</v>
      </c>
      <c r="H900" s="35" t="str">
        <f>IF(OR(Query278[[#This Row],[Weekday]]=1, Query278[[#This Row],[Weekday]]=2, Query278[[#This Row],[Weekday]]=3, Query278[[#This Row],[Weekday]]=4, Query278[[#This Row],[Weekday]]=5), "Weekday", "Weekend")</f>
        <v>Weekday</v>
      </c>
      <c r="I900" s="35">
        <f t="shared" si="70"/>
        <v>55</v>
      </c>
      <c r="J900" s="35">
        <v>3</v>
      </c>
      <c r="K900" s="35">
        <f t="shared" si="71"/>
        <v>84</v>
      </c>
      <c r="L900" s="35">
        <v>3</v>
      </c>
      <c r="M900" s="35" t="str">
        <f>INDEX(Table2[Description],MATCH(L900,Table2[Weathersit],0))</f>
        <v>Light Snow/Rain</v>
      </c>
      <c r="N900" s="35">
        <v>0.16</v>
      </c>
      <c r="O900" s="35">
        <v>0.16669999999999999</v>
      </c>
      <c r="P900" s="35">
        <v>0.8</v>
      </c>
      <c r="Q900" s="35">
        <v>0.16420000000000001</v>
      </c>
      <c r="R900" s="35">
        <v>4</v>
      </c>
      <c r="S900" s="35">
        <v>42</v>
      </c>
      <c r="T900" s="35" t="str">
        <f t="shared" si="72"/>
        <v>High Usage</v>
      </c>
      <c r="U900" s="35">
        <v>46</v>
      </c>
      <c r="V900" s="42">
        <f t="shared" si="73"/>
        <v>55.067828051181657</v>
      </c>
      <c r="W900" s="35">
        <f t="shared" si="74"/>
        <v>-0.59135997914473715</v>
      </c>
    </row>
    <row r="901" spans="1:23" x14ac:dyDescent="0.25">
      <c r="A901" s="41">
        <v>900</v>
      </c>
      <c r="B901" s="36">
        <v>40583</v>
      </c>
      <c r="C901" s="35">
        <v>1</v>
      </c>
      <c r="D901" s="35">
        <v>0</v>
      </c>
      <c r="E901" s="35">
        <v>2</v>
      </c>
      <c r="F901" s="35">
        <v>23</v>
      </c>
      <c r="G901" s="35" t="b">
        <v>0</v>
      </c>
      <c r="H901" s="35" t="str">
        <f>IF(OR(Query278[[#This Row],[Weekday]]=1, Query278[[#This Row],[Weekday]]=2, Query278[[#This Row],[Weekday]]=3, Query278[[#This Row],[Weekday]]=4, Query278[[#This Row],[Weekday]]=5), "Weekday", "Weekend")</f>
        <v>Weekday</v>
      </c>
      <c r="I901" s="35">
        <f t="shared" si="70"/>
        <v>54</v>
      </c>
      <c r="J901" s="35">
        <v>3</v>
      </c>
      <c r="K901" s="35">
        <f t="shared" si="71"/>
        <v>84</v>
      </c>
      <c r="L901" s="35">
        <v>3</v>
      </c>
      <c r="M901" s="35" t="str">
        <f>INDEX(Table2[Description],MATCH(L901,Table2[Weathersit],0))</f>
        <v>Light Snow/Rain</v>
      </c>
      <c r="N901" s="35">
        <v>0.16</v>
      </c>
      <c r="O901" s="35">
        <v>0.1515</v>
      </c>
      <c r="P901" s="35">
        <v>0.8</v>
      </c>
      <c r="Q901" s="35">
        <v>0.19400000000000001</v>
      </c>
      <c r="R901" s="35">
        <v>0</v>
      </c>
      <c r="S901" s="35">
        <v>37</v>
      </c>
      <c r="T901" s="35" t="str">
        <f t="shared" si="72"/>
        <v>High Usage</v>
      </c>
      <c r="U901" s="35">
        <v>37</v>
      </c>
      <c r="V901" s="42">
        <f t="shared" si="73"/>
        <v>55.308841377452701</v>
      </c>
      <c r="W901" s="35">
        <f t="shared" si="74"/>
        <v>-0.59060544348882105</v>
      </c>
    </row>
    <row r="902" spans="1:23" x14ac:dyDescent="0.25">
      <c r="A902" s="41">
        <v>901</v>
      </c>
      <c r="B902" s="36">
        <v>40584</v>
      </c>
      <c r="C902" s="35">
        <v>1</v>
      </c>
      <c r="D902" s="35">
        <v>0</v>
      </c>
      <c r="E902" s="35">
        <v>2</v>
      </c>
      <c r="F902" s="35">
        <v>0</v>
      </c>
      <c r="G902" s="35" t="b">
        <v>0</v>
      </c>
      <c r="H902" s="35" t="str">
        <f>IF(OR(Query278[[#This Row],[Weekday]]=1, Query278[[#This Row],[Weekday]]=2, Query278[[#This Row],[Weekday]]=3, Query278[[#This Row],[Weekday]]=4, Query278[[#This Row],[Weekday]]=5), "Weekday", "Weekend")</f>
        <v>Weekday</v>
      </c>
      <c r="I902" s="35">
        <f t="shared" si="70"/>
        <v>53</v>
      </c>
      <c r="J902" s="35">
        <v>4</v>
      </c>
      <c r="K902" s="35">
        <f t="shared" si="71"/>
        <v>84</v>
      </c>
      <c r="L902" s="35">
        <v>3</v>
      </c>
      <c r="M902" s="35" t="str">
        <f>INDEX(Table2[Description],MATCH(L902,Table2[Weathersit],0))</f>
        <v>Light Snow/Rain</v>
      </c>
      <c r="N902" s="35">
        <v>0.14000000000000001</v>
      </c>
      <c r="O902" s="35">
        <v>0.13639999999999999</v>
      </c>
      <c r="P902" s="35">
        <v>0.86</v>
      </c>
      <c r="Q902" s="35">
        <v>0.19400000000000001</v>
      </c>
      <c r="R902" s="35">
        <v>0</v>
      </c>
      <c r="S902" s="35">
        <v>16</v>
      </c>
      <c r="T902" s="35" t="str">
        <f t="shared" si="72"/>
        <v>Normal</v>
      </c>
      <c r="U902" s="35">
        <v>16</v>
      </c>
      <c r="V902" s="42">
        <f t="shared" si="73"/>
        <v>55.515028595867626</v>
      </c>
      <c r="W902" s="35">
        <f t="shared" si="74"/>
        <v>-0.58986053021941087</v>
      </c>
    </row>
    <row r="903" spans="1:23" x14ac:dyDescent="0.25">
      <c r="A903" s="41">
        <v>902</v>
      </c>
      <c r="B903" s="36">
        <v>40584</v>
      </c>
      <c r="C903" s="35">
        <v>1</v>
      </c>
      <c r="D903" s="35">
        <v>0</v>
      </c>
      <c r="E903" s="35">
        <v>2</v>
      </c>
      <c r="F903" s="35">
        <v>1</v>
      </c>
      <c r="G903" s="35" t="b">
        <v>0</v>
      </c>
      <c r="H903" s="35" t="str">
        <f>IF(OR(Query278[[#This Row],[Weekday]]=1, Query278[[#This Row],[Weekday]]=2, Query278[[#This Row],[Weekday]]=3, Query278[[#This Row],[Weekday]]=4, Query278[[#This Row],[Weekday]]=5), "Weekday", "Weekend")</f>
        <v>Weekday</v>
      </c>
      <c r="I903" s="35">
        <f t="shared" si="70"/>
        <v>52</v>
      </c>
      <c r="J903" s="35">
        <v>4</v>
      </c>
      <c r="K903" s="35">
        <f t="shared" si="71"/>
        <v>84</v>
      </c>
      <c r="L903" s="35">
        <v>3</v>
      </c>
      <c r="M903" s="35" t="str">
        <f>INDEX(Table2[Description],MATCH(L903,Table2[Weathersit],0))</f>
        <v>Light Snow/Rain</v>
      </c>
      <c r="N903" s="35">
        <v>0.14000000000000001</v>
      </c>
      <c r="O903" s="35">
        <v>0.1515</v>
      </c>
      <c r="P903" s="35">
        <v>0.8</v>
      </c>
      <c r="Q903" s="35">
        <v>0.1343</v>
      </c>
      <c r="R903" s="35">
        <v>0</v>
      </c>
      <c r="S903" s="35">
        <v>7</v>
      </c>
      <c r="T903" s="35" t="str">
        <f t="shared" si="72"/>
        <v>Normal</v>
      </c>
      <c r="U903" s="35">
        <v>7</v>
      </c>
      <c r="V903" s="42">
        <f t="shared" si="73"/>
        <v>55.575096655136207</v>
      </c>
      <c r="W903" s="35">
        <f t="shared" si="74"/>
        <v>-0.58924730614439658</v>
      </c>
    </row>
    <row r="904" spans="1:23" x14ac:dyDescent="0.25">
      <c r="A904" s="41">
        <v>903</v>
      </c>
      <c r="B904" s="36">
        <v>40584</v>
      </c>
      <c r="C904" s="35">
        <v>1</v>
      </c>
      <c r="D904" s="35">
        <v>0</v>
      </c>
      <c r="E904" s="35">
        <v>2</v>
      </c>
      <c r="F904" s="35">
        <v>2</v>
      </c>
      <c r="G904" s="35" t="b">
        <v>0</v>
      </c>
      <c r="H904" s="35" t="str">
        <f>IF(OR(Query278[[#This Row],[Weekday]]=1, Query278[[#This Row],[Weekday]]=2, Query278[[#This Row],[Weekday]]=3, Query278[[#This Row],[Weekday]]=4, Query278[[#This Row],[Weekday]]=5), "Weekday", "Weekend")</f>
        <v>Weekday</v>
      </c>
      <c r="I904" s="35">
        <f t="shared" si="70"/>
        <v>51</v>
      </c>
      <c r="J904" s="35">
        <v>4</v>
      </c>
      <c r="K904" s="35">
        <f t="shared" si="71"/>
        <v>84</v>
      </c>
      <c r="L904" s="35">
        <v>3</v>
      </c>
      <c r="M904" s="35" t="str">
        <f>INDEX(Table2[Description],MATCH(L904,Table2[Weathersit],0))</f>
        <v>Light Snow/Rain</v>
      </c>
      <c r="N904" s="35">
        <v>0.14000000000000001</v>
      </c>
      <c r="O904" s="35">
        <v>0.1515</v>
      </c>
      <c r="P904" s="35">
        <v>0.8</v>
      </c>
      <c r="Q904" s="35">
        <v>0.1343</v>
      </c>
      <c r="R904" s="35">
        <v>0</v>
      </c>
      <c r="S904" s="35">
        <v>3</v>
      </c>
      <c r="T904" s="35" t="str">
        <f t="shared" si="72"/>
        <v>Normal</v>
      </c>
      <c r="U904" s="35">
        <v>3</v>
      </c>
      <c r="V904" s="42">
        <f t="shared" si="73"/>
        <v>55.541742428735454</v>
      </c>
      <c r="W904" s="35">
        <f t="shared" si="74"/>
        <v>-0.58827175326740899</v>
      </c>
    </row>
    <row r="905" spans="1:23" x14ac:dyDescent="0.25">
      <c r="A905" s="41">
        <v>904</v>
      </c>
      <c r="B905" s="36">
        <v>40584</v>
      </c>
      <c r="C905" s="35">
        <v>1</v>
      </c>
      <c r="D905" s="35">
        <v>0</v>
      </c>
      <c r="E905" s="35">
        <v>2</v>
      </c>
      <c r="F905" s="35">
        <v>4</v>
      </c>
      <c r="G905" s="35" t="b">
        <v>0</v>
      </c>
      <c r="H905" s="35" t="str">
        <f>IF(OR(Query278[[#This Row],[Weekday]]=1, Query278[[#This Row],[Weekday]]=2, Query278[[#This Row],[Weekday]]=3, Query278[[#This Row],[Weekday]]=4, Query278[[#This Row],[Weekday]]=5), "Weekday", "Weekend")</f>
        <v>Weekday</v>
      </c>
      <c r="I905" s="35">
        <f t="shared" si="70"/>
        <v>50</v>
      </c>
      <c r="J905" s="35">
        <v>4</v>
      </c>
      <c r="K905" s="35">
        <f t="shared" si="71"/>
        <v>84</v>
      </c>
      <c r="L905" s="35">
        <v>2</v>
      </c>
      <c r="M905" s="35" t="str">
        <f>INDEX(Table2[Description],MATCH(L905,Table2[Weathersit],0))</f>
        <v>Mist + Cloudy</v>
      </c>
      <c r="N905" s="35">
        <v>0.14000000000000001</v>
      </c>
      <c r="O905" s="35">
        <v>0.13639999999999999</v>
      </c>
      <c r="P905" s="35">
        <v>0.59</v>
      </c>
      <c r="Q905" s="35">
        <v>0.22389999999999999</v>
      </c>
      <c r="R905" s="35">
        <v>0</v>
      </c>
      <c r="S905" s="35">
        <v>1</v>
      </c>
      <c r="T905" s="35" t="str">
        <f t="shared" si="72"/>
        <v>Normal</v>
      </c>
      <c r="U905" s="35">
        <v>1</v>
      </c>
      <c r="V905" s="42">
        <f t="shared" si="73"/>
        <v>55.455222941707731</v>
      </c>
      <c r="W905" s="35">
        <f t="shared" si="74"/>
        <v>-0.58729896775285839</v>
      </c>
    </row>
    <row r="906" spans="1:23" x14ac:dyDescent="0.25">
      <c r="A906" s="41">
        <v>905</v>
      </c>
      <c r="B906" s="36">
        <v>40584</v>
      </c>
      <c r="C906" s="35">
        <v>1</v>
      </c>
      <c r="D906" s="35">
        <v>0</v>
      </c>
      <c r="E906" s="35">
        <v>2</v>
      </c>
      <c r="F906" s="35">
        <v>5</v>
      </c>
      <c r="G906" s="35" t="b">
        <v>0</v>
      </c>
      <c r="H906" s="35" t="str">
        <f>IF(OR(Query278[[#This Row],[Weekday]]=1, Query278[[#This Row],[Weekday]]=2, Query278[[#This Row],[Weekday]]=3, Query278[[#This Row],[Weekday]]=4, Query278[[#This Row],[Weekday]]=5), "Weekday", "Weekend")</f>
        <v>Weekday</v>
      </c>
      <c r="I906" s="35">
        <f t="shared" si="70"/>
        <v>49</v>
      </c>
      <c r="J906" s="35">
        <v>4</v>
      </c>
      <c r="K906" s="35">
        <f t="shared" si="71"/>
        <v>84</v>
      </c>
      <c r="L906" s="35">
        <v>2</v>
      </c>
      <c r="M906" s="35" t="str">
        <f>INDEX(Table2[Description],MATCH(L906,Table2[Weathersit],0))</f>
        <v>Mist + Cloudy</v>
      </c>
      <c r="N906" s="35">
        <v>0.12</v>
      </c>
      <c r="O906" s="35">
        <v>0.1212</v>
      </c>
      <c r="P906" s="35">
        <v>0.5</v>
      </c>
      <c r="Q906" s="35">
        <v>0.22389999999999999</v>
      </c>
      <c r="R906" s="35">
        <v>0</v>
      </c>
      <c r="S906" s="35">
        <v>6</v>
      </c>
      <c r="T906" s="35" t="str">
        <f t="shared" si="72"/>
        <v>Normal</v>
      </c>
      <c r="U906" s="35">
        <v>6</v>
      </c>
      <c r="V906" s="42">
        <f t="shared" si="73"/>
        <v>55.33428145366176</v>
      </c>
      <c r="W906" s="35">
        <f t="shared" si="74"/>
        <v>-0.58670937651283195</v>
      </c>
    </row>
    <row r="907" spans="1:23" x14ac:dyDescent="0.25">
      <c r="A907" s="41">
        <v>906</v>
      </c>
      <c r="B907" s="36">
        <v>40584</v>
      </c>
      <c r="C907" s="35">
        <v>1</v>
      </c>
      <c r="D907" s="35">
        <v>0</v>
      </c>
      <c r="E907" s="35">
        <v>2</v>
      </c>
      <c r="F907" s="35">
        <v>6</v>
      </c>
      <c r="G907" s="35" t="b">
        <v>0</v>
      </c>
      <c r="H907" s="35" t="str">
        <f>IF(OR(Query278[[#This Row],[Weekday]]=1, Query278[[#This Row],[Weekday]]=2, Query278[[#This Row],[Weekday]]=3, Query278[[#This Row],[Weekday]]=4, Query278[[#This Row],[Weekday]]=5), "Weekday", "Weekend")</f>
        <v>Weekday</v>
      </c>
      <c r="I907" s="35">
        <f t="shared" si="70"/>
        <v>48</v>
      </c>
      <c r="J907" s="35">
        <v>4</v>
      </c>
      <c r="K907" s="35">
        <f t="shared" si="71"/>
        <v>84</v>
      </c>
      <c r="L907" s="35">
        <v>2</v>
      </c>
      <c r="M907" s="35" t="str">
        <f>INDEX(Table2[Description],MATCH(L907,Table2[Weathersit],0))</f>
        <v>Mist + Cloudy</v>
      </c>
      <c r="N907" s="35">
        <v>0.12</v>
      </c>
      <c r="O907" s="35">
        <v>0.1212</v>
      </c>
      <c r="P907" s="35">
        <v>0.54</v>
      </c>
      <c r="Q907" s="35">
        <v>0.28360000000000002</v>
      </c>
      <c r="R907" s="35">
        <v>0</v>
      </c>
      <c r="S907" s="35">
        <v>26</v>
      </c>
      <c r="T907" s="35" t="str">
        <f t="shared" si="72"/>
        <v>Normal</v>
      </c>
      <c r="U907" s="35">
        <v>26</v>
      </c>
      <c r="V907" s="42">
        <f t="shared" si="73"/>
        <v>55.263284210381954</v>
      </c>
      <c r="W907" s="35">
        <f t="shared" si="74"/>
        <v>-0.58679558908998386</v>
      </c>
    </row>
    <row r="908" spans="1:23" x14ac:dyDescent="0.25">
      <c r="A908" s="41">
        <v>907</v>
      </c>
      <c r="B908" s="36">
        <v>40584</v>
      </c>
      <c r="C908" s="35">
        <v>1</v>
      </c>
      <c r="D908" s="35">
        <v>0</v>
      </c>
      <c r="E908" s="35">
        <v>2</v>
      </c>
      <c r="F908" s="35">
        <v>7</v>
      </c>
      <c r="G908" s="35" t="b">
        <v>0</v>
      </c>
      <c r="H908" s="35" t="str">
        <f>IF(OR(Query278[[#This Row],[Weekday]]=1, Query278[[#This Row],[Weekday]]=2, Query278[[#This Row],[Weekday]]=3, Query278[[#This Row],[Weekday]]=4, Query278[[#This Row],[Weekday]]=5), "Weekday", "Weekend")</f>
        <v>Weekday</v>
      </c>
      <c r="I908" s="35">
        <f t="shared" si="70"/>
        <v>47</v>
      </c>
      <c r="J908" s="35">
        <v>4</v>
      </c>
      <c r="K908" s="35">
        <f t="shared" si="71"/>
        <v>84</v>
      </c>
      <c r="L908" s="35">
        <v>1</v>
      </c>
      <c r="M908" s="35" t="str">
        <f>INDEX(Table2[Description],MATCH(L908,Table2[Weathersit],0))</f>
        <v>Clear</v>
      </c>
      <c r="N908" s="35">
        <v>0.1</v>
      </c>
      <c r="O908" s="35">
        <v>7.5800000000000006E-2</v>
      </c>
      <c r="P908" s="35">
        <v>0.5</v>
      </c>
      <c r="Q908" s="35">
        <v>0.41789999999999999</v>
      </c>
      <c r="R908" s="35">
        <v>0</v>
      </c>
      <c r="S908" s="35">
        <v>99</v>
      </c>
      <c r="T908" s="35" t="str">
        <f t="shared" si="72"/>
        <v>High Usage</v>
      </c>
      <c r="U908" s="35">
        <v>99</v>
      </c>
      <c r="V908" s="42">
        <f t="shared" si="73"/>
        <v>55.385252035638104</v>
      </c>
      <c r="W908" s="35">
        <f t="shared" si="74"/>
        <v>-0.58701745889047718</v>
      </c>
    </row>
    <row r="909" spans="1:23" x14ac:dyDescent="0.25">
      <c r="A909" s="41">
        <v>908</v>
      </c>
      <c r="B909" s="36">
        <v>40584</v>
      </c>
      <c r="C909" s="35">
        <v>1</v>
      </c>
      <c r="D909" s="35">
        <v>0</v>
      </c>
      <c r="E909" s="35">
        <v>2</v>
      </c>
      <c r="F909" s="35">
        <v>8</v>
      </c>
      <c r="G909" s="35" t="b">
        <v>0</v>
      </c>
      <c r="H909" s="35" t="str">
        <f>IF(OR(Query278[[#This Row],[Weekday]]=1, Query278[[#This Row],[Weekday]]=2, Query278[[#This Row],[Weekday]]=3, Query278[[#This Row],[Weekday]]=4, Query278[[#This Row],[Weekday]]=5), "Weekday", "Weekend")</f>
        <v>Weekday</v>
      </c>
      <c r="I909" s="35">
        <f t="shared" si="70"/>
        <v>46</v>
      </c>
      <c r="J909" s="35">
        <v>4</v>
      </c>
      <c r="K909" s="35">
        <f t="shared" si="71"/>
        <v>83</v>
      </c>
      <c r="L909" s="35">
        <v>1</v>
      </c>
      <c r="M909" s="35" t="str">
        <f>INDEX(Table2[Description],MATCH(L909,Table2[Weathersit],0))</f>
        <v>Clear</v>
      </c>
      <c r="N909" s="35">
        <v>0.1</v>
      </c>
      <c r="O909" s="35">
        <v>7.5800000000000006E-2</v>
      </c>
      <c r="P909" s="35">
        <v>0.49</v>
      </c>
      <c r="Q909" s="35">
        <v>0.32840000000000003</v>
      </c>
      <c r="R909" s="35">
        <v>5</v>
      </c>
      <c r="S909" s="35">
        <v>173</v>
      </c>
      <c r="T909" s="35" t="str">
        <f t="shared" si="72"/>
        <v>High Usage</v>
      </c>
      <c r="U909" s="35">
        <v>178</v>
      </c>
      <c r="V909" s="42">
        <f t="shared" si="73"/>
        <v>55.591239782641694</v>
      </c>
      <c r="W909" s="35">
        <f t="shared" si="74"/>
        <v>-0.59008534154709424</v>
      </c>
    </row>
    <row r="910" spans="1:23" x14ac:dyDescent="0.25">
      <c r="A910" s="41">
        <v>909</v>
      </c>
      <c r="B910" s="36">
        <v>40584</v>
      </c>
      <c r="C910" s="35">
        <v>1</v>
      </c>
      <c r="D910" s="35">
        <v>0</v>
      </c>
      <c r="E910" s="35">
        <v>2</v>
      </c>
      <c r="F910" s="35">
        <v>9</v>
      </c>
      <c r="G910" s="35" t="b">
        <v>0</v>
      </c>
      <c r="H910" s="35" t="str">
        <f>IF(OR(Query278[[#This Row],[Weekday]]=1, Query278[[#This Row],[Weekday]]=2, Query278[[#This Row],[Weekday]]=3, Query278[[#This Row],[Weekday]]=4, Query278[[#This Row],[Weekday]]=5), "Weekday", "Weekend")</f>
        <v>Weekday</v>
      </c>
      <c r="I910" s="35">
        <f t="shared" si="70"/>
        <v>45</v>
      </c>
      <c r="J910" s="35">
        <v>4</v>
      </c>
      <c r="K910" s="35">
        <f t="shared" si="71"/>
        <v>82</v>
      </c>
      <c r="L910" s="35">
        <v>1</v>
      </c>
      <c r="M910" s="35" t="str">
        <f>INDEX(Table2[Description],MATCH(L910,Table2[Weathersit],0))</f>
        <v>Clear</v>
      </c>
      <c r="N910" s="35">
        <v>0.12</v>
      </c>
      <c r="O910" s="35">
        <v>0.1061</v>
      </c>
      <c r="P910" s="35">
        <v>0.42</v>
      </c>
      <c r="Q910" s="35">
        <v>0.35820000000000002</v>
      </c>
      <c r="R910" s="35">
        <v>1</v>
      </c>
      <c r="S910" s="35">
        <v>121</v>
      </c>
      <c r="T910" s="35" t="str">
        <f t="shared" si="72"/>
        <v>High Usage</v>
      </c>
      <c r="U910" s="35">
        <v>122</v>
      </c>
      <c r="V910" s="42">
        <f t="shared" si="73"/>
        <v>54.693595731023734</v>
      </c>
      <c r="W910" s="35">
        <f t="shared" si="74"/>
        <v>-0.59318394700922994</v>
      </c>
    </row>
    <row r="911" spans="1:23" x14ac:dyDescent="0.25">
      <c r="A911" s="41">
        <v>910</v>
      </c>
      <c r="B911" s="36">
        <v>40584</v>
      </c>
      <c r="C911" s="35">
        <v>1</v>
      </c>
      <c r="D911" s="35">
        <v>0</v>
      </c>
      <c r="E911" s="35">
        <v>2</v>
      </c>
      <c r="F911" s="35">
        <v>10</v>
      </c>
      <c r="G911" s="35" t="b">
        <v>0</v>
      </c>
      <c r="H911" s="35" t="str">
        <f>IF(OR(Query278[[#This Row],[Weekday]]=1, Query278[[#This Row],[Weekday]]=2, Query278[[#This Row],[Weekday]]=3, Query278[[#This Row],[Weekday]]=4, Query278[[#This Row],[Weekday]]=5), "Weekday", "Weekend")</f>
        <v>Weekday</v>
      </c>
      <c r="I911" s="35">
        <f t="shared" si="70"/>
        <v>44</v>
      </c>
      <c r="J911" s="35">
        <v>4</v>
      </c>
      <c r="K911" s="35">
        <f t="shared" si="71"/>
        <v>81</v>
      </c>
      <c r="L911" s="35">
        <v>1</v>
      </c>
      <c r="M911" s="35" t="str">
        <f>INDEX(Table2[Description],MATCH(L911,Table2[Weathersit],0))</f>
        <v>Clear</v>
      </c>
      <c r="N911" s="35">
        <v>0.12</v>
      </c>
      <c r="O911" s="35">
        <v>0.1061</v>
      </c>
      <c r="P911" s="35">
        <v>0.42</v>
      </c>
      <c r="Q911" s="35">
        <v>0.29849999999999999</v>
      </c>
      <c r="R911" s="35">
        <v>1</v>
      </c>
      <c r="S911" s="35">
        <v>34</v>
      </c>
      <c r="T911" s="35" t="str">
        <f t="shared" si="72"/>
        <v>High Usage</v>
      </c>
      <c r="U911" s="35">
        <v>35</v>
      </c>
      <c r="V911" s="42">
        <f t="shared" si="73"/>
        <v>54.686393354856172</v>
      </c>
      <c r="W911" s="35">
        <f t="shared" si="74"/>
        <v>-0.59571110679207773</v>
      </c>
    </row>
    <row r="912" spans="1:23" x14ac:dyDescent="0.25">
      <c r="A912" s="41">
        <v>911</v>
      </c>
      <c r="B912" s="36">
        <v>40584</v>
      </c>
      <c r="C912" s="35">
        <v>1</v>
      </c>
      <c r="D912" s="35">
        <v>0</v>
      </c>
      <c r="E912" s="35">
        <v>2</v>
      </c>
      <c r="F912" s="35">
        <v>11</v>
      </c>
      <c r="G912" s="35" t="b">
        <v>0</v>
      </c>
      <c r="H912" s="35" t="str">
        <f>IF(OR(Query278[[#This Row],[Weekday]]=1, Query278[[#This Row],[Weekday]]=2, Query278[[#This Row],[Weekday]]=3, Query278[[#This Row],[Weekday]]=4, Query278[[#This Row],[Weekday]]=5), "Weekday", "Weekend")</f>
        <v>Weekday</v>
      </c>
      <c r="I912" s="35">
        <f t="shared" si="70"/>
        <v>43</v>
      </c>
      <c r="J912" s="35">
        <v>4</v>
      </c>
      <c r="K912" s="35">
        <f t="shared" si="71"/>
        <v>80</v>
      </c>
      <c r="L912" s="35">
        <v>1</v>
      </c>
      <c r="M912" s="35" t="str">
        <f>INDEX(Table2[Description],MATCH(L912,Table2[Weathersit],0))</f>
        <v>Clear</v>
      </c>
      <c r="N912" s="35">
        <v>0.14000000000000001</v>
      </c>
      <c r="O912" s="35">
        <v>0.1212</v>
      </c>
      <c r="P912" s="35">
        <v>0.39</v>
      </c>
      <c r="Q912" s="35">
        <v>0.35820000000000002</v>
      </c>
      <c r="R912" s="35">
        <v>1</v>
      </c>
      <c r="S912" s="35">
        <v>44</v>
      </c>
      <c r="T912" s="35" t="str">
        <f t="shared" si="72"/>
        <v>High Usage</v>
      </c>
      <c r="U912" s="35">
        <v>45</v>
      </c>
      <c r="V912" s="42">
        <f t="shared" si="73"/>
        <v>54.888867521363359</v>
      </c>
      <c r="W912" s="35">
        <f t="shared" si="74"/>
        <v>-0.59851755288233954</v>
      </c>
    </row>
    <row r="913" spans="1:23" x14ac:dyDescent="0.25">
      <c r="A913" s="41">
        <v>912</v>
      </c>
      <c r="B913" s="36">
        <v>40584</v>
      </c>
      <c r="C913" s="35">
        <v>1</v>
      </c>
      <c r="D913" s="35">
        <v>0</v>
      </c>
      <c r="E913" s="35">
        <v>2</v>
      </c>
      <c r="F913" s="35">
        <v>12</v>
      </c>
      <c r="G913" s="35" t="b">
        <v>0</v>
      </c>
      <c r="H913" s="35" t="str">
        <f>IF(OR(Query278[[#This Row],[Weekday]]=1, Query278[[#This Row],[Weekday]]=2, Query278[[#This Row],[Weekday]]=3, Query278[[#This Row],[Weekday]]=4, Query278[[#This Row],[Weekday]]=5), "Weekday", "Weekend")</f>
        <v>Weekday</v>
      </c>
      <c r="I913" s="35">
        <f t="shared" si="70"/>
        <v>42</v>
      </c>
      <c r="J913" s="35">
        <v>4</v>
      </c>
      <c r="K913" s="35">
        <f t="shared" si="71"/>
        <v>79</v>
      </c>
      <c r="L913" s="35">
        <v>1</v>
      </c>
      <c r="M913" s="35" t="str">
        <f>INDEX(Table2[Description],MATCH(L913,Table2[Weathersit],0))</f>
        <v>Clear</v>
      </c>
      <c r="N913" s="35">
        <v>0.16</v>
      </c>
      <c r="O913" s="35">
        <v>0.13639999999999999</v>
      </c>
      <c r="P913" s="35">
        <v>0.34</v>
      </c>
      <c r="Q913" s="35">
        <v>0.3881</v>
      </c>
      <c r="R913" s="35">
        <v>4</v>
      </c>
      <c r="S913" s="35">
        <v>65</v>
      </c>
      <c r="T913" s="35" t="str">
        <f t="shared" si="72"/>
        <v>High Usage</v>
      </c>
      <c r="U913" s="35">
        <v>69</v>
      </c>
      <c r="V913" s="42">
        <f t="shared" si="73"/>
        <v>55.147882812165236</v>
      </c>
      <c r="W913" s="35">
        <f t="shared" si="74"/>
        <v>-0.60011268930697614</v>
      </c>
    </row>
    <row r="914" spans="1:23" x14ac:dyDescent="0.25">
      <c r="A914" s="41">
        <v>913</v>
      </c>
      <c r="B914" s="36">
        <v>40584</v>
      </c>
      <c r="C914" s="35">
        <v>1</v>
      </c>
      <c r="D914" s="35">
        <v>0</v>
      </c>
      <c r="E914" s="35">
        <v>2</v>
      </c>
      <c r="F914" s="35">
        <v>13</v>
      </c>
      <c r="G914" s="35" t="b">
        <v>0</v>
      </c>
      <c r="H914" s="35" t="str">
        <f>IF(OR(Query278[[#This Row],[Weekday]]=1, Query278[[#This Row],[Weekday]]=2, Query278[[#This Row],[Weekday]]=3, Query278[[#This Row],[Weekday]]=4, Query278[[#This Row],[Weekday]]=5), "Weekday", "Weekend")</f>
        <v>Weekday</v>
      </c>
      <c r="I914" s="35">
        <f t="shared" si="70"/>
        <v>41</v>
      </c>
      <c r="J914" s="35">
        <v>4</v>
      </c>
      <c r="K914" s="35">
        <f t="shared" si="71"/>
        <v>78</v>
      </c>
      <c r="L914" s="35">
        <v>1</v>
      </c>
      <c r="M914" s="35" t="str">
        <f>INDEX(Table2[Description],MATCH(L914,Table2[Weathersit],0))</f>
        <v>Clear</v>
      </c>
      <c r="N914" s="35">
        <v>0.18</v>
      </c>
      <c r="O914" s="35">
        <v>0.16669999999999999</v>
      </c>
      <c r="P914" s="35">
        <v>0.28999999999999998</v>
      </c>
      <c r="Q914" s="35">
        <v>0.29849999999999999</v>
      </c>
      <c r="R914" s="35">
        <v>3</v>
      </c>
      <c r="S914" s="35">
        <v>59</v>
      </c>
      <c r="T914" s="35" t="str">
        <f t="shared" si="72"/>
        <v>High Usage</v>
      </c>
      <c r="U914" s="35">
        <v>62</v>
      </c>
      <c r="V914" s="42">
        <f t="shared" si="73"/>
        <v>55.459899843963647</v>
      </c>
      <c r="W914" s="35">
        <f t="shared" si="74"/>
        <v>-0.60054704769081069</v>
      </c>
    </row>
    <row r="915" spans="1:23" x14ac:dyDescent="0.25">
      <c r="A915" s="41">
        <v>914</v>
      </c>
      <c r="B915" s="36">
        <v>40584</v>
      </c>
      <c r="C915" s="35">
        <v>1</v>
      </c>
      <c r="D915" s="35">
        <v>0</v>
      </c>
      <c r="E915" s="35">
        <v>2</v>
      </c>
      <c r="F915" s="35">
        <v>14</v>
      </c>
      <c r="G915" s="35" t="b">
        <v>0</v>
      </c>
      <c r="H915" s="35" t="str">
        <f>IF(OR(Query278[[#This Row],[Weekday]]=1, Query278[[#This Row],[Weekday]]=2, Query278[[#This Row],[Weekday]]=3, Query278[[#This Row],[Weekday]]=4, Query278[[#This Row],[Weekday]]=5), "Weekday", "Weekend")</f>
        <v>Weekday</v>
      </c>
      <c r="I915" s="35">
        <f t="shared" si="70"/>
        <v>40</v>
      </c>
      <c r="J915" s="35">
        <v>4</v>
      </c>
      <c r="K915" s="35">
        <f t="shared" si="71"/>
        <v>77</v>
      </c>
      <c r="L915" s="35">
        <v>1</v>
      </c>
      <c r="M915" s="35" t="str">
        <f>INDEX(Table2[Description],MATCH(L915,Table2[Weathersit],0))</f>
        <v>Clear</v>
      </c>
      <c r="N915" s="35">
        <v>0.2</v>
      </c>
      <c r="O915" s="35">
        <v>0.18179999999999999</v>
      </c>
      <c r="P915" s="35">
        <v>0.27</v>
      </c>
      <c r="Q915" s="35">
        <v>0.28360000000000002</v>
      </c>
      <c r="R915" s="35">
        <v>6</v>
      </c>
      <c r="S915" s="35">
        <v>42</v>
      </c>
      <c r="T915" s="35" t="str">
        <f t="shared" si="72"/>
        <v>High Usage</v>
      </c>
      <c r="U915" s="35">
        <v>48</v>
      </c>
      <c r="V915" s="42">
        <f t="shared" si="73"/>
        <v>55.775200893829094</v>
      </c>
      <c r="W915" s="35">
        <f t="shared" si="74"/>
        <v>-0.59950896028001899</v>
      </c>
    </row>
    <row r="916" spans="1:23" x14ac:dyDescent="0.25">
      <c r="A916" s="41">
        <v>915</v>
      </c>
      <c r="B916" s="36">
        <v>40584</v>
      </c>
      <c r="C916" s="35">
        <v>1</v>
      </c>
      <c r="D916" s="35">
        <v>0</v>
      </c>
      <c r="E916" s="35">
        <v>2</v>
      </c>
      <c r="F916" s="35">
        <v>15</v>
      </c>
      <c r="G916" s="35" t="b">
        <v>0</v>
      </c>
      <c r="H916" s="35" t="str">
        <f>IF(OR(Query278[[#This Row],[Weekday]]=1, Query278[[#This Row],[Weekday]]=2, Query278[[#This Row],[Weekday]]=3, Query278[[#This Row],[Weekday]]=4, Query278[[#This Row],[Weekday]]=5), "Weekday", "Weekend")</f>
        <v>Weekday</v>
      </c>
      <c r="I916" s="35">
        <f t="shared" si="70"/>
        <v>39</v>
      </c>
      <c r="J916" s="35">
        <v>4</v>
      </c>
      <c r="K916" s="35">
        <f t="shared" si="71"/>
        <v>76</v>
      </c>
      <c r="L916" s="35">
        <v>1</v>
      </c>
      <c r="M916" s="35" t="str">
        <f>INDEX(Table2[Description],MATCH(L916,Table2[Weathersit],0))</f>
        <v>Clear</v>
      </c>
      <c r="N916" s="35">
        <v>0.2</v>
      </c>
      <c r="O916" s="35">
        <v>0.19700000000000001</v>
      </c>
      <c r="P916" s="35">
        <v>0.25</v>
      </c>
      <c r="Q916" s="35">
        <v>0.25369999999999998</v>
      </c>
      <c r="R916" s="35">
        <v>0</v>
      </c>
      <c r="S916" s="35">
        <v>50</v>
      </c>
      <c r="T916" s="35" t="str">
        <f t="shared" si="72"/>
        <v>High Usage</v>
      </c>
      <c r="U916" s="35">
        <v>50</v>
      </c>
      <c r="V916" s="42">
        <f t="shared" si="73"/>
        <v>56.06076847523169</v>
      </c>
      <c r="W916" s="35">
        <f t="shared" si="74"/>
        <v>-0.5979935842503189</v>
      </c>
    </row>
    <row r="917" spans="1:23" x14ac:dyDescent="0.25">
      <c r="A917" s="41">
        <v>916</v>
      </c>
      <c r="B917" s="36">
        <v>40584</v>
      </c>
      <c r="C917" s="35">
        <v>1</v>
      </c>
      <c r="D917" s="35">
        <v>0</v>
      </c>
      <c r="E917" s="35">
        <v>2</v>
      </c>
      <c r="F917" s="35">
        <v>16</v>
      </c>
      <c r="G917" s="35" t="b">
        <v>0</v>
      </c>
      <c r="H917" s="35" t="str">
        <f>IF(OR(Query278[[#This Row],[Weekday]]=1, Query278[[#This Row],[Weekday]]=2, Query278[[#This Row],[Weekday]]=3, Query278[[#This Row],[Weekday]]=4, Query278[[#This Row],[Weekday]]=5), "Weekday", "Weekend")</f>
        <v>Weekday</v>
      </c>
      <c r="I917" s="35">
        <f t="shared" si="70"/>
        <v>38</v>
      </c>
      <c r="J917" s="35">
        <v>4</v>
      </c>
      <c r="K917" s="35">
        <f t="shared" si="71"/>
        <v>75</v>
      </c>
      <c r="L917" s="35">
        <v>1</v>
      </c>
      <c r="M917" s="35" t="str">
        <f>INDEX(Table2[Description],MATCH(L917,Table2[Weathersit],0))</f>
        <v>Clear</v>
      </c>
      <c r="N917" s="35">
        <v>0.2</v>
      </c>
      <c r="O917" s="35">
        <v>0.18179999999999999</v>
      </c>
      <c r="P917" s="35">
        <v>0.27</v>
      </c>
      <c r="Q917" s="35">
        <v>0.29849999999999999</v>
      </c>
      <c r="R917" s="35">
        <v>4</v>
      </c>
      <c r="S917" s="35">
        <v>76</v>
      </c>
      <c r="T917" s="35" t="str">
        <f t="shared" si="72"/>
        <v>High Usage</v>
      </c>
      <c r="U917" s="35">
        <v>80</v>
      </c>
      <c r="V917" s="42">
        <f t="shared" si="73"/>
        <v>56.358349243140232</v>
      </c>
      <c r="W917" s="35">
        <f t="shared" si="74"/>
        <v>-0.59635138300307844</v>
      </c>
    </row>
    <row r="918" spans="1:23" x14ac:dyDescent="0.25">
      <c r="A918" s="41">
        <v>917</v>
      </c>
      <c r="B918" s="36">
        <v>40584</v>
      </c>
      <c r="C918" s="35">
        <v>1</v>
      </c>
      <c r="D918" s="35">
        <v>0</v>
      </c>
      <c r="E918" s="35">
        <v>2</v>
      </c>
      <c r="F918" s="35">
        <v>17</v>
      </c>
      <c r="G918" s="35" t="b">
        <v>0</v>
      </c>
      <c r="H918" s="35" t="str">
        <f>IF(OR(Query278[[#This Row],[Weekday]]=1, Query278[[#This Row],[Weekday]]=2, Query278[[#This Row],[Weekday]]=3, Query278[[#This Row],[Weekday]]=4, Query278[[#This Row],[Weekday]]=5), "Weekday", "Weekend")</f>
        <v>Weekday</v>
      </c>
      <c r="I918" s="35">
        <f t="shared" si="70"/>
        <v>37</v>
      </c>
      <c r="J918" s="35">
        <v>4</v>
      </c>
      <c r="K918" s="35">
        <f t="shared" si="71"/>
        <v>74</v>
      </c>
      <c r="L918" s="35">
        <v>1</v>
      </c>
      <c r="M918" s="35" t="str">
        <f>INDEX(Table2[Description],MATCH(L918,Table2[Weathersit],0))</f>
        <v>Clear</v>
      </c>
      <c r="N918" s="35">
        <v>0.18</v>
      </c>
      <c r="O918" s="35">
        <v>0.18179999999999999</v>
      </c>
      <c r="P918" s="35">
        <v>0.26</v>
      </c>
      <c r="Q918" s="35">
        <v>0.19400000000000001</v>
      </c>
      <c r="R918" s="35">
        <v>6</v>
      </c>
      <c r="S918" s="35">
        <v>159</v>
      </c>
      <c r="T918" s="35" t="str">
        <f t="shared" si="72"/>
        <v>High Usage</v>
      </c>
      <c r="U918" s="35">
        <v>165</v>
      </c>
      <c r="V918" s="42">
        <f t="shared" si="73"/>
        <v>56.675953370686145</v>
      </c>
      <c r="W918" s="35">
        <f t="shared" si="74"/>
        <v>-0.59433939065456631</v>
      </c>
    </row>
    <row r="919" spans="1:23" x14ac:dyDescent="0.25">
      <c r="A919" s="41">
        <v>918</v>
      </c>
      <c r="B919" s="36">
        <v>40584</v>
      </c>
      <c r="C919" s="35">
        <v>1</v>
      </c>
      <c r="D919" s="35">
        <v>0</v>
      </c>
      <c r="E919" s="35">
        <v>2</v>
      </c>
      <c r="F919" s="35">
        <v>18</v>
      </c>
      <c r="G919" s="35" t="b">
        <v>0</v>
      </c>
      <c r="H919" s="35" t="str">
        <f>IF(OR(Query278[[#This Row],[Weekday]]=1, Query278[[#This Row],[Weekday]]=2, Query278[[#This Row],[Weekday]]=3, Query278[[#This Row],[Weekday]]=4, Query278[[#This Row],[Weekday]]=5), "Weekday", "Weekend")</f>
        <v>Weekday</v>
      </c>
      <c r="I919" s="35">
        <f t="shared" si="70"/>
        <v>36</v>
      </c>
      <c r="J919" s="35">
        <v>4</v>
      </c>
      <c r="K919" s="35">
        <f t="shared" si="71"/>
        <v>73</v>
      </c>
      <c r="L919" s="35">
        <v>1</v>
      </c>
      <c r="M919" s="35" t="str">
        <f>INDEX(Table2[Description],MATCH(L919,Table2[Weathersit],0))</f>
        <v>Clear</v>
      </c>
      <c r="N919" s="35">
        <v>0.16</v>
      </c>
      <c r="O919" s="35">
        <v>0.18179999999999999</v>
      </c>
      <c r="P919" s="35">
        <v>0.28000000000000003</v>
      </c>
      <c r="Q919" s="35">
        <v>0.1343</v>
      </c>
      <c r="R919" s="35">
        <v>3</v>
      </c>
      <c r="S919" s="35">
        <v>157</v>
      </c>
      <c r="T919" s="35" t="str">
        <f t="shared" si="72"/>
        <v>High Usage</v>
      </c>
      <c r="U919" s="35">
        <v>160</v>
      </c>
      <c r="V919" s="42">
        <f t="shared" si="73"/>
        <v>55.98532146965816</v>
      </c>
      <c r="W919" s="35">
        <f t="shared" si="74"/>
        <v>-0.59204748038525867</v>
      </c>
    </row>
    <row r="920" spans="1:23" x14ac:dyDescent="0.25">
      <c r="A920" s="41">
        <v>919</v>
      </c>
      <c r="B920" s="36">
        <v>40584</v>
      </c>
      <c r="C920" s="35">
        <v>1</v>
      </c>
      <c r="D920" s="35">
        <v>0</v>
      </c>
      <c r="E920" s="35">
        <v>2</v>
      </c>
      <c r="F920" s="35">
        <v>19</v>
      </c>
      <c r="G920" s="35" t="b">
        <v>0</v>
      </c>
      <c r="H920" s="35" t="str">
        <f>IF(OR(Query278[[#This Row],[Weekday]]=1, Query278[[#This Row],[Weekday]]=2, Query278[[#This Row],[Weekday]]=3, Query278[[#This Row],[Weekday]]=4, Query278[[#This Row],[Weekday]]=5), "Weekday", "Weekend")</f>
        <v>Weekday</v>
      </c>
      <c r="I920" s="35">
        <f t="shared" si="70"/>
        <v>35</v>
      </c>
      <c r="J920" s="35">
        <v>4</v>
      </c>
      <c r="K920" s="35">
        <f t="shared" si="71"/>
        <v>72</v>
      </c>
      <c r="L920" s="35">
        <v>1</v>
      </c>
      <c r="M920" s="35" t="str">
        <f>INDEX(Table2[Description],MATCH(L920,Table2[Weathersit],0))</f>
        <v>Clear</v>
      </c>
      <c r="N920" s="35">
        <v>0.14000000000000001</v>
      </c>
      <c r="O920" s="35">
        <v>0.16669999999999999</v>
      </c>
      <c r="P920" s="35">
        <v>0.28000000000000003</v>
      </c>
      <c r="Q920" s="35">
        <v>0.1045</v>
      </c>
      <c r="R920" s="35">
        <v>2</v>
      </c>
      <c r="S920" s="35">
        <v>110</v>
      </c>
      <c r="T920" s="35" t="str">
        <f t="shared" si="72"/>
        <v>High Usage</v>
      </c>
      <c r="U920" s="35">
        <v>112</v>
      </c>
      <c r="V920" s="42">
        <f t="shared" si="73"/>
        <v>55.350497494361235</v>
      </c>
      <c r="W920" s="35">
        <f t="shared" si="74"/>
        <v>-0.59014431340024986</v>
      </c>
    </row>
    <row r="921" spans="1:23" x14ac:dyDescent="0.25">
      <c r="A921" s="41">
        <v>920</v>
      </c>
      <c r="B921" s="36">
        <v>40584</v>
      </c>
      <c r="C921" s="35">
        <v>1</v>
      </c>
      <c r="D921" s="35">
        <v>0</v>
      </c>
      <c r="E921" s="35">
        <v>2</v>
      </c>
      <c r="F921" s="35">
        <v>20</v>
      </c>
      <c r="G921" s="35" t="b">
        <v>0</v>
      </c>
      <c r="H921" s="35" t="str">
        <f>IF(OR(Query278[[#This Row],[Weekday]]=1, Query278[[#This Row],[Weekday]]=2, Query278[[#This Row],[Weekday]]=3, Query278[[#This Row],[Weekday]]=4, Query278[[#This Row],[Weekday]]=5), "Weekday", "Weekend")</f>
        <v>Weekday</v>
      </c>
      <c r="I921" s="35">
        <f t="shared" si="70"/>
        <v>34</v>
      </c>
      <c r="J921" s="35">
        <v>4</v>
      </c>
      <c r="K921" s="35">
        <f t="shared" si="71"/>
        <v>71</v>
      </c>
      <c r="L921" s="35">
        <v>1</v>
      </c>
      <c r="M921" s="35" t="str">
        <f>INDEX(Table2[Description],MATCH(L921,Table2[Weathersit],0))</f>
        <v>Clear</v>
      </c>
      <c r="N921" s="35">
        <v>0.14000000000000001</v>
      </c>
      <c r="O921" s="35">
        <v>0.18179999999999999</v>
      </c>
      <c r="P921" s="35">
        <v>0.31</v>
      </c>
      <c r="Q921" s="35">
        <v>8.9599999999999999E-2</v>
      </c>
      <c r="R921" s="35">
        <v>4</v>
      </c>
      <c r="S921" s="35">
        <v>93</v>
      </c>
      <c r="T921" s="35" t="str">
        <f t="shared" si="72"/>
        <v>High Usage</v>
      </c>
      <c r="U921" s="35">
        <v>97</v>
      </c>
      <c r="V921" s="42">
        <f t="shared" si="73"/>
        <v>55.441919446808022</v>
      </c>
      <c r="W921" s="35">
        <f t="shared" si="74"/>
        <v>-0.58891102663975892</v>
      </c>
    </row>
    <row r="922" spans="1:23" x14ac:dyDescent="0.25">
      <c r="A922" s="41">
        <v>921</v>
      </c>
      <c r="B922" s="36">
        <v>40584</v>
      </c>
      <c r="C922" s="35">
        <v>1</v>
      </c>
      <c r="D922" s="35">
        <v>0</v>
      </c>
      <c r="E922" s="35">
        <v>2</v>
      </c>
      <c r="F922" s="35">
        <v>21</v>
      </c>
      <c r="G922" s="35" t="b">
        <v>0</v>
      </c>
      <c r="H922" s="35" t="str">
        <f>IF(OR(Query278[[#This Row],[Weekday]]=1, Query278[[#This Row],[Weekday]]=2, Query278[[#This Row],[Weekday]]=3, Query278[[#This Row],[Weekday]]=4, Query278[[#This Row],[Weekday]]=5), "Weekday", "Weekend")</f>
        <v>Weekday</v>
      </c>
      <c r="I922" s="35">
        <f t="shared" si="70"/>
        <v>33</v>
      </c>
      <c r="J922" s="35">
        <v>4</v>
      </c>
      <c r="K922" s="35">
        <f t="shared" si="71"/>
        <v>70</v>
      </c>
      <c r="L922" s="35">
        <v>1</v>
      </c>
      <c r="M922" s="35" t="str">
        <f>INDEX(Table2[Description],MATCH(L922,Table2[Weathersit],0))</f>
        <v>Clear</v>
      </c>
      <c r="N922" s="35">
        <v>0.14000000000000001</v>
      </c>
      <c r="O922" s="35">
        <v>0.21210000000000001</v>
      </c>
      <c r="P922" s="35">
        <v>0.39</v>
      </c>
      <c r="Q922" s="35">
        <v>0</v>
      </c>
      <c r="R922" s="35">
        <v>2</v>
      </c>
      <c r="S922" s="35">
        <v>70</v>
      </c>
      <c r="T922" s="35" t="str">
        <f t="shared" si="72"/>
        <v>High Usage</v>
      </c>
      <c r="U922" s="35">
        <v>72</v>
      </c>
      <c r="V922" s="42">
        <f t="shared" si="73"/>
        <v>55.666269802727037</v>
      </c>
      <c r="W922" s="35">
        <f t="shared" si="74"/>
        <v>-0.58729942227035847</v>
      </c>
    </row>
    <row r="923" spans="1:23" x14ac:dyDescent="0.25">
      <c r="A923" s="41">
        <v>922</v>
      </c>
      <c r="B923" s="36">
        <v>40584</v>
      </c>
      <c r="C923" s="35">
        <v>1</v>
      </c>
      <c r="D923" s="35">
        <v>0</v>
      </c>
      <c r="E923" s="35">
        <v>2</v>
      </c>
      <c r="F923" s="35">
        <v>22</v>
      </c>
      <c r="G923" s="35" t="b">
        <v>0</v>
      </c>
      <c r="H923" s="35" t="str">
        <f>IF(OR(Query278[[#This Row],[Weekday]]=1, Query278[[#This Row],[Weekday]]=2, Query278[[#This Row],[Weekday]]=3, Query278[[#This Row],[Weekday]]=4, Query278[[#This Row],[Weekday]]=5), "Weekday", "Weekend")</f>
        <v>Weekday</v>
      </c>
      <c r="I923" s="35">
        <f t="shared" si="70"/>
        <v>32</v>
      </c>
      <c r="J923" s="35">
        <v>4</v>
      </c>
      <c r="K923" s="35">
        <f t="shared" si="71"/>
        <v>69</v>
      </c>
      <c r="L923" s="35">
        <v>1</v>
      </c>
      <c r="M923" s="35" t="str">
        <f>INDEX(Table2[Description],MATCH(L923,Table2[Weathersit],0))</f>
        <v>Clear</v>
      </c>
      <c r="N923" s="35">
        <v>0.12</v>
      </c>
      <c r="O923" s="35">
        <v>0.19700000000000001</v>
      </c>
      <c r="P923" s="35">
        <v>0.39</v>
      </c>
      <c r="Q923" s="35">
        <v>0</v>
      </c>
      <c r="R923" s="35">
        <v>4</v>
      </c>
      <c r="S923" s="35">
        <v>47</v>
      </c>
      <c r="T923" s="35" t="str">
        <f t="shared" si="72"/>
        <v>High Usage</v>
      </c>
      <c r="U923" s="35">
        <v>51</v>
      </c>
      <c r="V923" s="42">
        <f t="shared" si="73"/>
        <v>56.010042132999921</v>
      </c>
      <c r="W923" s="35">
        <f t="shared" si="74"/>
        <v>-0.58574778295359053</v>
      </c>
    </row>
    <row r="924" spans="1:23" x14ac:dyDescent="0.25">
      <c r="A924" s="41">
        <v>923</v>
      </c>
      <c r="B924" s="36">
        <v>40584</v>
      </c>
      <c r="C924" s="35">
        <v>1</v>
      </c>
      <c r="D924" s="35">
        <v>0</v>
      </c>
      <c r="E924" s="35">
        <v>2</v>
      </c>
      <c r="F924" s="35">
        <v>23</v>
      </c>
      <c r="G924" s="35" t="b">
        <v>0</v>
      </c>
      <c r="H924" s="35" t="str">
        <f>IF(OR(Query278[[#This Row],[Weekday]]=1, Query278[[#This Row],[Weekday]]=2, Query278[[#This Row],[Weekday]]=3, Query278[[#This Row],[Weekday]]=4, Query278[[#This Row],[Weekday]]=5), "Weekday", "Weekend")</f>
        <v>Weekday</v>
      </c>
      <c r="I924" s="35">
        <f t="shared" si="70"/>
        <v>31</v>
      </c>
      <c r="J924" s="35">
        <v>4</v>
      </c>
      <c r="K924" s="35">
        <f t="shared" si="71"/>
        <v>68</v>
      </c>
      <c r="L924" s="35">
        <v>1</v>
      </c>
      <c r="M924" s="35" t="str">
        <f>INDEX(Table2[Description],MATCH(L924,Table2[Weathersit],0))</f>
        <v>Clear</v>
      </c>
      <c r="N924" s="35">
        <v>0.12</v>
      </c>
      <c r="O924" s="35">
        <v>0.1515</v>
      </c>
      <c r="P924" s="35">
        <v>0.42</v>
      </c>
      <c r="Q924" s="35">
        <v>0.1045</v>
      </c>
      <c r="R924" s="35">
        <v>1</v>
      </c>
      <c r="S924" s="35">
        <v>33</v>
      </c>
      <c r="T924" s="35" t="str">
        <f t="shared" si="72"/>
        <v>High Usage</v>
      </c>
      <c r="U924" s="35">
        <v>34</v>
      </c>
      <c r="V924" s="42">
        <f t="shared" si="73"/>
        <v>56.348958537005174</v>
      </c>
      <c r="W924" s="35">
        <f t="shared" si="74"/>
        <v>-0.58367789426633931</v>
      </c>
    </row>
    <row r="925" spans="1:23" x14ac:dyDescent="0.25">
      <c r="A925" s="41">
        <v>924</v>
      </c>
      <c r="B925" s="36">
        <v>40585</v>
      </c>
      <c r="C925" s="35">
        <v>1</v>
      </c>
      <c r="D925" s="35">
        <v>0</v>
      </c>
      <c r="E925" s="35">
        <v>2</v>
      </c>
      <c r="F925" s="35">
        <v>0</v>
      </c>
      <c r="G925" s="35" t="b">
        <v>0</v>
      </c>
      <c r="H925" s="35" t="str">
        <f>IF(OR(Query278[[#This Row],[Weekday]]=1, Query278[[#This Row],[Weekday]]=2, Query278[[#This Row],[Weekday]]=3, Query278[[#This Row],[Weekday]]=4, Query278[[#This Row],[Weekday]]=5), "Weekday", "Weekend")</f>
        <v>Weekday</v>
      </c>
      <c r="I925" s="35">
        <f t="shared" si="70"/>
        <v>30</v>
      </c>
      <c r="J925" s="35">
        <v>5</v>
      </c>
      <c r="K925" s="35">
        <f t="shared" si="71"/>
        <v>67</v>
      </c>
      <c r="L925" s="35">
        <v>1</v>
      </c>
      <c r="M925" s="35" t="str">
        <f>INDEX(Table2[Description],MATCH(L925,Table2[Weathersit],0))</f>
        <v>Clear</v>
      </c>
      <c r="N925" s="35">
        <v>0.1</v>
      </c>
      <c r="O925" s="35">
        <v>0.13639999999999999</v>
      </c>
      <c r="P925" s="35">
        <v>0.49</v>
      </c>
      <c r="Q925" s="35">
        <v>0.1045</v>
      </c>
      <c r="R925" s="35">
        <v>2</v>
      </c>
      <c r="S925" s="35">
        <v>12</v>
      </c>
      <c r="T925" s="35" t="str">
        <f t="shared" si="72"/>
        <v>Normal</v>
      </c>
      <c r="U925" s="35">
        <v>14</v>
      </c>
      <c r="V925" s="42">
        <f t="shared" si="73"/>
        <v>56.609199345137839</v>
      </c>
      <c r="W925" s="35">
        <f t="shared" si="74"/>
        <v>-0.58149198520490852</v>
      </c>
    </row>
    <row r="926" spans="1:23" x14ac:dyDescent="0.25">
      <c r="A926" s="41">
        <v>925</v>
      </c>
      <c r="B926" s="36">
        <v>40585</v>
      </c>
      <c r="C926" s="35">
        <v>1</v>
      </c>
      <c r="D926" s="35">
        <v>0</v>
      </c>
      <c r="E926" s="35">
        <v>2</v>
      </c>
      <c r="F926" s="35">
        <v>1</v>
      </c>
      <c r="G926" s="35" t="b">
        <v>0</v>
      </c>
      <c r="H926" s="35" t="str">
        <f>IF(OR(Query278[[#This Row],[Weekday]]=1, Query278[[#This Row],[Weekday]]=2, Query278[[#This Row],[Weekday]]=3, Query278[[#This Row],[Weekday]]=4, Query278[[#This Row],[Weekday]]=5), "Weekday", "Weekend")</f>
        <v>Weekday</v>
      </c>
      <c r="I926" s="35">
        <f t="shared" si="70"/>
        <v>29</v>
      </c>
      <c r="J926" s="35">
        <v>5</v>
      </c>
      <c r="K926" s="35">
        <f t="shared" si="71"/>
        <v>66</v>
      </c>
      <c r="L926" s="35">
        <v>1</v>
      </c>
      <c r="M926" s="35" t="str">
        <f>INDEX(Table2[Description],MATCH(L926,Table2[Weathersit],0))</f>
        <v>Clear</v>
      </c>
      <c r="N926" s="35">
        <v>0.1</v>
      </c>
      <c r="O926" s="35">
        <v>0.13639999999999999</v>
      </c>
      <c r="P926" s="35">
        <v>0.54</v>
      </c>
      <c r="Q926" s="35">
        <v>8.9599999999999999E-2</v>
      </c>
      <c r="R926" s="35">
        <v>1</v>
      </c>
      <c r="S926" s="35">
        <v>6</v>
      </c>
      <c r="T926" s="35" t="str">
        <f t="shared" si="72"/>
        <v>Normal</v>
      </c>
      <c r="U926" s="35">
        <v>7</v>
      </c>
      <c r="V926" s="42">
        <f t="shared" si="73"/>
        <v>56.68261005412927</v>
      </c>
      <c r="W926" s="35">
        <f t="shared" si="74"/>
        <v>-0.57941659771336873</v>
      </c>
    </row>
    <row r="927" spans="1:23" x14ac:dyDescent="0.25">
      <c r="A927" s="41">
        <v>926</v>
      </c>
      <c r="B927" s="36">
        <v>40585</v>
      </c>
      <c r="C927" s="35">
        <v>1</v>
      </c>
      <c r="D927" s="35">
        <v>0</v>
      </c>
      <c r="E927" s="35">
        <v>2</v>
      </c>
      <c r="F927" s="35">
        <v>2</v>
      </c>
      <c r="G927" s="35" t="b">
        <v>0</v>
      </c>
      <c r="H927" s="35" t="str">
        <f>IF(OR(Query278[[#This Row],[Weekday]]=1, Query278[[#This Row],[Weekday]]=2, Query278[[#This Row],[Weekday]]=3, Query278[[#This Row],[Weekday]]=4, Query278[[#This Row],[Weekday]]=5), "Weekday", "Weekend")</f>
        <v>Weekday</v>
      </c>
      <c r="I927" s="35">
        <f t="shared" si="70"/>
        <v>28</v>
      </c>
      <c r="J927" s="35">
        <v>5</v>
      </c>
      <c r="K927" s="35">
        <f t="shared" si="71"/>
        <v>65</v>
      </c>
      <c r="L927" s="35">
        <v>1</v>
      </c>
      <c r="M927" s="35" t="str">
        <f>INDEX(Table2[Description],MATCH(L927,Table2[Weathersit],0))</f>
        <v>Clear</v>
      </c>
      <c r="N927" s="35">
        <v>0.1</v>
      </c>
      <c r="O927" s="35">
        <v>0.13639999999999999</v>
      </c>
      <c r="P927" s="35">
        <v>0.54</v>
      </c>
      <c r="Q927" s="35">
        <v>8.9599999999999999E-2</v>
      </c>
      <c r="R927" s="35">
        <v>0</v>
      </c>
      <c r="S927" s="35">
        <v>3</v>
      </c>
      <c r="T927" s="35" t="str">
        <f t="shared" si="72"/>
        <v>Normal</v>
      </c>
      <c r="U927" s="35">
        <v>3</v>
      </c>
      <c r="V927" s="42">
        <f t="shared" si="73"/>
        <v>56.658832399625823</v>
      </c>
      <c r="W927" s="35">
        <f t="shared" si="74"/>
        <v>-0.57719715587539788</v>
      </c>
    </row>
    <row r="928" spans="1:23" x14ac:dyDescent="0.25">
      <c r="A928" s="41">
        <v>927</v>
      </c>
      <c r="B928" s="36">
        <v>40585</v>
      </c>
      <c r="C928" s="35">
        <v>1</v>
      </c>
      <c r="D928" s="35">
        <v>0</v>
      </c>
      <c r="E928" s="35">
        <v>2</v>
      </c>
      <c r="F928" s="35">
        <v>5</v>
      </c>
      <c r="G928" s="35" t="b">
        <v>0</v>
      </c>
      <c r="H928" s="35" t="str">
        <f>IF(OR(Query278[[#This Row],[Weekday]]=1, Query278[[#This Row],[Weekday]]=2, Query278[[#This Row],[Weekday]]=3, Query278[[#This Row],[Weekday]]=4, Query278[[#This Row],[Weekday]]=5), "Weekday", "Weekend")</f>
        <v>Weekday</v>
      </c>
      <c r="I928" s="35">
        <f t="shared" si="70"/>
        <v>27</v>
      </c>
      <c r="J928" s="35">
        <v>5</v>
      </c>
      <c r="K928" s="35">
        <f t="shared" si="71"/>
        <v>64</v>
      </c>
      <c r="L928" s="35">
        <v>1</v>
      </c>
      <c r="M928" s="35" t="str">
        <f>INDEX(Table2[Description],MATCH(L928,Table2[Weathersit],0))</f>
        <v>Clear</v>
      </c>
      <c r="N928" s="35">
        <v>0.08</v>
      </c>
      <c r="O928" s="35">
        <v>0.1212</v>
      </c>
      <c r="P928" s="35">
        <v>0.63</v>
      </c>
      <c r="Q928" s="35">
        <v>8.9599999999999999E-2</v>
      </c>
      <c r="R928" s="35">
        <v>0</v>
      </c>
      <c r="S928" s="35">
        <v>4</v>
      </c>
      <c r="T928" s="35" t="str">
        <f t="shared" si="72"/>
        <v>Normal</v>
      </c>
      <c r="U928" s="35">
        <v>4</v>
      </c>
      <c r="V928" s="42">
        <f t="shared" si="73"/>
        <v>56.56450709041227</v>
      </c>
      <c r="W928" s="35">
        <f t="shared" si="74"/>
        <v>-0.5749798903475446</v>
      </c>
    </row>
    <row r="929" spans="1:23" x14ac:dyDescent="0.25">
      <c r="A929" s="41">
        <v>928</v>
      </c>
      <c r="B929" s="36">
        <v>40585</v>
      </c>
      <c r="C929" s="35">
        <v>1</v>
      </c>
      <c r="D929" s="35">
        <v>0</v>
      </c>
      <c r="E929" s="35">
        <v>2</v>
      </c>
      <c r="F929" s="35">
        <v>6</v>
      </c>
      <c r="G929" s="35" t="b">
        <v>0</v>
      </c>
      <c r="H929" s="35" t="str">
        <f>IF(OR(Query278[[#This Row],[Weekday]]=1, Query278[[#This Row],[Weekday]]=2, Query278[[#This Row],[Weekday]]=3, Query278[[#This Row],[Weekday]]=4, Query278[[#This Row],[Weekday]]=5), "Weekday", "Weekend")</f>
        <v>Weekday</v>
      </c>
      <c r="I929" s="35">
        <f t="shared" si="70"/>
        <v>26</v>
      </c>
      <c r="J929" s="35">
        <v>5</v>
      </c>
      <c r="K929" s="35">
        <f t="shared" si="71"/>
        <v>63</v>
      </c>
      <c r="L929" s="35">
        <v>1</v>
      </c>
      <c r="M929" s="35" t="str">
        <f>INDEX(Table2[Description],MATCH(L929,Table2[Weathersit],0))</f>
        <v>Clear</v>
      </c>
      <c r="N929" s="35">
        <v>0.1</v>
      </c>
      <c r="O929" s="35">
        <v>0.18179999999999999</v>
      </c>
      <c r="P929" s="35">
        <v>0.68</v>
      </c>
      <c r="Q929" s="35">
        <v>0</v>
      </c>
      <c r="R929" s="35">
        <v>1</v>
      </c>
      <c r="S929" s="35">
        <v>23</v>
      </c>
      <c r="T929" s="35" t="str">
        <f t="shared" si="72"/>
        <v>Normal</v>
      </c>
      <c r="U929" s="35">
        <v>24</v>
      </c>
      <c r="V929" s="42">
        <f t="shared" si="73"/>
        <v>56.469674778927413</v>
      </c>
      <c r="W929" s="35">
        <f t="shared" si="74"/>
        <v>-0.57382678664334585</v>
      </c>
    </row>
    <row r="930" spans="1:23" x14ac:dyDescent="0.25">
      <c r="A930" s="41">
        <v>929</v>
      </c>
      <c r="B930" s="36">
        <v>40585</v>
      </c>
      <c r="C930" s="35">
        <v>1</v>
      </c>
      <c r="D930" s="35">
        <v>0</v>
      </c>
      <c r="E930" s="35">
        <v>2</v>
      </c>
      <c r="F930" s="35">
        <v>7</v>
      </c>
      <c r="G930" s="35" t="b">
        <v>0</v>
      </c>
      <c r="H930" s="35" t="str">
        <f>IF(OR(Query278[[#This Row],[Weekday]]=1, Query278[[#This Row],[Weekday]]=2, Query278[[#This Row],[Weekday]]=3, Query278[[#This Row],[Weekday]]=4, Query278[[#This Row],[Weekday]]=5), "Weekday", "Weekend")</f>
        <v>Weekday</v>
      </c>
      <c r="I930" s="35">
        <f t="shared" si="70"/>
        <v>25</v>
      </c>
      <c r="J930" s="35">
        <v>5</v>
      </c>
      <c r="K930" s="35">
        <f t="shared" si="71"/>
        <v>62</v>
      </c>
      <c r="L930" s="35">
        <v>1</v>
      </c>
      <c r="M930" s="35" t="str">
        <f>INDEX(Table2[Description],MATCH(L930,Table2[Weathersit],0))</f>
        <v>Clear</v>
      </c>
      <c r="N930" s="35">
        <v>0.08</v>
      </c>
      <c r="O930" s="35">
        <v>0.16669999999999999</v>
      </c>
      <c r="P930" s="35">
        <v>0.73</v>
      </c>
      <c r="Q930" s="35">
        <v>0</v>
      </c>
      <c r="R930" s="35">
        <v>1</v>
      </c>
      <c r="S930" s="35">
        <v>73</v>
      </c>
      <c r="T930" s="35" t="str">
        <f t="shared" si="72"/>
        <v>High Usage</v>
      </c>
      <c r="U930" s="35">
        <v>74</v>
      </c>
      <c r="V930" s="42">
        <f t="shared" si="73"/>
        <v>56.625304893845716</v>
      </c>
      <c r="W930" s="35">
        <f t="shared" si="74"/>
        <v>-0.57061456317109038</v>
      </c>
    </row>
    <row r="931" spans="1:23" x14ac:dyDescent="0.25">
      <c r="A931" s="41">
        <v>930</v>
      </c>
      <c r="B931" s="36">
        <v>40585</v>
      </c>
      <c r="C931" s="35">
        <v>1</v>
      </c>
      <c r="D931" s="35">
        <v>0</v>
      </c>
      <c r="E931" s="35">
        <v>2</v>
      </c>
      <c r="F931" s="35">
        <v>8</v>
      </c>
      <c r="G931" s="35" t="b">
        <v>0</v>
      </c>
      <c r="H931" s="35" t="str">
        <f>IF(OR(Query278[[#This Row],[Weekday]]=1, Query278[[#This Row],[Weekday]]=2, Query278[[#This Row],[Weekday]]=3, Query278[[#This Row],[Weekday]]=4, Query278[[#This Row],[Weekday]]=5), "Weekday", "Weekend")</f>
        <v>Weekday</v>
      </c>
      <c r="I931" s="35">
        <f t="shared" si="70"/>
        <v>24</v>
      </c>
      <c r="J931" s="35">
        <v>5</v>
      </c>
      <c r="K931" s="35">
        <f t="shared" si="71"/>
        <v>61</v>
      </c>
      <c r="L931" s="35">
        <v>1</v>
      </c>
      <c r="M931" s="35" t="str">
        <f>INDEX(Table2[Description],MATCH(L931,Table2[Weathersit],0))</f>
        <v>Clear</v>
      </c>
      <c r="N931" s="35">
        <v>0.1</v>
      </c>
      <c r="O931" s="35">
        <v>0.1212</v>
      </c>
      <c r="P931" s="35">
        <v>0.74</v>
      </c>
      <c r="Q931" s="35">
        <v>0.16420000000000001</v>
      </c>
      <c r="R931" s="35">
        <v>4</v>
      </c>
      <c r="S931" s="35">
        <v>212</v>
      </c>
      <c r="T931" s="35" t="str">
        <f t="shared" si="72"/>
        <v>High Usage</v>
      </c>
      <c r="U931" s="35">
        <v>216</v>
      </c>
      <c r="V931" s="42">
        <f t="shared" si="73"/>
        <v>57.018377893236121</v>
      </c>
      <c r="W931" s="35">
        <f t="shared" si="74"/>
        <v>-0.5672234392573805</v>
      </c>
    </row>
    <row r="932" spans="1:23" x14ac:dyDescent="0.25">
      <c r="A932" s="41">
        <v>931</v>
      </c>
      <c r="B932" s="36">
        <v>40585</v>
      </c>
      <c r="C932" s="35">
        <v>1</v>
      </c>
      <c r="D932" s="35">
        <v>0</v>
      </c>
      <c r="E932" s="35">
        <v>2</v>
      </c>
      <c r="F932" s="35">
        <v>9</v>
      </c>
      <c r="G932" s="35" t="b">
        <v>0</v>
      </c>
      <c r="H932" s="35" t="str">
        <f>IF(OR(Query278[[#This Row],[Weekday]]=1, Query278[[#This Row],[Weekday]]=2, Query278[[#This Row],[Weekday]]=3, Query278[[#This Row],[Weekday]]=4, Query278[[#This Row],[Weekday]]=5), "Weekday", "Weekend")</f>
        <v>Weekday</v>
      </c>
      <c r="I932" s="35">
        <f t="shared" si="70"/>
        <v>23</v>
      </c>
      <c r="J932" s="35">
        <v>5</v>
      </c>
      <c r="K932" s="35">
        <f t="shared" si="71"/>
        <v>60</v>
      </c>
      <c r="L932" s="35">
        <v>1</v>
      </c>
      <c r="M932" s="35" t="str">
        <f>INDEX(Table2[Description],MATCH(L932,Table2[Weathersit],0))</f>
        <v>Clear</v>
      </c>
      <c r="N932" s="35">
        <v>0.12</v>
      </c>
      <c r="O932" s="35">
        <v>0.1212</v>
      </c>
      <c r="P932" s="35">
        <v>0.74</v>
      </c>
      <c r="Q932" s="35">
        <v>0.22389999999999999</v>
      </c>
      <c r="R932" s="35">
        <v>8</v>
      </c>
      <c r="S932" s="35">
        <v>132</v>
      </c>
      <c r="T932" s="35" t="str">
        <f t="shared" si="72"/>
        <v>High Usage</v>
      </c>
      <c r="U932" s="35">
        <v>140</v>
      </c>
      <c r="V932" s="42">
        <f t="shared" si="73"/>
        <v>54.59300994352553</v>
      </c>
      <c r="W932" s="35">
        <f t="shared" si="74"/>
        <v>-0.56509719223298427</v>
      </c>
    </row>
    <row r="933" spans="1:23" x14ac:dyDescent="0.25">
      <c r="A933" s="41">
        <v>932</v>
      </c>
      <c r="B933" s="36">
        <v>40585</v>
      </c>
      <c r="C933" s="35">
        <v>1</v>
      </c>
      <c r="D933" s="35">
        <v>0</v>
      </c>
      <c r="E933" s="35">
        <v>2</v>
      </c>
      <c r="F933" s="35">
        <v>10</v>
      </c>
      <c r="G933" s="35" t="b">
        <v>0</v>
      </c>
      <c r="H933" s="35" t="str">
        <f>IF(OR(Query278[[#This Row],[Weekday]]=1, Query278[[#This Row],[Weekday]]=2, Query278[[#This Row],[Weekday]]=3, Query278[[#This Row],[Weekday]]=4, Query278[[#This Row],[Weekday]]=5), "Weekday", "Weekend")</f>
        <v>Weekday</v>
      </c>
      <c r="I933" s="35">
        <f t="shared" si="70"/>
        <v>22</v>
      </c>
      <c r="J933" s="35">
        <v>5</v>
      </c>
      <c r="K933" s="35">
        <f t="shared" si="71"/>
        <v>59</v>
      </c>
      <c r="L933" s="35">
        <v>1</v>
      </c>
      <c r="M933" s="35" t="str">
        <f>INDEX(Table2[Description],MATCH(L933,Table2[Weathersit],0))</f>
        <v>Clear</v>
      </c>
      <c r="N933" s="35">
        <v>0.14000000000000001</v>
      </c>
      <c r="O933" s="35">
        <v>0.13639999999999999</v>
      </c>
      <c r="P933" s="35">
        <v>0.69</v>
      </c>
      <c r="Q933" s="35">
        <v>0.19400000000000001</v>
      </c>
      <c r="R933" s="35">
        <v>5</v>
      </c>
      <c r="S933" s="35">
        <v>39</v>
      </c>
      <c r="T933" s="35" t="str">
        <f t="shared" si="72"/>
        <v>High Usage</v>
      </c>
      <c r="U933" s="35">
        <v>44</v>
      </c>
      <c r="V933" s="42">
        <f t="shared" si="73"/>
        <v>54.24900000239856</v>
      </c>
      <c r="W933" s="35">
        <f t="shared" si="74"/>
        <v>-0.56858725522833975</v>
      </c>
    </row>
    <row r="934" spans="1:23" x14ac:dyDescent="0.25">
      <c r="A934" s="41">
        <v>933</v>
      </c>
      <c r="B934" s="36">
        <v>40585</v>
      </c>
      <c r="C934" s="35">
        <v>1</v>
      </c>
      <c r="D934" s="35">
        <v>0</v>
      </c>
      <c r="E934" s="35">
        <v>2</v>
      </c>
      <c r="F934" s="35">
        <v>11</v>
      </c>
      <c r="G934" s="35" t="b">
        <v>0</v>
      </c>
      <c r="H934" s="35" t="str">
        <f>IF(OR(Query278[[#This Row],[Weekday]]=1, Query278[[#This Row],[Weekday]]=2, Query278[[#This Row],[Weekday]]=3, Query278[[#This Row],[Weekday]]=4, Query278[[#This Row],[Weekday]]=5), "Weekday", "Weekend")</f>
        <v>Weekday</v>
      </c>
      <c r="I934" s="35">
        <f t="shared" si="70"/>
        <v>21</v>
      </c>
      <c r="J934" s="35">
        <v>5</v>
      </c>
      <c r="K934" s="35">
        <f t="shared" si="71"/>
        <v>58</v>
      </c>
      <c r="L934" s="35">
        <v>1</v>
      </c>
      <c r="M934" s="35" t="str">
        <f>INDEX(Table2[Description],MATCH(L934,Table2[Weathersit],0))</f>
        <v>Clear</v>
      </c>
      <c r="N934" s="35">
        <v>0.22</v>
      </c>
      <c r="O934" s="35">
        <v>0.2273</v>
      </c>
      <c r="P934" s="35">
        <v>0.47</v>
      </c>
      <c r="Q934" s="35">
        <v>0.1343</v>
      </c>
      <c r="R934" s="35">
        <v>12</v>
      </c>
      <c r="S934" s="35">
        <v>52</v>
      </c>
      <c r="T934" s="35" t="str">
        <f t="shared" si="72"/>
        <v>High Usage</v>
      </c>
      <c r="U934" s="35">
        <v>64</v>
      </c>
      <c r="V934" s="42">
        <f t="shared" si="73"/>
        <v>54.586935836460363</v>
      </c>
      <c r="W934" s="35">
        <f t="shared" si="74"/>
        <v>-0.57169894387746356</v>
      </c>
    </row>
    <row r="935" spans="1:23" x14ac:dyDescent="0.25">
      <c r="A935" s="41">
        <v>934</v>
      </c>
      <c r="B935" s="36">
        <v>40585</v>
      </c>
      <c r="C935" s="35">
        <v>1</v>
      </c>
      <c r="D935" s="35">
        <v>0</v>
      </c>
      <c r="E935" s="35">
        <v>2</v>
      </c>
      <c r="F935" s="35">
        <v>12</v>
      </c>
      <c r="G935" s="35" t="b">
        <v>0</v>
      </c>
      <c r="H935" s="35" t="str">
        <f>IF(OR(Query278[[#This Row],[Weekday]]=1, Query278[[#This Row],[Weekday]]=2, Query278[[#This Row],[Weekday]]=3, Query278[[#This Row],[Weekday]]=4, Query278[[#This Row],[Weekday]]=5), "Weekday", "Weekend")</f>
        <v>Weekday</v>
      </c>
      <c r="I935" s="35">
        <f t="shared" si="70"/>
        <v>20</v>
      </c>
      <c r="J935" s="35">
        <v>5</v>
      </c>
      <c r="K935" s="35">
        <f t="shared" si="71"/>
        <v>57</v>
      </c>
      <c r="L935" s="35">
        <v>1</v>
      </c>
      <c r="M935" s="35" t="str">
        <f>INDEX(Table2[Description],MATCH(L935,Table2[Weathersit],0))</f>
        <v>Clear</v>
      </c>
      <c r="N935" s="35">
        <v>0.22</v>
      </c>
      <c r="O935" s="35">
        <v>0.2273</v>
      </c>
      <c r="P935" s="35">
        <v>0.47</v>
      </c>
      <c r="Q935" s="35">
        <v>0.1343</v>
      </c>
      <c r="R935" s="35">
        <v>7</v>
      </c>
      <c r="S935" s="35">
        <v>64</v>
      </c>
      <c r="T935" s="35" t="str">
        <f t="shared" si="72"/>
        <v>High Usage</v>
      </c>
      <c r="U935" s="35">
        <v>71</v>
      </c>
      <c r="V935" s="42">
        <f t="shared" si="73"/>
        <v>54.992601620709259</v>
      </c>
      <c r="W935" s="35">
        <f t="shared" si="74"/>
        <v>-0.56973546904875494</v>
      </c>
    </row>
    <row r="936" spans="1:23" x14ac:dyDescent="0.25">
      <c r="A936" s="41">
        <v>935</v>
      </c>
      <c r="B936" s="36">
        <v>40585</v>
      </c>
      <c r="C936" s="35">
        <v>1</v>
      </c>
      <c r="D936" s="35">
        <v>0</v>
      </c>
      <c r="E936" s="35">
        <v>2</v>
      </c>
      <c r="F936" s="35">
        <v>13</v>
      </c>
      <c r="G936" s="35" t="b">
        <v>0</v>
      </c>
      <c r="H936" s="35" t="str">
        <f>IF(OR(Query278[[#This Row],[Weekday]]=1, Query278[[#This Row],[Weekday]]=2, Query278[[#This Row],[Weekday]]=3, Query278[[#This Row],[Weekday]]=4, Query278[[#This Row],[Weekday]]=5), "Weekday", "Weekend")</f>
        <v>Weekday</v>
      </c>
      <c r="I936" s="35">
        <f t="shared" si="70"/>
        <v>19</v>
      </c>
      <c r="J936" s="35">
        <v>5</v>
      </c>
      <c r="K936" s="35">
        <f t="shared" si="71"/>
        <v>56</v>
      </c>
      <c r="L936" s="35">
        <v>1</v>
      </c>
      <c r="M936" s="35" t="str">
        <f>INDEX(Table2[Description],MATCH(L936,Table2[Weathersit],0))</f>
        <v>Clear</v>
      </c>
      <c r="N936" s="35">
        <v>0.24</v>
      </c>
      <c r="O936" s="35">
        <v>0.2273</v>
      </c>
      <c r="P936" s="35">
        <v>0.35</v>
      </c>
      <c r="Q936" s="35">
        <v>0.19400000000000001</v>
      </c>
      <c r="R936" s="35">
        <v>21</v>
      </c>
      <c r="S936" s="35">
        <v>89</v>
      </c>
      <c r="T936" s="35" t="str">
        <f t="shared" si="72"/>
        <v>High Usage</v>
      </c>
      <c r="U936" s="35">
        <v>110</v>
      </c>
      <c r="V936" s="42">
        <f t="shared" si="73"/>
        <v>55.402966988671665</v>
      </c>
      <c r="W936" s="35">
        <f t="shared" si="74"/>
        <v>-0.56745088489630924</v>
      </c>
    </row>
    <row r="937" spans="1:23" x14ac:dyDescent="0.25">
      <c r="A937" s="41">
        <v>936</v>
      </c>
      <c r="B937" s="36">
        <v>40585</v>
      </c>
      <c r="C937" s="35">
        <v>1</v>
      </c>
      <c r="D937" s="35">
        <v>0</v>
      </c>
      <c r="E937" s="35">
        <v>2</v>
      </c>
      <c r="F937" s="35">
        <v>14</v>
      </c>
      <c r="G937" s="35" t="b">
        <v>0</v>
      </c>
      <c r="H937" s="35" t="str">
        <f>IF(OR(Query278[[#This Row],[Weekday]]=1, Query278[[#This Row],[Weekday]]=2, Query278[[#This Row],[Weekday]]=3, Query278[[#This Row],[Weekday]]=4, Query278[[#This Row],[Weekday]]=5), "Weekday", "Weekend")</f>
        <v>Weekday</v>
      </c>
      <c r="I937" s="35">
        <f t="shared" si="70"/>
        <v>18</v>
      </c>
      <c r="J937" s="35">
        <v>5</v>
      </c>
      <c r="K937" s="35">
        <f t="shared" si="71"/>
        <v>55</v>
      </c>
      <c r="L937" s="35">
        <v>1</v>
      </c>
      <c r="M937" s="35" t="str">
        <f>INDEX(Table2[Description],MATCH(L937,Table2[Weathersit],0))</f>
        <v>Clear</v>
      </c>
      <c r="N937" s="35">
        <v>0.3</v>
      </c>
      <c r="O937" s="35">
        <v>0.28789999999999999</v>
      </c>
      <c r="P937" s="35">
        <v>0.26</v>
      </c>
      <c r="Q937" s="35">
        <v>0.25369999999999998</v>
      </c>
      <c r="R937" s="35">
        <v>17</v>
      </c>
      <c r="S937" s="35">
        <v>67</v>
      </c>
      <c r="T937" s="35" t="str">
        <f t="shared" si="72"/>
        <v>High Usage</v>
      </c>
      <c r="U937" s="35">
        <v>84</v>
      </c>
      <c r="V937" s="42">
        <f t="shared" si="73"/>
        <v>55.54482384184238</v>
      </c>
      <c r="W937" s="35">
        <f t="shared" si="74"/>
        <v>-0.56483067362664507</v>
      </c>
    </row>
    <row r="938" spans="1:23" x14ac:dyDescent="0.25">
      <c r="A938" s="41">
        <v>937</v>
      </c>
      <c r="B938" s="36">
        <v>40585</v>
      </c>
      <c r="C938" s="35">
        <v>1</v>
      </c>
      <c r="D938" s="35">
        <v>0</v>
      </c>
      <c r="E938" s="35">
        <v>2</v>
      </c>
      <c r="F938" s="35">
        <v>15</v>
      </c>
      <c r="G938" s="35" t="b">
        <v>0</v>
      </c>
      <c r="H938" s="35" t="str">
        <f>IF(OR(Query278[[#This Row],[Weekday]]=1, Query278[[#This Row],[Weekday]]=2, Query278[[#This Row],[Weekday]]=3, Query278[[#This Row],[Weekday]]=4, Query278[[#This Row],[Weekday]]=5), "Weekday", "Weekend")</f>
        <v>Weekday</v>
      </c>
      <c r="I938" s="35">
        <f t="shared" si="70"/>
        <v>17</v>
      </c>
      <c r="J938" s="35">
        <v>5</v>
      </c>
      <c r="K938" s="35">
        <f t="shared" si="71"/>
        <v>54</v>
      </c>
      <c r="L938" s="35">
        <v>1</v>
      </c>
      <c r="M938" s="35" t="str">
        <f>INDEX(Table2[Description],MATCH(L938,Table2[Weathersit],0))</f>
        <v>Clear</v>
      </c>
      <c r="N938" s="35">
        <v>0.32</v>
      </c>
      <c r="O938" s="35">
        <v>0.31819999999999998</v>
      </c>
      <c r="P938" s="35">
        <v>0.21</v>
      </c>
      <c r="Q938" s="35">
        <v>0.16420000000000001</v>
      </c>
      <c r="R938" s="35">
        <v>12</v>
      </c>
      <c r="S938" s="35">
        <v>62</v>
      </c>
      <c r="T938" s="35" t="str">
        <f t="shared" si="72"/>
        <v>High Usage</v>
      </c>
      <c r="U938" s="35">
        <v>74</v>
      </c>
      <c r="V938" s="42">
        <f t="shared" si="73"/>
        <v>55.922691388285088</v>
      </c>
      <c r="W938" s="35">
        <f t="shared" si="74"/>
        <v>-0.56681558478965666</v>
      </c>
    </row>
    <row r="939" spans="1:23" x14ac:dyDescent="0.25">
      <c r="A939" s="41">
        <v>938</v>
      </c>
      <c r="B939" s="36">
        <v>40585</v>
      </c>
      <c r="C939" s="35">
        <v>1</v>
      </c>
      <c r="D939" s="35">
        <v>0</v>
      </c>
      <c r="E939" s="35">
        <v>2</v>
      </c>
      <c r="F939" s="35">
        <v>16</v>
      </c>
      <c r="G939" s="35" t="b">
        <v>0</v>
      </c>
      <c r="H939" s="35" t="str">
        <f>IF(OR(Query278[[#This Row],[Weekday]]=1, Query278[[#This Row],[Weekday]]=2, Query278[[#This Row],[Weekday]]=3, Query278[[#This Row],[Weekday]]=4, Query278[[#This Row],[Weekday]]=5), "Weekday", "Weekend")</f>
        <v>Weekday</v>
      </c>
      <c r="I939" s="35">
        <f t="shared" si="70"/>
        <v>16</v>
      </c>
      <c r="J939" s="35">
        <v>5</v>
      </c>
      <c r="K939" s="35">
        <f t="shared" si="71"/>
        <v>53</v>
      </c>
      <c r="L939" s="35">
        <v>1</v>
      </c>
      <c r="M939" s="35" t="str">
        <f>INDEX(Table2[Description],MATCH(L939,Table2[Weathersit],0))</f>
        <v>Clear</v>
      </c>
      <c r="N939" s="35">
        <v>0.3</v>
      </c>
      <c r="O939" s="35">
        <v>0.28789999999999999</v>
      </c>
      <c r="P939" s="35">
        <v>0.28000000000000003</v>
      </c>
      <c r="Q939" s="35">
        <v>0.19400000000000001</v>
      </c>
      <c r="R939" s="35">
        <v>14</v>
      </c>
      <c r="S939" s="35">
        <v>111</v>
      </c>
      <c r="T939" s="35" t="str">
        <f t="shared" si="72"/>
        <v>High Usage</v>
      </c>
      <c r="U939" s="35">
        <v>125</v>
      </c>
      <c r="V939" s="42">
        <f t="shared" si="73"/>
        <v>56.350780214997933</v>
      </c>
      <c r="W939" s="35">
        <f t="shared" si="74"/>
        <v>-0.57381654096858214</v>
      </c>
    </row>
    <row r="940" spans="1:23" x14ac:dyDescent="0.25">
      <c r="A940" s="41">
        <v>939</v>
      </c>
      <c r="B940" s="36">
        <v>40585</v>
      </c>
      <c r="C940" s="35">
        <v>1</v>
      </c>
      <c r="D940" s="35">
        <v>0</v>
      </c>
      <c r="E940" s="35">
        <v>2</v>
      </c>
      <c r="F940" s="35">
        <v>17</v>
      </c>
      <c r="G940" s="35" t="b">
        <v>0</v>
      </c>
      <c r="H940" s="35" t="str">
        <f>IF(OR(Query278[[#This Row],[Weekday]]=1, Query278[[#This Row],[Weekday]]=2, Query278[[#This Row],[Weekday]]=3, Query278[[#This Row],[Weekday]]=4, Query278[[#This Row],[Weekday]]=5), "Weekday", "Weekend")</f>
        <v>Weekday</v>
      </c>
      <c r="I940" s="35">
        <f t="shared" si="70"/>
        <v>15</v>
      </c>
      <c r="J940" s="35">
        <v>5</v>
      </c>
      <c r="K940" s="35">
        <f t="shared" si="71"/>
        <v>52</v>
      </c>
      <c r="L940" s="35">
        <v>1</v>
      </c>
      <c r="M940" s="35" t="str">
        <f>INDEX(Table2[Description],MATCH(L940,Table2[Weathersit],0))</f>
        <v>Clear</v>
      </c>
      <c r="N940" s="35">
        <v>0.3</v>
      </c>
      <c r="O940" s="35">
        <v>0.33329999999999999</v>
      </c>
      <c r="P940" s="35">
        <v>0.24</v>
      </c>
      <c r="Q940" s="35">
        <v>0</v>
      </c>
      <c r="R940" s="35">
        <v>18</v>
      </c>
      <c r="S940" s="35">
        <v>193</v>
      </c>
      <c r="T940" s="35" t="str">
        <f t="shared" si="72"/>
        <v>High Usage</v>
      </c>
      <c r="U940" s="35">
        <v>211</v>
      </c>
      <c r="V940" s="42">
        <f t="shared" si="73"/>
        <v>56.263197087563803</v>
      </c>
      <c r="W940" s="35">
        <f t="shared" si="74"/>
        <v>-0.57653643313533431</v>
      </c>
    </row>
    <row r="941" spans="1:23" x14ac:dyDescent="0.25">
      <c r="A941" s="41">
        <v>940</v>
      </c>
      <c r="B941" s="36">
        <v>40585</v>
      </c>
      <c r="C941" s="35">
        <v>1</v>
      </c>
      <c r="D941" s="35">
        <v>0</v>
      </c>
      <c r="E941" s="35">
        <v>2</v>
      </c>
      <c r="F941" s="35">
        <v>18</v>
      </c>
      <c r="G941" s="35" t="b">
        <v>0</v>
      </c>
      <c r="H941" s="35" t="str">
        <f>IF(OR(Query278[[#This Row],[Weekday]]=1, Query278[[#This Row],[Weekday]]=2, Query278[[#This Row],[Weekday]]=3, Query278[[#This Row],[Weekday]]=4, Query278[[#This Row],[Weekday]]=5), "Weekday", "Weekend")</f>
        <v>Weekday</v>
      </c>
      <c r="I941" s="35">
        <f t="shared" si="70"/>
        <v>14</v>
      </c>
      <c r="J941" s="35">
        <v>5</v>
      </c>
      <c r="K941" s="35">
        <f t="shared" si="71"/>
        <v>51</v>
      </c>
      <c r="L941" s="35">
        <v>1</v>
      </c>
      <c r="M941" s="35" t="str">
        <f>INDEX(Table2[Description],MATCH(L941,Table2[Weathersit],0))</f>
        <v>Clear</v>
      </c>
      <c r="N941" s="35">
        <v>0.28000000000000003</v>
      </c>
      <c r="O941" s="35">
        <v>0.31819999999999998</v>
      </c>
      <c r="P941" s="35">
        <v>0.28000000000000003</v>
      </c>
      <c r="Q941" s="35">
        <v>0</v>
      </c>
      <c r="R941" s="35">
        <v>9</v>
      </c>
      <c r="S941" s="35">
        <v>165</v>
      </c>
      <c r="T941" s="35" t="str">
        <f t="shared" si="72"/>
        <v>High Usage</v>
      </c>
      <c r="U941" s="35">
        <v>174</v>
      </c>
      <c r="V941" s="42">
        <f t="shared" si="73"/>
        <v>53.407058467158492</v>
      </c>
      <c r="W941" s="35">
        <f t="shared" si="74"/>
        <v>-0.58753742472239645</v>
      </c>
    </row>
    <row r="942" spans="1:23" x14ac:dyDescent="0.25">
      <c r="A942" s="41">
        <v>941</v>
      </c>
      <c r="B942" s="36">
        <v>40585</v>
      </c>
      <c r="C942" s="35">
        <v>1</v>
      </c>
      <c r="D942" s="35">
        <v>0</v>
      </c>
      <c r="E942" s="35">
        <v>2</v>
      </c>
      <c r="F942" s="35">
        <v>19</v>
      </c>
      <c r="G942" s="35" t="b">
        <v>0</v>
      </c>
      <c r="H942" s="35" t="str">
        <f>IF(OR(Query278[[#This Row],[Weekday]]=1, Query278[[#This Row],[Weekday]]=2, Query278[[#This Row],[Weekday]]=3, Query278[[#This Row],[Weekday]]=4, Query278[[#This Row],[Weekday]]=5), "Weekday", "Weekend")</f>
        <v>Weekday</v>
      </c>
      <c r="I942" s="35">
        <f t="shared" si="70"/>
        <v>13</v>
      </c>
      <c r="J942" s="35">
        <v>5</v>
      </c>
      <c r="K942" s="35">
        <f t="shared" si="71"/>
        <v>50</v>
      </c>
      <c r="L942" s="35">
        <v>1</v>
      </c>
      <c r="M942" s="35" t="str">
        <f>INDEX(Table2[Description],MATCH(L942,Table2[Weathersit],0))</f>
        <v>Clear</v>
      </c>
      <c r="N942" s="35">
        <v>0.26</v>
      </c>
      <c r="O942" s="35">
        <v>0.30299999999999999</v>
      </c>
      <c r="P942" s="35">
        <v>0.33</v>
      </c>
      <c r="Q942" s="35">
        <v>0</v>
      </c>
      <c r="R942" s="35">
        <v>7</v>
      </c>
      <c r="S942" s="35">
        <v>94</v>
      </c>
      <c r="T942" s="35" t="str">
        <f t="shared" si="72"/>
        <v>High Usage</v>
      </c>
      <c r="U942" s="35">
        <v>101</v>
      </c>
      <c r="V942" s="42">
        <f t="shared" si="73"/>
        <v>51.785398521204797</v>
      </c>
      <c r="W942" s="35">
        <f t="shared" si="74"/>
        <v>-0.59260204572897457</v>
      </c>
    </row>
    <row r="943" spans="1:23" x14ac:dyDescent="0.25">
      <c r="A943" s="41">
        <v>942</v>
      </c>
      <c r="B943" s="36">
        <v>40585</v>
      </c>
      <c r="C943" s="35">
        <v>1</v>
      </c>
      <c r="D943" s="35">
        <v>0</v>
      </c>
      <c r="E943" s="35">
        <v>2</v>
      </c>
      <c r="F943" s="35">
        <v>20</v>
      </c>
      <c r="G943" s="35" t="b">
        <v>0</v>
      </c>
      <c r="H943" s="35" t="str">
        <f>IF(OR(Query278[[#This Row],[Weekday]]=1, Query278[[#This Row],[Weekday]]=2, Query278[[#This Row],[Weekday]]=3, Query278[[#This Row],[Weekday]]=4, Query278[[#This Row],[Weekday]]=5), "Weekday", "Weekend")</f>
        <v>Weekday</v>
      </c>
      <c r="I943" s="35">
        <f t="shared" si="70"/>
        <v>12</v>
      </c>
      <c r="J943" s="35">
        <v>5</v>
      </c>
      <c r="K943" s="35">
        <f t="shared" si="71"/>
        <v>49</v>
      </c>
      <c r="L943" s="35">
        <v>1</v>
      </c>
      <c r="M943" s="35" t="str">
        <f>INDEX(Table2[Description],MATCH(L943,Table2[Weathersit],0))</f>
        <v>Clear</v>
      </c>
      <c r="N943" s="35">
        <v>0.22</v>
      </c>
      <c r="O943" s="35">
        <v>0.2273</v>
      </c>
      <c r="P943" s="35">
        <v>0.55000000000000004</v>
      </c>
      <c r="Q943" s="35">
        <v>0.1343</v>
      </c>
      <c r="R943" s="35">
        <v>2</v>
      </c>
      <c r="S943" s="35">
        <v>61</v>
      </c>
      <c r="T943" s="35" t="str">
        <f t="shared" si="72"/>
        <v>High Usage</v>
      </c>
      <c r="U943" s="35">
        <v>63</v>
      </c>
      <c r="V943" s="42">
        <f t="shared" si="73"/>
        <v>51.925587045890268</v>
      </c>
      <c r="W943" s="35">
        <f t="shared" si="74"/>
        <v>-0.59464767953056197</v>
      </c>
    </row>
    <row r="944" spans="1:23" x14ac:dyDescent="0.25">
      <c r="A944" s="41">
        <v>943</v>
      </c>
      <c r="B944" s="36">
        <v>40585</v>
      </c>
      <c r="C944" s="35">
        <v>1</v>
      </c>
      <c r="D944" s="35">
        <v>0</v>
      </c>
      <c r="E944" s="35">
        <v>2</v>
      </c>
      <c r="F944" s="35">
        <v>21</v>
      </c>
      <c r="G944" s="35" t="b">
        <v>0</v>
      </c>
      <c r="H944" s="35" t="str">
        <f>IF(OR(Query278[[#This Row],[Weekday]]=1, Query278[[#This Row],[Weekday]]=2, Query278[[#This Row],[Weekday]]=3, Query278[[#This Row],[Weekday]]=4, Query278[[#This Row],[Weekday]]=5), "Weekday", "Weekend")</f>
        <v>Weekday</v>
      </c>
      <c r="I944" s="35">
        <f t="shared" si="70"/>
        <v>11</v>
      </c>
      <c r="J944" s="35">
        <v>5</v>
      </c>
      <c r="K944" s="35">
        <f t="shared" si="71"/>
        <v>48</v>
      </c>
      <c r="L944" s="35">
        <v>1</v>
      </c>
      <c r="M944" s="35" t="str">
        <f>INDEX(Table2[Description],MATCH(L944,Table2[Weathersit],0))</f>
        <v>Clear</v>
      </c>
      <c r="N944" s="35">
        <v>0.2</v>
      </c>
      <c r="O944" s="35">
        <v>0.21210000000000001</v>
      </c>
      <c r="P944" s="35">
        <v>0.59</v>
      </c>
      <c r="Q944" s="35">
        <v>0.1343</v>
      </c>
      <c r="R944" s="35">
        <v>1</v>
      </c>
      <c r="S944" s="35">
        <v>46</v>
      </c>
      <c r="T944" s="35" t="str">
        <f t="shared" si="72"/>
        <v>High Usage</v>
      </c>
      <c r="U944" s="35">
        <v>47</v>
      </c>
      <c r="V944" s="42">
        <f t="shared" si="73"/>
        <v>52.367007817221086</v>
      </c>
      <c r="W944" s="35">
        <f t="shared" si="74"/>
        <v>-0.5939452891602468</v>
      </c>
    </row>
    <row r="945" spans="1:23" x14ac:dyDescent="0.25">
      <c r="A945" s="41">
        <v>944</v>
      </c>
      <c r="B945" s="36">
        <v>40585</v>
      </c>
      <c r="C945" s="35">
        <v>1</v>
      </c>
      <c r="D945" s="35">
        <v>0</v>
      </c>
      <c r="E945" s="35">
        <v>2</v>
      </c>
      <c r="F945" s="35">
        <v>22</v>
      </c>
      <c r="G945" s="35" t="b">
        <v>0</v>
      </c>
      <c r="H945" s="35" t="str">
        <f>IF(OR(Query278[[#This Row],[Weekday]]=1, Query278[[#This Row],[Weekday]]=2, Query278[[#This Row],[Weekday]]=3, Query278[[#This Row],[Weekday]]=4, Query278[[#This Row],[Weekday]]=5), "Weekday", "Weekend")</f>
        <v>Weekday</v>
      </c>
      <c r="I945" s="35">
        <f t="shared" si="70"/>
        <v>10</v>
      </c>
      <c r="J945" s="35">
        <v>5</v>
      </c>
      <c r="K945" s="35">
        <f t="shared" si="71"/>
        <v>47</v>
      </c>
      <c r="L945" s="35">
        <v>1</v>
      </c>
      <c r="M945" s="35" t="str">
        <f>INDEX(Table2[Description],MATCH(L945,Table2[Weathersit],0))</f>
        <v>Clear</v>
      </c>
      <c r="N945" s="35">
        <v>0.2</v>
      </c>
      <c r="O945" s="35">
        <v>0.2273</v>
      </c>
      <c r="P945" s="35">
        <v>0.64</v>
      </c>
      <c r="Q945" s="35">
        <v>8.9599999999999999E-2</v>
      </c>
      <c r="R945" s="35">
        <v>2</v>
      </c>
      <c r="S945" s="35">
        <v>41</v>
      </c>
      <c r="T945" s="35" t="str">
        <f t="shared" si="72"/>
        <v>High Usage</v>
      </c>
      <c r="U945" s="35">
        <v>43</v>
      </c>
      <c r="V945" s="42">
        <f t="shared" si="73"/>
        <v>52.804493732310689</v>
      </c>
      <c r="W945" s="35">
        <f t="shared" si="74"/>
        <v>-0.59328622097435413</v>
      </c>
    </row>
    <row r="946" spans="1:23" x14ac:dyDescent="0.25">
      <c r="A946" s="41">
        <v>945</v>
      </c>
      <c r="B946" s="36">
        <v>40585</v>
      </c>
      <c r="C946" s="35">
        <v>1</v>
      </c>
      <c r="D946" s="35">
        <v>0</v>
      </c>
      <c r="E946" s="35">
        <v>2</v>
      </c>
      <c r="F946" s="35">
        <v>23</v>
      </c>
      <c r="G946" s="35" t="b">
        <v>0</v>
      </c>
      <c r="H946" s="35" t="str">
        <f>IF(OR(Query278[[#This Row],[Weekday]]=1, Query278[[#This Row],[Weekday]]=2, Query278[[#This Row],[Weekday]]=3, Query278[[#This Row],[Weekday]]=4, Query278[[#This Row],[Weekday]]=5), "Weekday", "Weekend")</f>
        <v>Weekday</v>
      </c>
      <c r="I946" s="35">
        <f t="shared" si="70"/>
        <v>9</v>
      </c>
      <c r="J946" s="35">
        <v>5</v>
      </c>
      <c r="K946" s="35">
        <f t="shared" si="71"/>
        <v>46</v>
      </c>
      <c r="L946" s="35">
        <v>1</v>
      </c>
      <c r="M946" s="35" t="str">
        <f>INDEX(Table2[Description],MATCH(L946,Table2[Weathersit],0))</f>
        <v>Clear</v>
      </c>
      <c r="N946" s="35">
        <v>0.18</v>
      </c>
      <c r="O946" s="35">
        <v>0.2424</v>
      </c>
      <c r="P946" s="35">
        <v>0.69</v>
      </c>
      <c r="Q946" s="35">
        <v>0</v>
      </c>
      <c r="R946" s="35">
        <v>5</v>
      </c>
      <c r="S946" s="35">
        <v>48</v>
      </c>
      <c r="T946" s="35" t="str">
        <f t="shared" si="72"/>
        <v>High Usage</v>
      </c>
      <c r="U946" s="35">
        <v>53</v>
      </c>
      <c r="V946" s="42">
        <f t="shared" si="73"/>
        <v>53.235299661991583</v>
      </c>
      <c r="W946" s="35">
        <f t="shared" si="74"/>
        <v>-0.59187203423519563</v>
      </c>
    </row>
    <row r="947" spans="1:23" x14ac:dyDescent="0.25">
      <c r="A947" s="41">
        <v>946</v>
      </c>
      <c r="B947" s="36">
        <v>40586</v>
      </c>
      <c r="C947" s="35">
        <v>1</v>
      </c>
      <c r="D947" s="35">
        <v>0</v>
      </c>
      <c r="E947" s="35">
        <v>2</v>
      </c>
      <c r="F947" s="35">
        <v>0</v>
      </c>
      <c r="G947" s="35" t="b">
        <v>0</v>
      </c>
      <c r="H947" s="35" t="str">
        <f>IF(OR(Query278[[#This Row],[Weekday]]=1, Query278[[#This Row],[Weekday]]=2, Query278[[#This Row],[Weekday]]=3, Query278[[#This Row],[Weekday]]=4, Query278[[#This Row],[Weekday]]=5), "Weekday", "Weekend")</f>
        <v>Weekend</v>
      </c>
      <c r="I947" s="35">
        <f t="shared" si="70"/>
        <v>8</v>
      </c>
      <c r="J947" s="35">
        <v>6</v>
      </c>
      <c r="K947" s="35">
        <f t="shared" si="71"/>
        <v>45</v>
      </c>
      <c r="L947" s="35">
        <v>1</v>
      </c>
      <c r="M947" s="35" t="str">
        <f>INDEX(Table2[Description],MATCH(L947,Table2[Weathersit],0))</f>
        <v>Clear</v>
      </c>
      <c r="N947" s="35">
        <v>0.16</v>
      </c>
      <c r="O947" s="35">
        <v>0.19700000000000001</v>
      </c>
      <c r="P947" s="35">
        <v>0.69</v>
      </c>
      <c r="Q947" s="35">
        <v>8.9599999999999999E-2</v>
      </c>
      <c r="R947" s="35">
        <v>3</v>
      </c>
      <c r="S947" s="35">
        <v>27</v>
      </c>
      <c r="T947" s="35" t="str">
        <f t="shared" si="72"/>
        <v>Normal</v>
      </c>
      <c r="U947" s="35">
        <v>30</v>
      </c>
      <c r="V947" s="42">
        <f t="shared" si="73"/>
        <v>53.712229858418986</v>
      </c>
      <c r="W947" s="35">
        <f t="shared" si="74"/>
        <v>-0.59029137583776603</v>
      </c>
    </row>
    <row r="948" spans="1:23" x14ac:dyDescent="0.25">
      <c r="A948" s="41">
        <v>947</v>
      </c>
      <c r="B948" s="36">
        <v>40586</v>
      </c>
      <c r="C948" s="35">
        <v>1</v>
      </c>
      <c r="D948" s="35">
        <v>0</v>
      </c>
      <c r="E948" s="35">
        <v>2</v>
      </c>
      <c r="F948" s="35">
        <v>1</v>
      </c>
      <c r="G948" s="35" t="b">
        <v>0</v>
      </c>
      <c r="H948" s="35" t="str">
        <f>IF(OR(Query278[[#This Row],[Weekday]]=1, Query278[[#This Row],[Weekday]]=2, Query278[[#This Row],[Weekday]]=3, Query278[[#This Row],[Weekday]]=4, Query278[[#This Row],[Weekday]]=5), "Weekday", "Weekend")</f>
        <v>Weekend</v>
      </c>
      <c r="I948" s="35">
        <f t="shared" si="70"/>
        <v>8</v>
      </c>
      <c r="J948" s="35">
        <v>6</v>
      </c>
      <c r="K948" s="35">
        <f t="shared" si="71"/>
        <v>44</v>
      </c>
      <c r="L948" s="35">
        <v>1</v>
      </c>
      <c r="M948" s="35" t="str">
        <f>INDEX(Table2[Description],MATCH(L948,Table2[Weathersit],0))</f>
        <v>Clear</v>
      </c>
      <c r="N948" s="35">
        <v>0.14000000000000001</v>
      </c>
      <c r="O948" s="35">
        <v>0.21210000000000001</v>
      </c>
      <c r="P948" s="35">
        <v>0.86</v>
      </c>
      <c r="Q948" s="35">
        <v>0</v>
      </c>
      <c r="R948" s="35">
        <v>2</v>
      </c>
      <c r="S948" s="35">
        <v>22</v>
      </c>
      <c r="T948" s="35" t="str">
        <f t="shared" si="72"/>
        <v>Normal</v>
      </c>
      <c r="U948" s="35">
        <v>24</v>
      </c>
      <c r="V948" s="42">
        <f t="shared" si="73"/>
        <v>54.066780330011994</v>
      </c>
      <c r="W948" s="35">
        <f t="shared" si="74"/>
        <v>-0.58850797761853513</v>
      </c>
    </row>
    <row r="949" spans="1:23" x14ac:dyDescent="0.25">
      <c r="A949" s="41">
        <v>948</v>
      </c>
      <c r="B949" s="36">
        <v>40586</v>
      </c>
      <c r="C949" s="35">
        <v>1</v>
      </c>
      <c r="D949" s="35">
        <v>0</v>
      </c>
      <c r="E949" s="35">
        <v>2</v>
      </c>
      <c r="F949" s="35">
        <v>2</v>
      </c>
      <c r="G949" s="35" t="b">
        <v>0</v>
      </c>
      <c r="H949" s="35" t="str">
        <f>IF(OR(Query278[[#This Row],[Weekday]]=1, Query278[[#This Row],[Weekday]]=2, Query278[[#This Row],[Weekday]]=3, Query278[[#This Row],[Weekday]]=4, Query278[[#This Row],[Weekday]]=5), "Weekday", "Weekend")</f>
        <v>Weekend</v>
      </c>
      <c r="I949" s="35">
        <f t="shared" si="70"/>
        <v>8</v>
      </c>
      <c r="J949" s="35">
        <v>6</v>
      </c>
      <c r="K949" s="35">
        <f t="shared" si="71"/>
        <v>43</v>
      </c>
      <c r="L949" s="35">
        <v>1</v>
      </c>
      <c r="M949" s="35" t="str">
        <f>INDEX(Table2[Description],MATCH(L949,Table2[Weathersit],0))</f>
        <v>Clear</v>
      </c>
      <c r="N949" s="35">
        <v>0.14000000000000001</v>
      </c>
      <c r="O949" s="35">
        <v>0.21210000000000001</v>
      </c>
      <c r="P949" s="35">
        <v>0.8</v>
      </c>
      <c r="Q949" s="35">
        <v>0</v>
      </c>
      <c r="R949" s="35">
        <v>2</v>
      </c>
      <c r="S949" s="35">
        <v>13</v>
      </c>
      <c r="T949" s="35" t="str">
        <f t="shared" si="72"/>
        <v>Normal</v>
      </c>
      <c r="U949" s="35">
        <v>15</v>
      </c>
      <c r="V949" s="42">
        <f t="shared" si="73"/>
        <v>54.359194588513311</v>
      </c>
      <c r="W949" s="35">
        <f t="shared" si="74"/>
        <v>-0.58586971341370941</v>
      </c>
    </row>
    <row r="950" spans="1:23" x14ac:dyDescent="0.25">
      <c r="A950" s="41">
        <v>949</v>
      </c>
      <c r="B950" s="36">
        <v>40586</v>
      </c>
      <c r="C950" s="35">
        <v>1</v>
      </c>
      <c r="D950" s="35">
        <v>0</v>
      </c>
      <c r="E950" s="35">
        <v>2</v>
      </c>
      <c r="F950" s="35">
        <v>3</v>
      </c>
      <c r="G950" s="35" t="b">
        <v>0</v>
      </c>
      <c r="H950" s="35" t="str">
        <f>IF(OR(Query278[[#This Row],[Weekday]]=1, Query278[[#This Row],[Weekday]]=2, Query278[[#This Row],[Weekday]]=3, Query278[[#This Row],[Weekday]]=4, Query278[[#This Row],[Weekday]]=5), "Weekday", "Weekend")</f>
        <v>Weekend</v>
      </c>
      <c r="I950" s="35">
        <f t="shared" si="70"/>
        <v>8</v>
      </c>
      <c r="J950" s="35">
        <v>6</v>
      </c>
      <c r="K950" s="35">
        <f t="shared" si="71"/>
        <v>42</v>
      </c>
      <c r="L950" s="35">
        <v>1</v>
      </c>
      <c r="M950" s="35" t="str">
        <f>INDEX(Table2[Description],MATCH(L950,Table2[Weathersit],0))</f>
        <v>Clear</v>
      </c>
      <c r="N950" s="35">
        <v>0.12</v>
      </c>
      <c r="O950" s="35">
        <v>0.19700000000000001</v>
      </c>
      <c r="P950" s="35">
        <v>0.8</v>
      </c>
      <c r="Q950" s="35">
        <v>0</v>
      </c>
      <c r="R950" s="35">
        <v>3</v>
      </c>
      <c r="S950" s="35">
        <v>7</v>
      </c>
      <c r="T950" s="35" t="str">
        <f t="shared" si="72"/>
        <v>Normal</v>
      </c>
      <c r="U950" s="35">
        <v>10</v>
      </c>
      <c r="V950" s="42">
        <f t="shared" si="73"/>
        <v>54.523253141536728</v>
      </c>
      <c r="W950" s="35">
        <f t="shared" si="74"/>
        <v>-0.58279368212537808</v>
      </c>
    </row>
    <row r="951" spans="1:23" x14ac:dyDescent="0.25">
      <c r="A951" s="41">
        <v>950</v>
      </c>
      <c r="B951" s="36">
        <v>40586</v>
      </c>
      <c r="C951" s="35">
        <v>1</v>
      </c>
      <c r="D951" s="35">
        <v>0</v>
      </c>
      <c r="E951" s="35">
        <v>2</v>
      </c>
      <c r="F951" s="35">
        <v>4</v>
      </c>
      <c r="G951" s="35" t="b">
        <v>0</v>
      </c>
      <c r="H951" s="35" t="str">
        <f>IF(OR(Query278[[#This Row],[Weekday]]=1, Query278[[#This Row],[Weekday]]=2, Query278[[#This Row],[Weekday]]=3, Query278[[#This Row],[Weekday]]=4, Query278[[#This Row],[Weekday]]=5), "Weekday", "Weekend")</f>
        <v>Weekend</v>
      </c>
      <c r="I951" s="35">
        <f t="shared" si="70"/>
        <v>8</v>
      </c>
      <c r="J951" s="35">
        <v>6</v>
      </c>
      <c r="K951" s="35">
        <f t="shared" si="71"/>
        <v>41</v>
      </c>
      <c r="L951" s="35">
        <v>1</v>
      </c>
      <c r="M951" s="35" t="str">
        <f>INDEX(Table2[Description],MATCH(L951,Table2[Weathersit],0))</f>
        <v>Clear</v>
      </c>
      <c r="N951" s="35">
        <v>0.12</v>
      </c>
      <c r="O951" s="35">
        <v>0.16669999999999999</v>
      </c>
      <c r="P951" s="35">
        <v>0.74</v>
      </c>
      <c r="Q951" s="35">
        <v>8.9599999999999999E-2</v>
      </c>
      <c r="R951" s="35">
        <v>0</v>
      </c>
      <c r="S951" s="35">
        <v>4</v>
      </c>
      <c r="T951" s="35" t="str">
        <f t="shared" si="72"/>
        <v>Normal</v>
      </c>
      <c r="U951" s="35">
        <v>4</v>
      </c>
      <c r="V951" s="42">
        <f t="shared" si="73"/>
        <v>54.591263720367358</v>
      </c>
      <c r="W951" s="35">
        <f t="shared" si="74"/>
        <v>-0.57957313298102098</v>
      </c>
    </row>
    <row r="952" spans="1:23" x14ac:dyDescent="0.25">
      <c r="A952" s="41">
        <v>951</v>
      </c>
      <c r="B952" s="36">
        <v>40586</v>
      </c>
      <c r="C952" s="35">
        <v>1</v>
      </c>
      <c r="D952" s="35">
        <v>0</v>
      </c>
      <c r="E952" s="35">
        <v>2</v>
      </c>
      <c r="F952" s="35">
        <v>5</v>
      </c>
      <c r="G952" s="35" t="b">
        <v>0</v>
      </c>
      <c r="H952" s="35" t="str">
        <f>IF(OR(Query278[[#This Row],[Weekday]]=1, Query278[[#This Row],[Weekday]]=2, Query278[[#This Row],[Weekday]]=3, Query278[[#This Row],[Weekday]]=4, Query278[[#This Row],[Weekday]]=5), "Weekday", "Weekend")</f>
        <v>Weekend</v>
      </c>
      <c r="I952" s="35">
        <f t="shared" si="70"/>
        <v>8</v>
      </c>
      <c r="J952" s="35">
        <v>6</v>
      </c>
      <c r="K952" s="35">
        <f t="shared" si="71"/>
        <v>40</v>
      </c>
      <c r="L952" s="35">
        <v>1</v>
      </c>
      <c r="M952" s="35" t="str">
        <f>INDEX(Table2[Description],MATCH(L952,Table2[Weathersit],0))</f>
        <v>Clear</v>
      </c>
      <c r="N952" s="35">
        <v>0.12</v>
      </c>
      <c r="O952" s="35">
        <v>0.16669999999999999</v>
      </c>
      <c r="P952" s="35">
        <v>0.74</v>
      </c>
      <c r="Q952" s="35">
        <v>8.9599999999999999E-2</v>
      </c>
      <c r="R952" s="35">
        <v>0</v>
      </c>
      <c r="S952" s="35">
        <v>1</v>
      </c>
      <c r="T952" s="35" t="str">
        <f t="shared" si="72"/>
        <v>Normal</v>
      </c>
      <c r="U952" s="35">
        <v>1</v>
      </c>
      <c r="V952" s="42">
        <f t="shared" si="73"/>
        <v>54.520854725508478</v>
      </c>
      <c r="W952" s="35">
        <f t="shared" si="74"/>
        <v>-0.57775354714599914</v>
      </c>
    </row>
    <row r="953" spans="1:23" x14ac:dyDescent="0.25">
      <c r="A953" s="41">
        <v>952</v>
      </c>
      <c r="B953" s="36">
        <v>40586</v>
      </c>
      <c r="C953" s="35">
        <v>1</v>
      </c>
      <c r="D953" s="35">
        <v>0</v>
      </c>
      <c r="E953" s="35">
        <v>2</v>
      </c>
      <c r="F953" s="35">
        <v>6</v>
      </c>
      <c r="G953" s="35" t="b">
        <v>0</v>
      </c>
      <c r="H953" s="35" t="str">
        <f>IF(OR(Query278[[#This Row],[Weekday]]=1, Query278[[#This Row],[Weekday]]=2, Query278[[#This Row],[Weekday]]=3, Query278[[#This Row],[Weekday]]=4, Query278[[#This Row],[Weekday]]=5), "Weekday", "Weekend")</f>
        <v>Weekend</v>
      </c>
      <c r="I953" s="35">
        <f t="shared" si="70"/>
        <v>8</v>
      </c>
      <c r="J953" s="35">
        <v>6</v>
      </c>
      <c r="K953" s="35">
        <f t="shared" si="71"/>
        <v>39</v>
      </c>
      <c r="L953" s="35">
        <v>1</v>
      </c>
      <c r="M953" s="35" t="str">
        <f>INDEX(Table2[Description],MATCH(L953,Table2[Weathersit],0))</f>
        <v>Clear</v>
      </c>
      <c r="N953" s="35">
        <v>0.12</v>
      </c>
      <c r="O953" s="35">
        <v>0.13639999999999999</v>
      </c>
      <c r="P953" s="35">
        <v>0.93</v>
      </c>
      <c r="Q953" s="35">
        <v>0.19400000000000001</v>
      </c>
      <c r="R953" s="35">
        <v>1</v>
      </c>
      <c r="S953" s="35">
        <v>1</v>
      </c>
      <c r="T953" s="35" t="str">
        <f t="shared" si="72"/>
        <v>Normal</v>
      </c>
      <c r="U953" s="35">
        <v>2</v>
      </c>
      <c r="V953" s="42">
        <f t="shared" si="73"/>
        <v>54.352720653146704</v>
      </c>
      <c r="W953" s="35">
        <f t="shared" si="74"/>
        <v>-0.57618711635328201</v>
      </c>
    </row>
    <row r="954" spans="1:23" x14ac:dyDescent="0.25">
      <c r="A954" s="41">
        <v>953</v>
      </c>
      <c r="B954" s="36">
        <v>40586</v>
      </c>
      <c r="C954" s="35">
        <v>1</v>
      </c>
      <c r="D954" s="35">
        <v>0</v>
      </c>
      <c r="E954" s="35">
        <v>2</v>
      </c>
      <c r="F954" s="35">
        <v>7</v>
      </c>
      <c r="G954" s="35" t="b">
        <v>0</v>
      </c>
      <c r="H954" s="35" t="str">
        <f>IF(OR(Query278[[#This Row],[Weekday]]=1, Query278[[#This Row],[Weekday]]=2, Query278[[#This Row],[Weekday]]=3, Query278[[#This Row],[Weekday]]=4, Query278[[#This Row],[Weekday]]=5), "Weekday", "Weekend")</f>
        <v>Weekend</v>
      </c>
      <c r="I954" s="35">
        <f t="shared" si="70"/>
        <v>8</v>
      </c>
      <c r="J954" s="35">
        <v>6</v>
      </c>
      <c r="K954" s="35">
        <f t="shared" si="71"/>
        <v>38</v>
      </c>
      <c r="L954" s="35">
        <v>1</v>
      </c>
      <c r="M954" s="35" t="str">
        <f>INDEX(Table2[Description],MATCH(L954,Table2[Weathersit],0))</f>
        <v>Clear</v>
      </c>
      <c r="N954" s="35">
        <v>0.12</v>
      </c>
      <c r="O954" s="35">
        <v>0.1515</v>
      </c>
      <c r="P954" s="35">
        <v>0.8</v>
      </c>
      <c r="Q954" s="35">
        <v>0.1045</v>
      </c>
      <c r="R954" s="35">
        <v>2</v>
      </c>
      <c r="S954" s="35">
        <v>9</v>
      </c>
      <c r="T954" s="35" t="str">
        <f t="shared" si="72"/>
        <v>Normal</v>
      </c>
      <c r="U954" s="35">
        <v>11</v>
      </c>
      <c r="V954" s="42">
        <f t="shared" si="73"/>
        <v>54.170496659467076</v>
      </c>
      <c r="W954" s="35">
        <f t="shared" si="74"/>
        <v>-0.57957570459054208</v>
      </c>
    </row>
    <row r="955" spans="1:23" x14ac:dyDescent="0.25">
      <c r="A955" s="41">
        <v>954</v>
      </c>
      <c r="B955" s="36">
        <v>40586</v>
      </c>
      <c r="C955" s="35">
        <v>1</v>
      </c>
      <c r="D955" s="35">
        <v>0</v>
      </c>
      <c r="E955" s="35">
        <v>2</v>
      </c>
      <c r="F955" s="35">
        <v>8</v>
      </c>
      <c r="G955" s="35" t="b">
        <v>0</v>
      </c>
      <c r="H955" s="35" t="str">
        <f>IF(OR(Query278[[#This Row],[Weekday]]=1, Query278[[#This Row],[Weekday]]=2, Query278[[#This Row],[Weekday]]=3, Query278[[#This Row],[Weekday]]=4, Query278[[#This Row],[Weekday]]=5), "Weekday", "Weekend")</f>
        <v>Weekend</v>
      </c>
      <c r="I955" s="35">
        <f t="shared" si="70"/>
        <v>8</v>
      </c>
      <c r="J955" s="35">
        <v>6</v>
      </c>
      <c r="K955" s="35">
        <f t="shared" si="71"/>
        <v>37</v>
      </c>
      <c r="L955" s="35">
        <v>1</v>
      </c>
      <c r="M955" s="35" t="str">
        <f>INDEX(Table2[Description],MATCH(L955,Table2[Weathersit],0))</f>
        <v>Clear</v>
      </c>
      <c r="N955" s="35">
        <v>0.14000000000000001</v>
      </c>
      <c r="O955" s="35">
        <v>0.1515</v>
      </c>
      <c r="P955" s="35">
        <v>0.86</v>
      </c>
      <c r="Q955" s="35">
        <v>0.1343</v>
      </c>
      <c r="R955" s="35">
        <v>2</v>
      </c>
      <c r="S955" s="35">
        <v>28</v>
      </c>
      <c r="T955" s="35" t="str">
        <f t="shared" si="72"/>
        <v>Normal</v>
      </c>
      <c r="U955" s="35">
        <v>30</v>
      </c>
      <c r="V955" s="42">
        <f t="shared" si="73"/>
        <v>54.15922236456548</v>
      </c>
      <c r="W955" s="35">
        <f t="shared" si="74"/>
        <v>-0.5822886937808317</v>
      </c>
    </row>
    <row r="956" spans="1:23" x14ac:dyDescent="0.25">
      <c r="A956" s="41">
        <v>955</v>
      </c>
      <c r="B956" s="36">
        <v>40586</v>
      </c>
      <c r="C956" s="35">
        <v>1</v>
      </c>
      <c r="D956" s="35">
        <v>0</v>
      </c>
      <c r="E956" s="35">
        <v>2</v>
      </c>
      <c r="F956" s="35">
        <v>9</v>
      </c>
      <c r="G956" s="35" t="b">
        <v>0</v>
      </c>
      <c r="H956" s="35" t="str">
        <f>IF(OR(Query278[[#This Row],[Weekday]]=1, Query278[[#This Row],[Weekday]]=2, Query278[[#This Row],[Weekday]]=3, Query278[[#This Row],[Weekday]]=4, Query278[[#This Row],[Weekday]]=5), "Weekday", "Weekend")</f>
        <v>Weekend</v>
      </c>
      <c r="I956" s="35">
        <f t="shared" si="70"/>
        <v>8</v>
      </c>
      <c r="J956" s="35">
        <v>6</v>
      </c>
      <c r="K956" s="35">
        <f t="shared" si="71"/>
        <v>36</v>
      </c>
      <c r="L956" s="35">
        <v>1</v>
      </c>
      <c r="M956" s="35" t="str">
        <f>INDEX(Table2[Description],MATCH(L956,Table2[Weathersit],0))</f>
        <v>Clear</v>
      </c>
      <c r="N956" s="35">
        <v>0.16</v>
      </c>
      <c r="O956" s="35">
        <v>0.18179999999999999</v>
      </c>
      <c r="P956" s="35">
        <v>0.64</v>
      </c>
      <c r="Q956" s="35">
        <v>0.1343</v>
      </c>
      <c r="R956" s="35">
        <v>5</v>
      </c>
      <c r="S956" s="35">
        <v>38</v>
      </c>
      <c r="T956" s="35" t="str">
        <f t="shared" si="72"/>
        <v>High Usage</v>
      </c>
      <c r="U956" s="35">
        <v>43</v>
      </c>
      <c r="V956" s="42">
        <f t="shared" si="73"/>
        <v>54.477120117138064</v>
      </c>
      <c r="W956" s="35">
        <f t="shared" si="74"/>
        <v>-0.58649176171622752</v>
      </c>
    </row>
    <row r="957" spans="1:23" x14ac:dyDescent="0.25">
      <c r="A957" s="41">
        <v>956</v>
      </c>
      <c r="B957" s="36">
        <v>40586</v>
      </c>
      <c r="C957" s="35">
        <v>1</v>
      </c>
      <c r="D957" s="35">
        <v>0</v>
      </c>
      <c r="E957" s="35">
        <v>2</v>
      </c>
      <c r="F957" s="35">
        <v>10</v>
      </c>
      <c r="G957" s="35" t="b">
        <v>0</v>
      </c>
      <c r="H957" s="35" t="str">
        <f>IF(OR(Query278[[#This Row],[Weekday]]=1, Query278[[#This Row],[Weekday]]=2, Query278[[#This Row],[Weekday]]=3, Query278[[#This Row],[Weekday]]=4, Query278[[#This Row],[Weekday]]=5), "Weekday", "Weekend")</f>
        <v>Weekend</v>
      </c>
      <c r="I957" s="35">
        <f t="shared" si="70"/>
        <v>8</v>
      </c>
      <c r="J957" s="35">
        <v>6</v>
      </c>
      <c r="K957" s="35">
        <f t="shared" si="71"/>
        <v>35</v>
      </c>
      <c r="L957" s="35">
        <v>1</v>
      </c>
      <c r="M957" s="35" t="str">
        <f>INDEX(Table2[Description],MATCH(L957,Table2[Weathersit],0))</f>
        <v>Clear</v>
      </c>
      <c r="N957" s="35">
        <v>0.22</v>
      </c>
      <c r="O957" s="35">
        <v>0.21210000000000001</v>
      </c>
      <c r="P957" s="35">
        <v>0.41</v>
      </c>
      <c r="Q957" s="35">
        <v>0.25369999999999998</v>
      </c>
      <c r="R957" s="35">
        <v>13</v>
      </c>
      <c r="S957" s="35">
        <v>71</v>
      </c>
      <c r="T957" s="35" t="str">
        <f t="shared" si="72"/>
        <v>High Usage</v>
      </c>
      <c r="U957" s="35">
        <v>84</v>
      </c>
      <c r="V957" s="42">
        <f t="shared" si="73"/>
        <v>54.95954067412783</v>
      </c>
      <c r="W957" s="35">
        <f t="shared" si="74"/>
        <v>-0.58579585022106562</v>
      </c>
    </row>
    <row r="958" spans="1:23" x14ac:dyDescent="0.25">
      <c r="A958" s="41">
        <v>957</v>
      </c>
      <c r="B958" s="36">
        <v>40586</v>
      </c>
      <c r="C958" s="35">
        <v>1</v>
      </c>
      <c r="D958" s="35">
        <v>0</v>
      </c>
      <c r="E958" s="35">
        <v>2</v>
      </c>
      <c r="F958" s="35">
        <v>11</v>
      </c>
      <c r="G958" s="35" t="b">
        <v>0</v>
      </c>
      <c r="H958" s="35" t="str">
        <f>IF(OR(Query278[[#This Row],[Weekday]]=1, Query278[[#This Row],[Weekday]]=2, Query278[[#This Row],[Weekday]]=3, Query278[[#This Row],[Weekday]]=4, Query278[[#This Row],[Weekday]]=5), "Weekday", "Weekend")</f>
        <v>Weekend</v>
      </c>
      <c r="I958" s="35">
        <f t="shared" si="70"/>
        <v>8</v>
      </c>
      <c r="J958" s="35">
        <v>6</v>
      </c>
      <c r="K958" s="35">
        <f t="shared" si="71"/>
        <v>34</v>
      </c>
      <c r="L958" s="35">
        <v>1</v>
      </c>
      <c r="M958" s="35" t="str">
        <f>INDEX(Table2[Description],MATCH(L958,Table2[Weathersit],0))</f>
        <v>Clear</v>
      </c>
      <c r="N958" s="35">
        <v>0.3</v>
      </c>
      <c r="O958" s="35">
        <v>0.2727</v>
      </c>
      <c r="P958" s="35">
        <v>0.28000000000000003</v>
      </c>
      <c r="Q958" s="35">
        <v>0.32840000000000003</v>
      </c>
      <c r="R958" s="35">
        <v>30</v>
      </c>
      <c r="S958" s="35">
        <v>84</v>
      </c>
      <c r="T958" s="35" t="str">
        <f t="shared" si="72"/>
        <v>High Usage</v>
      </c>
      <c r="U958" s="35">
        <v>114</v>
      </c>
      <c r="V958" s="42">
        <f t="shared" si="73"/>
        <v>55.52430411187013</v>
      </c>
      <c r="W958" s="35">
        <f t="shared" si="74"/>
        <v>-0.58110918716927407</v>
      </c>
    </row>
    <row r="959" spans="1:23" x14ac:dyDescent="0.25">
      <c r="A959" s="41">
        <v>958</v>
      </c>
      <c r="B959" s="36">
        <v>40586</v>
      </c>
      <c r="C959" s="35">
        <v>1</v>
      </c>
      <c r="D959" s="35">
        <v>0</v>
      </c>
      <c r="E959" s="35">
        <v>2</v>
      </c>
      <c r="F959" s="35">
        <v>12</v>
      </c>
      <c r="G959" s="35" t="b">
        <v>0</v>
      </c>
      <c r="H959" s="35" t="str">
        <f>IF(OR(Query278[[#This Row],[Weekday]]=1, Query278[[#This Row],[Weekday]]=2, Query278[[#This Row],[Weekday]]=3, Query278[[#This Row],[Weekday]]=4, Query278[[#This Row],[Weekday]]=5), "Weekday", "Weekend")</f>
        <v>Weekend</v>
      </c>
      <c r="I959" s="35">
        <f t="shared" si="70"/>
        <v>8</v>
      </c>
      <c r="J959" s="35">
        <v>6</v>
      </c>
      <c r="K959" s="35">
        <f t="shared" si="71"/>
        <v>33</v>
      </c>
      <c r="L959" s="35">
        <v>1</v>
      </c>
      <c r="M959" s="35" t="str">
        <f>INDEX(Table2[Description],MATCH(L959,Table2[Weathersit],0))</f>
        <v>Clear</v>
      </c>
      <c r="N959" s="35">
        <v>0.3</v>
      </c>
      <c r="O959" s="35">
        <v>0.2727</v>
      </c>
      <c r="P959" s="35">
        <v>0.39</v>
      </c>
      <c r="Q959" s="35">
        <v>0.4627</v>
      </c>
      <c r="R959" s="35">
        <v>27</v>
      </c>
      <c r="S959" s="35">
        <v>93</v>
      </c>
      <c r="T959" s="35" t="str">
        <f t="shared" si="72"/>
        <v>High Usage</v>
      </c>
      <c r="U959" s="35">
        <v>120</v>
      </c>
      <c r="V959" s="42">
        <f t="shared" si="73"/>
        <v>55.700854402594359</v>
      </c>
      <c r="W959" s="35">
        <f t="shared" si="74"/>
        <v>-0.57739195506403418</v>
      </c>
    </row>
    <row r="960" spans="1:23" x14ac:dyDescent="0.25">
      <c r="A960" s="41">
        <v>959</v>
      </c>
      <c r="B960" s="36">
        <v>40586</v>
      </c>
      <c r="C960" s="35">
        <v>1</v>
      </c>
      <c r="D960" s="35">
        <v>0</v>
      </c>
      <c r="E960" s="35">
        <v>2</v>
      </c>
      <c r="F960" s="35">
        <v>13</v>
      </c>
      <c r="G960" s="35" t="b">
        <v>0</v>
      </c>
      <c r="H960" s="35" t="str">
        <f>IF(OR(Query278[[#This Row],[Weekday]]=1, Query278[[#This Row],[Weekday]]=2, Query278[[#This Row],[Weekday]]=3, Query278[[#This Row],[Weekday]]=4, Query278[[#This Row],[Weekday]]=5), "Weekday", "Weekend")</f>
        <v>Weekend</v>
      </c>
      <c r="I960" s="35">
        <f t="shared" si="70"/>
        <v>8</v>
      </c>
      <c r="J960" s="35">
        <v>6</v>
      </c>
      <c r="K960" s="35">
        <f t="shared" si="71"/>
        <v>32</v>
      </c>
      <c r="L960" s="35">
        <v>1</v>
      </c>
      <c r="M960" s="35" t="str">
        <f>INDEX(Table2[Description],MATCH(L960,Table2[Weathersit],0))</f>
        <v>Clear</v>
      </c>
      <c r="N960" s="35">
        <v>0.3</v>
      </c>
      <c r="O960" s="35">
        <v>0.2727</v>
      </c>
      <c r="P960" s="35">
        <v>0.39</v>
      </c>
      <c r="Q960" s="35">
        <v>0.41789999999999999</v>
      </c>
      <c r="R960" s="35">
        <v>32</v>
      </c>
      <c r="S960" s="35">
        <v>103</v>
      </c>
      <c r="T960" s="35" t="str">
        <f t="shared" si="72"/>
        <v>High Usage</v>
      </c>
      <c r="U960" s="35">
        <v>135</v>
      </c>
      <c r="V960" s="42">
        <f t="shared" si="73"/>
        <v>55.72917993832889</v>
      </c>
      <c r="W960" s="35">
        <f t="shared" si="74"/>
        <v>-0.57337186678600949</v>
      </c>
    </row>
    <row r="961" spans="1:23" x14ac:dyDescent="0.25">
      <c r="A961" s="41">
        <v>960</v>
      </c>
      <c r="B961" s="36">
        <v>40586</v>
      </c>
      <c r="C961" s="35">
        <v>1</v>
      </c>
      <c r="D961" s="35">
        <v>0</v>
      </c>
      <c r="E961" s="35">
        <v>2</v>
      </c>
      <c r="F961" s="35">
        <v>14</v>
      </c>
      <c r="G961" s="35" t="b">
        <v>0</v>
      </c>
      <c r="H961" s="35" t="str">
        <f>IF(OR(Query278[[#This Row],[Weekday]]=1, Query278[[#This Row],[Weekday]]=2, Query278[[#This Row],[Weekday]]=3, Query278[[#This Row],[Weekday]]=4, Query278[[#This Row],[Weekday]]=5), "Weekday", "Weekend")</f>
        <v>Weekend</v>
      </c>
      <c r="I961" s="35">
        <f t="shared" si="70"/>
        <v>8</v>
      </c>
      <c r="J961" s="35">
        <v>6</v>
      </c>
      <c r="K961" s="35">
        <f t="shared" si="71"/>
        <v>31</v>
      </c>
      <c r="L961" s="35">
        <v>1</v>
      </c>
      <c r="M961" s="35" t="str">
        <f>INDEX(Table2[Description],MATCH(L961,Table2[Weathersit],0))</f>
        <v>Clear</v>
      </c>
      <c r="N961" s="35">
        <v>0.34</v>
      </c>
      <c r="O961" s="35">
        <v>0.31819999999999998</v>
      </c>
      <c r="P961" s="35">
        <v>0.31</v>
      </c>
      <c r="Q961" s="35">
        <v>0.28360000000000002</v>
      </c>
      <c r="R961" s="35">
        <v>30</v>
      </c>
      <c r="S961" s="35">
        <v>90</v>
      </c>
      <c r="T961" s="35" t="str">
        <f t="shared" si="72"/>
        <v>High Usage</v>
      </c>
      <c r="U961" s="35">
        <v>120</v>
      </c>
      <c r="V961" s="42">
        <f t="shared" si="73"/>
        <v>55.304285096452915</v>
      </c>
      <c r="W961" s="35">
        <f t="shared" si="74"/>
        <v>-0.56906175253136893</v>
      </c>
    </row>
    <row r="962" spans="1:23" x14ac:dyDescent="0.25">
      <c r="A962" s="41">
        <v>961</v>
      </c>
      <c r="B962" s="36">
        <v>40586</v>
      </c>
      <c r="C962" s="35">
        <v>1</v>
      </c>
      <c r="D962" s="35">
        <v>0</v>
      </c>
      <c r="E962" s="35">
        <v>2</v>
      </c>
      <c r="F962" s="35">
        <v>15</v>
      </c>
      <c r="G962" s="35" t="b">
        <v>0</v>
      </c>
      <c r="H962" s="35" t="str">
        <f>IF(OR(Query278[[#This Row],[Weekday]]=1, Query278[[#This Row],[Weekday]]=2, Query278[[#This Row],[Weekday]]=3, Query278[[#This Row],[Weekday]]=4, Query278[[#This Row],[Weekday]]=5), "Weekday", "Weekend")</f>
        <v>Weekend</v>
      </c>
      <c r="I962" s="35">
        <f t="shared" ref="I962:I1001" si="75">COUNTIF(J962:J1960,"&gt;=1") - COUNTIF(J962:J1960,"&gt;5")</f>
        <v>8</v>
      </c>
      <c r="J962" s="35">
        <v>6</v>
      </c>
      <c r="K962" s="35">
        <f t="shared" ref="K962:K1001" si="76">SUMIF(L962:L1960,1,L962:L1960)</f>
        <v>30</v>
      </c>
      <c r="L962" s="35">
        <v>1</v>
      </c>
      <c r="M962" s="35" t="str">
        <f>INDEX(Table2[Description],MATCH(L962,Table2[Weathersit],0))</f>
        <v>Clear</v>
      </c>
      <c r="N962" s="35">
        <v>0.34</v>
      </c>
      <c r="O962" s="35">
        <v>0.30299999999999999</v>
      </c>
      <c r="P962" s="35">
        <v>0.28999999999999998</v>
      </c>
      <c r="Q962" s="35">
        <v>0.41789999999999999</v>
      </c>
      <c r="R962" s="35">
        <v>47</v>
      </c>
      <c r="S962" s="35">
        <v>127</v>
      </c>
      <c r="T962" s="35" t="str">
        <f t="shared" ref="T962:T1001" si="77">IF(U962&gt;30, "High Usage", "Normal")</f>
        <v>High Usage</v>
      </c>
      <c r="U962" s="35">
        <v>174</v>
      </c>
      <c r="V962" s="42">
        <f t="shared" ref="V962:V1001" si="78">_xlfn.STDEV.P(U962:U1961)</f>
        <v>55.246713703169711</v>
      </c>
      <c r="W962" s="35">
        <f t="shared" ref="W962:W1001" si="79">CORREL(V962:V1961,O962:O1961)</f>
        <v>-0.57372285161456893</v>
      </c>
    </row>
    <row r="963" spans="1:23" x14ac:dyDescent="0.25">
      <c r="A963" s="41">
        <v>962</v>
      </c>
      <c r="B963" s="36">
        <v>40586</v>
      </c>
      <c r="C963" s="35">
        <v>1</v>
      </c>
      <c r="D963" s="35">
        <v>0</v>
      </c>
      <c r="E963" s="35">
        <v>2</v>
      </c>
      <c r="F963" s="35">
        <v>16</v>
      </c>
      <c r="G963" s="35" t="b">
        <v>0</v>
      </c>
      <c r="H963" s="35" t="str">
        <f>IF(OR(Query278[[#This Row],[Weekday]]=1, Query278[[#This Row],[Weekday]]=2, Query278[[#This Row],[Weekday]]=3, Query278[[#This Row],[Weekday]]=4, Query278[[#This Row],[Weekday]]=5), "Weekday", "Weekend")</f>
        <v>Weekend</v>
      </c>
      <c r="I963" s="35">
        <f t="shared" si="75"/>
        <v>8</v>
      </c>
      <c r="J963" s="35">
        <v>6</v>
      </c>
      <c r="K963" s="35">
        <f t="shared" si="76"/>
        <v>29</v>
      </c>
      <c r="L963" s="35">
        <v>1</v>
      </c>
      <c r="M963" s="35" t="str">
        <f>INDEX(Table2[Description],MATCH(L963,Table2[Weathersit],0))</f>
        <v>Clear</v>
      </c>
      <c r="N963" s="35">
        <v>0.34</v>
      </c>
      <c r="O963" s="35">
        <v>0.30299999999999999</v>
      </c>
      <c r="P963" s="35">
        <v>0.28999999999999998</v>
      </c>
      <c r="Q963" s="35">
        <v>0.41789999999999999</v>
      </c>
      <c r="R963" s="35">
        <v>42</v>
      </c>
      <c r="S963" s="35">
        <v>103</v>
      </c>
      <c r="T963" s="35" t="str">
        <f t="shared" si="77"/>
        <v>High Usage</v>
      </c>
      <c r="U963" s="35">
        <v>145</v>
      </c>
      <c r="V963" s="42">
        <f t="shared" si="78"/>
        <v>52.905110247832447</v>
      </c>
      <c r="W963" s="35">
        <f t="shared" si="79"/>
        <v>-0.57485707109258932</v>
      </c>
    </row>
    <row r="964" spans="1:23" x14ac:dyDescent="0.25">
      <c r="A964" s="41">
        <v>963</v>
      </c>
      <c r="B964" s="36">
        <v>40586</v>
      </c>
      <c r="C964" s="35">
        <v>1</v>
      </c>
      <c r="D964" s="35">
        <v>0</v>
      </c>
      <c r="E964" s="35">
        <v>2</v>
      </c>
      <c r="F964" s="35">
        <v>17</v>
      </c>
      <c r="G964" s="35" t="b">
        <v>0</v>
      </c>
      <c r="H964" s="35" t="str">
        <f>IF(OR(Query278[[#This Row],[Weekday]]=1, Query278[[#This Row],[Weekday]]=2, Query278[[#This Row],[Weekday]]=3, Query278[[#This Row],[Weekday]]=4, Query278[[#This Row],[Weekday]]=5), "Weekday", "Weekend")</f>
        <v>Weekend</v>
      </c>
      <c r="I964" s="35">
        <f t="shared" si="75"/>
        <v>8</v>
      </c>
      <c r="J964" s="35">
        <v>6</v>
      </c>
      <c r="K964" s="35">
        <f t="shared" si="76"/>
        <v>28</v>
      </c>
      <c r="L964" s="35">
        <v>1</v>
      </c>
      <c r="M964" s="35" t="str">
        <f>INDEX(Table2[Description],MATCH(L964,Table2[Weathersit],0))</f>
        <v>Clear</v>
      </c>
      <c r="N964" s="35">
        <v>0.32</v>
      </c>
      <c r="O964" s="35">
        <v>0.28789999999999999</v>
      </c>
      <c r="P964" s="35">
        <v>0.31</v>
      </c>
      <c r="Q964" s="35">
        <v>0.52239999999999998</v>
      </c>
      <c r="R964" s="35">
        <v>24</v>
      </c>
      <c r="S964" s="35">
        <v>113</v>
      </c>
      <c r="T964" s="35" t="str">
        <f t="shared" si="77"/>
        <v>High Usage</v>
      </c>
      <c r="U964" s="35">
        <v>137</v>
      </c>
      <c r="V964" s="42">
        <f t="shared" si="78"/>
        <v>51.692731637582519</v>
      </c>
      <c r="W964" s="35">
        <f t="shared" si="79"/>
        <v>-0.57507562218946773</v>
      </c>
    </row>
    <row r="965" spans="1:23" x14ac:dyDescent="0.25">
      <c r="A965" s="41">
        <v>964</v>
      </c>
      <c r="B965" s="36">
        <v>40586</v>
      </c>
      <c r="C965" s="35">
        <v>1</v>
      </c>
      <c r="D965" s="35">
        <v>0</v>
      </c>
      <c r="E965" s="35">
        <v>2</v>
      </c>
      <c r="F965" s="35">
        <v>18</v>
      </c>
      <c r="G965" s="35" t="b">
        <v>0</v>
      </c>
      <c r="H965" s="35" t="str">
        <f>IF(OR(Query278[[#This Row],[Weekday]]=1, Query278[[#This Row],[Weekday]]=2, Query278[[#This Row],[Weekday]]=3, Query278[[#This Row],[Weekday]]=4, Query278[[#This Row],[Weekday]]=5), "Weekday", "Weekend")</f>
        <v>Weekend</v>
      </c>
      <c r="I965" s="35">
        <f t="shared" si="75"/>
        <v>8</v>
      </c>
      <c r="J965" s="35">
        <v>6</v>
      </c>
      <c r="K965" s="35">
        <f t="shared" si="76"/>
        <v>27</v>
      </c>
      <c r="L965" s="35">
        <v>1</v>
      </c>
      <c r="M965" s="35" t="str">
        <f>INDEX(Table2[Description],MATCH(L965,Table2[Weathersit],0))</f>
        <v>Clear</v>
      </c>
      <c r="N965" s="35">
        <v>0.28000000000000003</v>
      </c>
      <c r="O965" s="35">
        <v>0.2576</v>
      </c>
      <c r="P965" s="35">
        <v>0.38</v>
      </c>
      <c r="Q965" s="35">
        <v>0.32840000000000003</v>
      </c>
      <c r="R965" s="35">
        <v>4</v>
      </c>
      <c r="S965" s="35">
        <v>60</v>
      </c>
      <c r="T965" s="35" t="str">
        <f t="shared" si="77"/>
        <v>High Usage</v>
      </c>
      <c r="U965" s="35">
        <v>64</v>
      </c>
      <c r="V965" s="42">
        <f t="shared" si="78"/>
        <v>50.644206445133172</v>
      </c>
      <c r="W965" s="35">
        <f t="shared" si="79"/>
        <v>-0.57313311891999086</v>
      </c>
    </row>
    <row r="966" spans="1:23" x14ac:dyDescent="0.25">
      <c r="A966" s="41">
        <v>965</v>
      </c>
      <c r="B966" s="36">
        <v>40586</v>
      </c>
      <c r="C966" s="35">
        <v>1</v>
      </c>
      <c r="D966" s="35">
        <v>0</v>
      </c>
      <c r="E966" s="35">
        <v>2</v>
      </c>
      <c r="F966" s="35">
        <v>19</v>
      </c>
      <c r="G966" s="35" t="b">
        <v>0</v>
      </c>
      <c r="H966" s="35" t="str">
        <f>IF(OR(Query278[[#This Row],[Weekday]]=1, Query278[[#This Row],[Weekday]]=2, Query278[[#This Row],[Weekday]]=3, Query278[[#This Row],[Weekday]]=4, Query278[[#This Row],[Weekday]]=5), "Weekday", "Weekend")</f>
        <v>Weekend</v>
      </c>
      <c r="I966" s="35">
        <f t="shared" si="75"/>
        <v>8</v>
      </c>
      <c r="J966" s="35">
        <v>6</v>
      </c>
      <c r="K966" s="35">
        <f t="shared" si="76"/>
        <v>26</v>
      </c>
      <c r="L966" s="35">
        <v>1</v>
      </c>
      <c r="M966" s="35" t="str">
        <f>INDEX(Table2[Description],MATCH(L966,Table2[Weathersit],0))</f>
        <v>Clear</v>
      </c>
      <c r="N966" s="35">
        <v>0.28000000000000003</v>
      </c>
      <c r="O966" s="35">
        <v>0.2727</v>
      </c>
      <c r="P966" s="35">
        <v>0.38</v>
      </c>
      <c r="Q966" s="35">
        <v>0.16420000000000001</v>
      </c>
      <c r="R966" s="35">
        <v>2</v>
      </c>
      <c r="S966" s="35">
        <v>39</v>
      </c>
      <c r="T966" s="35" t="str">
        <f t="shared" si="77"/>
        <v>High Usage</v>
      </c>
      <c r="U966" s="35">
        <v>41</v>
      </c>
      <c r="V966" s="42">
        <f t="shared" si="78"/>
        <v>51.31717969743432</v>
      </c>
      <c r="W966" s="35">
        <f t="shared" si="79"/>
        <v>-0.57038964340160792</v>
      </c>
    </row>
    <row r="967" spans="1:23" x14ac:dyDescent="0.25">
      <c r="A967" s="41">
        <v>966</v>
      </c>
      <c r="B967" s="36">
        <v>40586</v>
      </c>
      <c r="C967" s="35">
        <v>1</v>
      </c>
      <c r="D967" s="35">
        <v>0</v>
      </c>
      <c r="E967" s="35">
        <v>2</v>
      </c>
      <c r="F967" s="35">
        <v>20</v>
      </c>
      <c r="G967" s="35" t="b">
        <v>0</v>
      </c>
      <c r="H967" s="35" t="str">
        <f>IF(OR(Query278[[#This Row],[Weekday]]=1, Query278[[#This Row],[Weekday]]=2, Query278[[#This Row],[Weekday]]=3, Query278[[#This Row],[Weekday]]=4, Query278[[#This Row],[Weekday]]=5), "Weekday", "Weekend")</f>
        <v>Weekend</v>
      </c>
      <c r="I967" s="35">
        <f t="shared" si="75"/>
        <v>8</v>
      </c>
      <c r="J967" s="35">
        <v>6</v>
      </c>
      <c r="K967" s="35">
        <f t="shared" si="76"/>
        <v>25</v>
      </c>
      <c r="L967" s="35">
        <v>1</v>
      </c>
      <c r="M967" s="35" t="str">
        <f>INDEX(Table2[Description],MATCH(L967,Table2[Weathersit],0))</f>
        <v>Clear</v>
      </c>
      <c r="N967" s="35">
        <v>0.26</v>
      </c>
      <c r="O967" s="35">
        <v>0.2576</v>
      </c>
      <c r="P967" s="35">
        <v>0.41</v>
      </c>
      <c r="Q967" s="35">
        <v>0.22389999999999999</v>
      </c>
      <c r="R967" s="35">
        <v>1</v>
      </c>
      <c r="S967" s="35">
        <v>39</v>
      </c>
      <c r="T967" s="35" t="str">
        <f t="shared" si="77"/>
        <v>High Usage</v>
      </c>
      <c r="U967" s="35">
        <v>40</v>
      </c>
      <c r="V967" s="42">
        <f t="shared" si="78"/>
        <v>51.996357800232474</v>
      </c>
      <c r="W967" s="35">
        <f t="shared" si="79"/>
        <v>-0.56707626761436702</v>
      </c>
    </row>
    <row r="968" spans="1:23" x14ac:dyDescent="0.25">
      <c r="A968" s="41">
        <v>967</v>
      </c>
      <c r="B968" s="36">
        <v>40586</v>
      </c>
      <c r="C968" s="35">
        <v>1</v>
      </c>
      <c r="D968" s="35">
        <v>0</v>
      </c>
      <c r="E968" s="35">
        <v>2</v>
      </c>
      <c r="F968" s="35">
        <v>21</v>
      </c>
      <c r="G968" s="35" t="b">
        <v>0</v>
      </c>
      <c r="H968" s="35" t="str">
        <f>IF(OR(Query278[[#This Row],[Weekday]]=1, Query278[[#This Row],[Weekday]]=2, Query278[[#This Row],[Weekday]]=3, Query278[[#This Row],[Weekday]]=4, Query278[[#This Row],[Weekday]]=5), "Weekday", "Weekend")</f>
        <v>Weekend</v>
      </c>
      <c r="I968" s="35">
        <f t="shared" si="75"/>
        <v>8</v>
      </c>
      <c r="J968" s="35">
        <v>6</v>
      </c>
      <c r="K968" s="35">
        <f t="shared" si="76"/>
        <v>24</v>
      </c>
      <c r="L968" s="35">
        <v>1</v>
      </c>
      <c r="M968" s="35" t="str">
        <f>INDEX(Table2[Description],MATCH(L968,Table2[Weathersit],0))</f>
        <v>Clear</v>
      </c>
      <c r="N968" s="35">
        <v>0.26</v>
      </c>
      <c r="O968" s="35">
        <v>0.30299999999999999</v>
      </c>
      <c r="P968" s="35">
        <v>0.41</v>
      </c>
      <c r="Q968" s="35">
        <v>0</v>
      </c>
      <c r="R968" s="35">
        <v>9</v>
      </c>
      <c r="S968" s="35">
        <v>42</v>
      </c>
      <c r="T968" s="35" t="str">
        <f t="shared" si="77"/>
        <v>High Usage</v>
      </c>
      <c r="U968" s="35">
        <v>51</v>
      </c>
      <c r="V968" s="42">
        <f t="shared" si="78"/>
        <v>52.694983116751644</v>
      </c>
      <c r="W968" s="35">
        <f t="shared" si="79"/>
        <v>-0.56228284980598287</v>
      </c>
    </row>
    <row r="969" spans="1:23" x14ac:dyDescent="0.25">
      <c r="A969" s="41">
        <v>968</v>
      </c>
      <c r="B969" s="36">
        <v>40586</v>
      </c>
      <c r="C969" s="35">
        <v>1</v>
      </c>
      <c r="D969" s="35">
        <v>0</v>
      </c>
      <c r="E969" s="35">
        <v>2</v>
      </c>
      <c r="F969" s="35">
        <v>22</v>
      </c>
      <c r="G969" s="35" t="b">
        <v>0</v>
      </c>
      <c r="H969" s="35" t="str">
        <f>IF(OR(Query278[[#This Row],[Weekday]]=1, Query278[[#This Row],[Weekday]]=2, Query278[[#This Row],[Weekday]]=3, Query278[[#This Row],[Weekday]]=4, Query278[[#This Row],[Weekday]]=5), "Weekday", "Weekend")</f>
        <v>Weekend</v>
      </c>
      <c r="I969" s="35">
        <f t="shared" si="75"/>
        <v>8</v>
      </c>
      <c r="J969" s="35">
        <v>6</v>
      </c>
      <c r="K969" s="35">
        <f t="shared" si="76"/>
        <v>23</v>
      </c>
      <c r="L969" s="35">
        <v>1</v>
      </c>
      <c r="M969" s="35" t="str">
        <f>INDEX(Table2[Description],MATCH(L969,Table2[Weathersit],0))</f>
        <v>Clear</v>
      </c>
      <c r="N969" s="35">
        <v>0.24</v>
      </c>
      <c r="O969" s="35">
        <v>0.2576</v>
      </c>
      <c r="P969" s="35">
        <v>0.44</v>
      </c>
      <c r="Q969" s="35">
        <v>8.9599999999999999E-2</v>
      </c>
      <c r="R969" s="35">
        <v>6</v>
      </c>
      <c r="S969" s="35">
        <v>39</v>
      </c>
      <c r="T969" s="35" t="str">
        <f t="shared" si="77"/>
        <v>High Usage</v>
      </c>
      <c r="U969" s="35">
        <v>45</v>
      </c>
      <c r="V969" s="42">
        <f t="shared" si="78"/>
        <v>53.482899784226923</v>
      </c>
      <c r="W969" s="35">
        <f t="shared" si="79"/>
        <v>-0.56158562144882362</v>
      </c>
    </row>
    <row r="970" spans="1:23" x14ac:dyDescent="0.25">
      <c r="A970" s="41">
        <v>969</v>
      </c>
      <c r="B970" s="36">
        <v>40586</v>
      </c>
      <c r="C970" s="35">
        <v>1</v>
      </c>
      <c r="D970" s="35">
        <v>0</v>
      </c>
      <c r="E970" s="35">
        <v>2</v>
      </c>
      <c r="F970" s="35">
        <v>23</v>
      </c>
      <c r="G970" s="35" t="b">
        <v>0</v>
      </c>
      <c r="H970" s="35" t="str">
        <f>IF(OR(Query278[[#This Row],[Weekday]]=1, Query278[[#This Row],[Weekday]]=2, Query278[[#This Row],[Weekday]]=3, Query278[[#This Row],[Weekday]]=4, Query278[[#This Row],[Weekday]]=5), "Weekday", "Weekend")</f>
        <v>Weekend</v>
      </c>
      <c r="I970" s="35">
        <f t="shared" si="75"/>
        <v>8</v>
      </c>
      <c r="J970" s="35">
        <v>6</v>
      </c>
      <c r="K970" s="35">
        <f t="shared" si="76"/>
        <v>22</v>
      </c>
      <c r="L970" s="35">
        <v>1</v>
      </c>
      <c r="M970" s="35" t="str">
        <f>INDEX(Table2[Description],MATCH(L970,Table2[Weathersit],0))</f>
        <v>Clear</v>
      </c>
      <c r="N970" s="35">
        <v>0.22</v>
      </c>
      <c r="O970" s="35">
        <v>0.2273</v>
      </c>
      <c r="P970" s="35">
        <v>0.51</v>
      </c>
      <c r="Q970" s="35">
        <v>0.1343</v>
      </c>
      <c r="R970" s="35">
        <v>1</v>
      </c>
      <c r="S970" s="35">
        <v>31</v>
      </c>
      <c r="T970" s="35" t="str">
        <f t="shared" si="77"/>
        <v>High Usage</v>
      </c>
      <c r="U970" s="35">
        <v>32</v>
      </c>
      <c r="V970" s="42">
        <f t="shared" si="78"/>
        <v>54.282104555737334</v>
      </c>
      <c r="W970" s="35">
        <f t="shared" si="79"/>
        <v>-0.55435007515868195</v>
      </c>
    </row>
    <row r="971" spans="1:23" x14ac:dyDescent="0.25">
      <c r="A971" s="41">
        <v>970</v>
      </c>
      <c r="B971" s="36">
        <v>40587</v>
      </c>
      <c r="C971" s="35">
        <v>1</v>
      </c>
      <c r="D971" s="35">
        <v>0</v>
      </c>
      <c r="E971" s="35">
        <v>2</v>
      </c>
      <c r="F971" s="35">
        <v>0</v>
      </c>
      <c r="G971" s="35" t="b">
        <v>0</v>
      </c>
      <c r="H971" s="35" t="str">
        <f>IF(OR(Query278[[#This Row],[Weekday]]=1, Query278[[#This Row],[Weekday]]=2, Query278[[#This Row],[Weekday]]=3, Query278[[#This Row],[Weekday]]=4, Query278[[#This Row],[Weekday]]=5), "Weekday", "Weekend")</f>
        <v>Weekend</v>
      </c>
      <c r="I971" s="35">
        <f t="shared" si="75"/>
        <v>8</v>
      </c>
      <c r="J971" s="35">
        <v>0</v>
      </c>
      <c r="K971" s="35">
        <f t="shared" si="76"/>
        <v>21</v>
      </c>
      <c r="L971" s="35">
        <v>1</v>
      </c>
      <c r="M971" s="35" t="str">
        <f>INDEX(Table2[Description],MATCH(L971,Table2[Weathersit],0))</f>
        <v>Clear</v>
      </c>
      <c r="N971" s="35">
        <v>0.2</v>
      </c>
      <c r="O971" s="35">
        <v>0.2273</v>
      </c>
      <c r="P971" s="35">
        <v>0.64</v>
      </c>
      <c r="Q971" s="35">
        <v>0.1045</v>
      </c>
      <c r="R971" s="35">
        <v>5</v>
      </c>
      <c r="S971" s="35">
        <v>34</v>
      </c>
      <c r="T971" s="35" t="str">
        <f t="shared" si="77"/>
        <v>High Usage</v>
      </c>
      <c r="U971" s="35">
        <v>39</v>
      </c>
      <c r="V971" s="42">
        <f t="shared" si="78"/>
        <v>54.985477223673243</v>
      </c>
      <c r="W971" s="35">
        <f t="shared" si="79"/>
        <v>-0.54352122367754907</v>
      </c>
    </row>
    <row r="972" spans="1:23" x14ac:dyDescent="0.25">
      <c r="A972" s="41">
        <v>971</v>
      </c>
      <c r="B972" s="36">
        <v>40587</v>
      </c>
      <c r="C972" s="35">
        <v>1</v>
      </c>
      <c r="D972" s="35">
        <v>0</v>
      </c>
      <c r="E972" s="35">
        <v>2</v>
      </c>
      <c r="F972" s="35">
        <v>1</v>
      </c>
      <c r="G972" s="35" t="b">
        <v>0</v>
      </c>
      <c r="H972" s="35" t="str">
        <f>IF(OR(Query278[[#This Row],[Weekday]]=1, Query278[[#This Row],[Weekday]]=2, Query278[[#This Row],[Weekday]]=3, Query278[[#This Row],[Weekday]]=4, Query278[[#This Row],[Weekday]]=5), "Weekday", "Weekend")</f>
        <v>Weekend</v>
      </c>
      <c r="I972" s="35">
        <f t="shared" si="75"/>
        <v>8</v>
      </c>
      <c r="J972" s="35">
        <v>0</v>
      </c>
      <c r="K972" s="35">
        <f t="shared" si="76"/>
        <v>20</v>
      </c>
      <c r="L972" s="35">
        <v>1</v>
      </c>
      <c r="M972" s="35" t="str">
        <f>INDEX(Table2[Description],MATCH(L972,Table2[Weathersit],0))</f>
        <v>Clear</v>
      </c>
      <c r="N972" s="35">
        <v>0.2</v>
      </c>
      <c r="O972" s="35">
        <v>0.2273</v>
      </c>
      <c r="P972" s="35">
        <v>0.59</v>
      </c>
      <c r="Q972" s="35">
        <v>8.9599999999999999E-2</v>
      </c>
      <c r="R972" s="35">
        <v>1</v>
      </c>
      <c r="S972" s="35">
        <v>23</v>
      </c>
      <c r="T972" s="35" t="str">
        <f t="shared" si="77"/>
        <v>Normal</v>
      </c>
      <c r="U972" s="35">
        <v>24</v>
      </c>
      <c r="V972" s="42">
        <f t="shared" si="78"/>
        <v>55.803912646575839</v>
      </c>
      <c r="W972" s="35">
        <f t="shared" si="79"/>
        <v>-0.52978108203768226</v>
      </c>
    </row>
    <row r="973" spans="1:23" x14ac:dyDescent="0.25">
      <c r="A973" s="41">
        <v>972</v>
      </c>
      <c r="B973" s="36">
        <v>40587</v>
      </c>
      <c r="C973" s="35">
        <v>1</v>
      </c>
      <c r="D973" s="35">
        <v>0</v>
      </c>
      <c r="E973" s="35">
        <v>2</v>
      </c>
      <c r="F973" s="35">
        <v>2</v>
      </c>
      <c r="G973" s="35" t="b">
        <v>0</v>
      </c>
      <c r="H973" s="35" t="str">
        <f>IF(OR(Query278[[#This Row],[Weekday]]=1, Query278[[#This Row],[Weekday]]=2, Query278[[#This Row],[Weekday]]=3, Query278[[#This Row],[Weekday]]=4, Query278[[#This Row],[Weekday]]=5), "Weekday", "Weekend")</f>
        <v>Weekend</v>
      </c>
      <c r="I973" s="35">
        <f t="shared" si="75"/>
        <v>8</v>
      </c>
      <c r="J973" s="35">
        <v>0</v>
      </c>
      <c r="K973" s="35">
        <f t="shared" si="76"/>
        <v>19</v>
      </c>
      <c r="L973" s="35">
        <v>2</v>
      </c>
      <c r="M973" s="35" t="str">
        <f>INDEX(Table2[Description],MATCH(L973,Table2[Weathersit],0))</f>
        <v>Mist + Cloudy</v>
      </c>
      <c r="N973" s="35">
        <v>0.2</v>
      </c>
      <c r="O973" s="35">
        <v>0.2273</v>
      </c>
      <c r="P973" s="35">
        <v>0.75</v>
      </c>
      <c r="Q973" s="35">
        <v>8.9599999999999999E-2</v>
      </c>
      <c r="R973" s="35">
        <v>1</v>
      </c>
      <c r="S973" s="35">
        <v>19</v>
      </c>
      <c r="T973" s="35" t="str">
        <f t="shared" si="77"/>
        <v>Normal</v>
      </c>
      <c r="U973" s="35">
        <v>20</v>
      </c>
      <c r="V973" s="42">
        <f t="shared" si="78"/>
        <v>56.420874692529843</v>
      </c>
      <c r="W973" s="35">
        <f t="shared" si="79"/>
        <v>-0.51213455009727538</v>
      </c>
    </row>
    <row r="974" spans="1:23" x14ac:dyDescent="0.25">
      <c r="A974" s="41">
        <v>973</v>
      </c>
      <c r="B974" s="36">
        <v>40587</v>
      </c>
      <c r="C974" s="35">
        <v>1</v>
      </c>
      <c r="D974" s="35">
        <v>0</v>
      </c>
      <c r="E974" s="35">
        <v>2</v>
      </c>
      <c r="F974" s="35">
        <v>3</v>
      </c>
      <c r="G974" s="35" t="b">
        <v>0</v>
      </c>
      <c r="H974" s="35" t="str">
        <f>IF(OR(Query278[[#This Row],[Weekday]]=1, Query278[[#This Row],[Weekday]]=2, Query278[[#This Row],[Weekday]]=3, Query278[[#This Row],[Weekday]]=4, Query278[[#This Row],[Weekday]]=5), "Weekday", "Weekend")</f>
        <v>Weekend</v>
      </c>
      <c r="I974" s="35">
        <f t="shared" si="75"/>
        <v>8</v>
      </c>
      <c r="J974" s="35">
        <v>0</v>
      </c>
      <c r="K974" s="35">
        <f t="shared" si="76"/>
        <v>19</v>
      </c>
      <c r="L974" s="35">
        <v>2</v>
      </c>
      <c r="M974" s="35" t="str">
        <f>INDEX(Table2[Description],MATCH(L974,Table2[Weathersit],0))</f>
        <v>Mist + Cloudy</v>
      </c>
      <c r="N974" s="35">
        <v>0.2</v>
      </c>
      <c r="O974" s="35">
        <v>0.2273</v>
      </c>
      <c r="P974" s="35">
        <v>0.69</v>
      </c>
      <c r="Q974" s="35">
        <v>0.1045</v>
      </c>
      <c r="R974" s="35">
        <v>4</v>
      </c>
      <c r="S974" s="35">
        <v>8</v>
      </c>
      <c r="T974" s="35" t="str">
        <f t="shared" si="77"/>
        <v>Normal</v>
      </c>
      <c r="U974" s="35">
        <v>12</v>
      </c>
      <c r="V974" s="42">
        <f t="shared" si="78"/>
        <v>56.956784100772765</v>
      </c>
      <c r="W974" s="35">
        <f t="shared" si="79"/>
        <v>-0.48996359732945949</v>
      </c>
    </row>
    <row r="975" spans="1:23" x14ac:dyDescent="0.25">
      <c r="A975" s="41">
        <v>974</v>
      </c>
      <c r="B975" s="36">
        <v>40587</v>
      </c>
      <c r="C975" s="35">
        <v>1</v>
      </c>
      <c r="D975" s="35">
        <v>0</v>
      </c>
      <c r="E975" s="35">
        <v>2</v>
      </c>
      <c r="F975" s="35">
        <v>4</v>
      </c>
      <c r="G975" s="35" t="b">
        <v>0</v>
      </c>
      <c r="H975" s="35" t="str">
        <f>IF(OR(Query278[[#This Row],[Weekday]]=1, Query278[[#This Row],[Weekday]]=2, Query278[[#This Row],[Weekday]]=3, Query278[[#This Row],[Weekday]]=4, Query278[[#This Row],[Weekday]]=5), "Weekday", "Weekend")</f>
        <v>Weekend</v>
      </c>
      <c r="I975" s="35">
        <f t="shared" si="75"/>
        <v>8</v>
      </c>
      <c r="J975" s="35">
        <v>0</v>
      </c>
      <c r="K975" s="35">
        <f t="shared" si="76"/>
        <v>19</v>
      </c>
      <c r="L975" s="35">
        <v>2</v>
      </c>
      <c r="M975" s="35" t="str">
        <f>INDEX(Table2[Description],MATCH(L975,Table2[Weathersit],0))</f>
        <v>Mist + Cloudy</v>
      </c>
      <c r="N975" s="35">
        <v>0.2</v>
      </c>
      <c r="O975" s="35">
        <v>0.21210000000000001</v>
      </c>
      <c r="P975" s="35">
        <v>0.69</v>
      </c>
      <c r="Q975" s="35">
        <v>0.16420000000000001</v>
      </c>
      <c r="R975" s="35">
        <v>0</v>
      </c>
      <c r="S975" s="35">
        <v>2</v>
      </c>
      <c r="T975" s="35" t="str">
        <f t="shared" si="77"/>
        <v>Normal</v>
      </c>
      <c r="U975" s="35">
        <v>2</v>
      </c>
      <c r="V975" s="42">
        <f t="shared" si="78"/>
        <v>57.260241474973633</v>
      </c>
      <c r="W975" s="35">
        <f t="shared" si="79"/>
        <v>-0.46202437262751339</v>
      </c>
    </row>
    <row r="976" spans="1:23" x14ac:dyDescent="0.25">
      <c r="A976" s="41">
        <v>975</v>
      </c>
      <c r="B976" s="36">
        <v>40587</v>
      </c>
      <c r="C976" s="35">
        <v>1</v>
      </c>
      <c r="D976" s="35">
        <v>0</v>
      </c>
      <c r="E976" s="35">
        <v>2</v>
      </c>
      <c r="F976" s="35">
        <v>6</v>
      </c>
      <c r="G976" s="35" t="b">
        <v>0</v>
      </c>
      <c r="H976" s="35" t="str">
        <f>IF(OR(Query278[[#This Row],[Weekday]]=1, Query278[[#This Row],[Weekday]]=2, Query278[[#This Row],[Weekday]]=3, Query278[[#This Row],[Weekday]]=4, Query278[[#This Row],[Weekday]]=5), "Weekday", "Weekend")</f>
        <v>Weekend</v>
      </c>
      <c r="I976" s="35">
        <f t="shared" si="75"/>
        <v>8</v>
      </c>
      <c r="J976" s="35">
        <v>0</v>
      </c>
      <c r="K976" s="35">
        <f t="shared" si="76"/>
        <v>19</v>
      </c>
      <c r="L976" s="35">
        <v>2</v>
      </c>
      <c r="M976" s="35" t="str">
        <f>INDEX(Table2[Description],MATCH(L976,Table2[Weathersit],0))</f>
        <v>Mist + Cloudy</v>
      </c>
      <c r="N976" s="35">
        <v>0.2</v>
      </c>
      <c r="O976" s="35">
        <v>0.21210000000000001</v>
      </c>
      <c r="P976" s="35">
        <v>0.69</v>
      </c>
      <c r="Q976" s="35">
        <v>0.1343</v>
      </c>
      <c r="R976" s="35">
        <v>2</v>
      </c>
      <c r="S976" s="35">
        <v>3</v>
      </c>
      <c r="T976" s="35" t="str">
        <f t="shared" si="77"/>
        <v>Normal</v>
      </c>
      <c r="U976" s="35">
        <v>5</v>
      </c>
      <c r="V976" s="42">
        <f t="shared" si="78"/>
        <v>57.150287186013223</v>
      </c>
      <c r="W976" s="35">
        <f t="shared" si="79"/>
        <v>-0.42408362527176646</v>
      </c>
    </row>
    <row r="977" spans="1:23" x14ac:dyDescent="0.25">
      <c r="A977" s="41">
        <v>976</v>
      </c>
      <c r="B977" s="36">
        <v>40587</v>
      </c>
      <c r="C977" s="35">
        <v>1</v>
      </c>
      <c r="D977" s="35">
        <v>0</v>
      </c>
      <c r="E977" s="35">
        <v>2</v>
      </c>
      <c r="F977" s="35">
        <v>7</v>
      </c>
      <c r="G977" s="35" t="b">
        <v>0</v>
      </c>
      <c r="H977" s="35" t="str">
        <f>IF(OR(Query278[[#This Row],[Weekday]]=1, Query278[[#This Row],[Weekday]]=2, Query278[[#This Row],[Weekday]]=3, Query278[[#This Row],[Weekday]]=4, Query278[[#This Row],[Weekday]]=5), "Weekday", "Weekend")</f>
        <v>Weekend</v>
      </c>
      <c r="I977" s="35">
        <f t="shared" si="75"/>
        <v>8</v>
      </c>
      <c r="J977" s="35">
        <v>0</v>
      </c>
      <c r="K977" s="35">
        <f t="shared" si="76"/>
        <v>19</v>
      </c>
      <c r="L977" s="35">
        <v>2</v>
      </c>
      <c r="M977" s="35" t="str">
        <f>INDEX(Table2[Description],MATCH(L977,Table2[Weathersit],0))</f>
        <v>Mist + Cloudy</v>
      </c>
      <c r="N977" s="35">
        <v>0.22</v>
      </c>
      <c r="O977" s="35">
        <v>0.2727</v>
      </c>
      <c r="P977" s="35">
        <v>0.55000000000000004</v>
      </c>
      <c r="Q977" s="35">
        <v>0</v>
      </c>
      <c r="R977" s="35">
        <v>0</v>
      </c>
      <c r="S977" s="35">
        <v>3</v>
      </c>
      <c r="T977" s="35" t="str">
        <f t="shared" si="77"/>
        <v>Normal</v>
      </c>
      <c r="U977" s="35">
        <v>3</v>
      </c>
      <c r="V977" s="42">
        <f t="shared" si="78"/>
        <v>57.060753587733139</v>
      </c>
      <c r="W977" s="35">
        <f t="shared" si="79"/>
        <v>-0.37591946295902823</v>
      </c>
    </row>
    <row r="978" spans="1:23" x14ac:dyDescent="0.25">
      <c r="A978" s="41">
        <v>977</v>
      </c>
      <c r="B978" s="36">
        <v>40587</v>
      </c>
      <c r="C978" s="35">
        <v>1</v>
      </c>
      <c r="D978" s="35">
        <v>0</v>
      </c>
      <c r="E978" s="35">
        <v>2</v>
      </c>
      <c r="F978" s="35">
        <v>8</v>
      </c>
      <c r="G978" s="35" t="b">
        <v>0</v>
      </c>
      <c r="H978" s="35" t="str">
        <f>IF(OR(Query278[[#This Row],[Weekday]]=1, Query278[[#This Row],[Weekday]]=2, Query278[[#This Row],[Weekday]]=3, Query278[[#This Row],[Weekday]]=4, Query278[[#This Row],[Weekday]]=5), "Weekday", "Weekend")</f>
        <v>Weekend</v>
      </c>
      <c r="I978" s="35">
        <f t="shared" si="75"/>
        <v>8</v>
      </c>
      <c r="J978" s="35">
        <v>0</v>
      </c>
      <c r="K978" s="35">
        <f t="shared" si="76"/>
        <v>19</v>
      </c>
      <c r="L978" s="35">
        <v>2</v>
      </c>
      <c r="M978" s="35" t="str">
        <f>INDEX(Table2[Description],MATCH(L978,Table2[Weathersit],0))</f>
        <v>Mist + Cloudy</v>
      </c>
      <c r="N978" s="35">
        <v>0.22</v>
      </c>
      <c r="O978" s="35">
        <v>0.2273</v>
      </c>
      <c r="P978" s="35">
        <v>0.64</v>
      </c>
      <c r="Q978" s="35">
        <v>0.19400000000000001</v>
      </c>
      <c r="R978" s="35">
        <v>1</v>
      </c>
      <c r="S978" s="35">
        <v>11</v>
      </c>
      <c r="T978" s="35" t="str">
        <f t="shared" si="77"/>
        <v>Normal</v>
      </c>
      <c r="U978" s="35">
        <v>12</v>
      </c>
      <c r="V978" s="42">
        <f t="shared" si="78"/>
        <v>56.762159123251585</v>
      </c>
      <c r="W978" s="35">
        <f t="shared" si="79"/>
        <v>-0.3369643421599583</v>
      </c>
    </row>
    <row r="979" spans="1:23" x14ac:dyDescent="0.25">
      <c r="A979" s="41">
        <v>978</v>
      </c>
      <c r="B979" s="36">
        <v>40587</v>
      </c>
      <c r="C979" s="35">
        <v>1</v>
      </c>
      <c r="D979" s="35">
        <v>0</v>
      </c>
      <c r="E979" s="35">
        <v>2</v>
      </c>
      <c r="F979" s="35">
        <v>9</v>
      </c>
      <c r="G979" s="35" t="b">
        <v>0</v>
      </c>
      <c r="H979" s="35" t="str">
        <f>IF(OR(Query278[[#This Row],[Weekday]]=1, Query278[[#This Row],[Weekday]]=2, Query278[[#This Row],[Weekday]]=3, Query278[[#This Row],[Weekday]]=4, Query278[[#This Row],[Weekday]]=5), "Weekday", "Weekend")</f>
        <v>Weekend</v>
      </c>
      <c r="I979" s="35">
        <f t="shared" si="75"/>
        <v>8</v>
      </c>
      <c r="J979" s="35">
        <v>0</v>
      </c>
      <c r="K979" s="35">
        <f t="shared" si="76"/>
        <v>19</v>
      </c>
      <c r="L979" s="35">
        <v>2</v>
      </c>
      <c r="M979" s="35" t="str">
        <f>INDEX(Table2[Description],MATCH(L979,Table2[Weathersit],0))</f>
        <v>Mist + Cloudy</v>
      </c>
      <c r="N979" s="35">
        <v>0.24</v>
      </c>
      <c r="O979" s="35">
        <v>0.2273</v>
      </c>
      <c r="P979" s="35">
        <v>0.6</v>
      </c>
      <c r="Q979" s="35">
        <v>0.22389999999999999</v>
      </c>
      <c r="R979" s="35">
        <v>12</v>
      </c>
      <c r="S979" s="35">
        <v>35</v>
      </c>
      <c r="T979" s="35" t="str">
        <f t="shared" si="77"/>
        <v>High Usage</v>
      </c>
      <c r="U979" s="35">
        <v>47</v>
      </c>
      <c r="V979" s="42">
        <f t="shared" si="78"/>
        <v>56.737248011418941</v>
      </c>
      <c r="W979" s="35">
        <f t="shared" si="79"/>
        <v>-0.26496641936104837</v>
      </c>
    </row>
    <row r="980" spans="1:23" x14ac:dyDescent="0.25">
      <c r="A980" s="41">
        <v>979</v>
      </c>
      <c r="B980" s="36">
        <v>40587</v>
      </c>
      <c r="C980" s="35">
        <v>1</v>
      </c>
      <c r="D980" s="35">
        <v>0</v>
      </c>
      <c r="E980" s="35">
        <v>2</v>
      </c>
      <c r="F980" s="35">
        <v>10</v>
      </c>
      <c r="G980" s="35" t="b">
        <v>0</v>
      </c>
      <c r="H980" s="35" t="str">
        <f>IF(OR(Query278[[#This Row],[Weekday]]=1, Query278[[#This Row],[Weekday]]=2, Query278[[#This Row],[Weekday]]=3, Query278[[#This Row],[Weekday]]=4, Query278[[#This Row],[Weekday]]=5), "Weekday", "Weekend")</f>
        <v>Weekend</v>
      </c>
      <c r="I980" s="35">
        <f t="shared" si="75"/>
        <v>8</v>
      </c>
      <c r="J980" s="35">
        <v>0</v>
      </c>
      <c r="K980" s="35">
        <f t="shared" si="76"/>
        <v>19</v>
      </c>
      <c r="L980" s="35">
        <v>1</v>
      </c>
      <c r="M980" s="35" t="str">
        <f>INDEX(Table2[Description],MATCH(L980,Table2[Weathersit],0))</f>
        <v>Clear</v>
      </c>
      <c r="N980" s="35">
        <v>0.3</v>
      </c>
      <c r="O980" s="35">
        <v>0.2727</v>
      </c>
      <c r="P980" s="35">
        <v>0.45</v>
      </c>
      <c r="Q980" s="35">
        <v>0.32840000000000003</v>
      </c>
      <c r="R980" s="35">
        <v>19</v>
      </c>
      <c r="S980" s="35">
        <v>86</v>
      </c>
      <c r="T980" s="35" t="str">
        <f t="shared" si="77"/>
        <v>High Usage</v>
      </c>
      <c r="U980" s="35">
        <v>105</v>
      </c>
      <c r="V980" s="42">
        <f t="shared" si="78"/>
        <v>57.784509920711969</v>
      </c>
      <c r="W980" s="35">
        <f t="shared" si="79"/>
        <v>-0.16137933097286339</v>
      </c>
    </row>
    <row r="981" spans="1:23" x14ac:dyDescent="0.25">
      <c r="A981" s="41">
        <v>980</v>
      </c>
      <c r="B981" s="36">
        <v>40587</v>
      </c>
      <c r="C981" s="35">
        <v>1</v>
      </c>
      <c r="D981" s="35">
        <v>0</v>
      </c>
      <c r="E981" s="35">
        <v>2</v>
      </c>
      <c r="F981" s="35">
        <v>11</v>
      </c>
      <c r="G981" s="35" t="b">
        <v>0</v>
      </c>
      <c r="H981" s="35" t="str">
        <f>IF(OR(Query278[[#This Row],[Weekday]]=1, Query278[[#This Row],[Weekday]]=2, Query278[[#This Row],[Weekday]]=3, Query278[[#This Row],[Weekday]]=4, Query278[[#This Row],[Weekday]]=5), "Weekday", "Weekend")</f>
        <v>Weekend</v>
      </c>
      <c r="I981" s="35">
        <f t="shared" si="75"/>
        <v>8</v>
      </c>
      <c r="J981" s="35">
        <v>0</v>
      </c>
      <c r="K981" s="35">
        <f t="shared" si="76"/>
        <v>18</v>
      </c>
      <c r="L981" s="35">
        <v>1</v>
      </c>
      <c r="M981" s="35" t="str">
        <f>INDEX(Table2[Description],MATCH(L981,Table2[Weathersit],0))</f>
        <v>Clear</v>
      </c>
      <c r="N981" s="35">
        <v>0.32</v>
      </c>
      <c r="O981" s="35">
        <v>0.28789999999999999</v>
      </c>
      <c r="P981" s="35">
        <v>0.39</v>
      </c>
      <c r="Q981" s="35">
        <v>0.44779999999999998</v>
      </c>
      <c r="R981" s="35">
        <v>26</v>
      </c>
      <c r="S981" s="35">
        <v>86</v>
      </c>
      <c r="T981" s="35" t="str">
        <f t="shared" si="77"/>
        <v>High Usage</v>
      </c>
      <c r="U981" s="35">
        <v>112</v>
      </c>
      <c r="V981" s="42">
        <f t="shared" si="78"/>
        <v>58.673005223442523</v>
      </c>
      <c r="W981" s="35">
        <f t="shared" si="79"/>
        <v>-4.8639749815221997E-2</v>
      </c>
    </row>
    <row r="982" spans="1:23" x14ac:dyDescent="0.25">
      <c r="A982" s="41">
        <v>981</v>
      </c>
      <c r="B982" s="36">
        <v>40587</v>
      </c>
      <c r="C982" s="35">
        <v>1</v>
      </c>
      <c r="D982" s="35">
        <v>0</v>
      </c>
      <c r="E982" s="35">
        <v>2</v>
      </c>
      <c r="F982" s="35">
        <v>12</v>
      </c>
      <c r="G982" s="35" t="b">
        <v>0</v>
      </c>
      <c r="H982" s="35" t="str">
        <f>IF(OR(Query278[[#This Row],[Weekday]]=1, Query278[[#This Row],[Weekday]]=2, Query278[[#This Row],[Weekday]]=3, Query278[[#This Row],[Weekday]]=4, Query278[[#This Row],[Weekday]]=5), "Weekday", "Weekend")</f>
        <v>Weekend</v>
      </c>
      <c r="I982" s="35">
        <f t="shared" si="75"/>
        <v>8</v>
      </c>
      <c r="J982" s="35">
        <v>0</v>
      </c>
      <c r="K982" s="35">
        <f t="shared" si="76"/>
        <v>17</v>
      </c>
      <c r="L982" s="35">
        <v>1</v>
      </c>
      <c r="M982" s="35" t="str">
        <f>INDEX(Table2[Description],MATCH(L982,Table2[Weathersit],0))</f>
        <v>Clear</v>
      </c>
      <c r="N982" s="35">
        <v>0.36</v>
      </c>
      <c r="O982" s="35">
        <v>0.31819999999999998</v>
      </c>
      <c r="P982" s="35">
        <v>0.32</v>
      </c>
      <c r="Q982" s="35">
        <v>0.4627</v>
      </c>
      <c r="R982" s="35">
        <v>58</v>
      </c>
      <c r="S982" s="35">
        <v>94</v>
      </c>
      <c r="T982" s="35" t="str">
        <f t="shared" si="77"/>
        <v>High Usage</v>
      </c>
      <c r="U982" s="35">
        <v>152</v>
      </c>
      <c r="V982" s="42">
        <f t="shared" si="78"/>
        <v>59.348525676717529</v>
      </c>
      <c r="W982" s="35">
        <f t="shared" si="79"/>
        <v>9.4903263583850497E-2</v>
      </c>
    </row>
    <row r="983" spans="1:23" x14ac:dyDescent="0.25">
      <c r="A983" s="41">
        <v>982</v>
      </c>
      <c r="B983" s="36">
        <v>40587</v>
      </c>
      <c r="C983" s="35">
        <v>1</v>
      </c>
      <c r="D983" s="35">
        <v>0</v>
      </c>
      <c r="E983" s="35">
        <v>2</v>
      </c>
      <c r="F983" s="35">
        <v>13</v>
      </c>
      <c r="G983" s="35" t="b">
        <v>0</v>
      </c>
      <c r="H983" s="35" t="str">
        <f>IF(OR(Query278[[#This Row],[Weekday]]=1, Query278[[#This Row],[Weekday]]=2, Query278[[#This Row],[Weekday]]=3, Query278[[#This Row],[Weekday]]=4, Query278[[#This Row],[Weekday]]=5), "Weekday", "Weekend")</f>
        <v>Weekend</v>
      </c>
      <c r="I983" s="35">
        <f t="shared" si="75"/>
        <v>8</v>
      </c>
      <c r="J983" s="35">
        <v>0</v>
      </c>
      <c r="K983" s="35">
        <f t="shared" si="76"/>
        <v>16</v>
      </c>
      <c r="L983" s="35">
        <v>1</v>
      </c>
      <c r="M983" s="35" t="str">
        <f>INDEX(Table2[Description],MATCH(L983,Table2[Weathersit],0))</f>
        <v>Clear</v>
      </c>
      <c r="N983" s="35">
        <v>0.38</v>
      </c>
      <c r="O983" s="35">
        <v>0.39389999999999997</v>
      </c>
      <c r="P983" s="35">
        <v>0.28999999999999998</v>
      </c>
      <c r="Q983" s="35">
        <v>0.35820000000000002</v>
      </c>
      <c r="R983" s="35">
        <v>62</v>
      </c>
      <c r="S983" s="35">
        <v>92</v>
      </c>
      <c r="T983" s="35" t="str">
        <f t="shared" si="77"/>
        <v>High Usage</v>
      </c>
      <c r="U983" s="35">
        <v>154</v>
      </c>
      <c r="V983" s="42">
        <f t="shared" si="78"/>
        <v>57.586884856529828</v>
      </c>
      <c r="W983" s="35">
        <f t="shared" si="79"/>
        <v>0.23504327651021897</v>
      </c>
    </row>
    <row r="984" spans="1:23" x14ac:dyDescent="0.25">
      <c r="A984" s="41">
        <v>983</v>
      </c>
      <c r="B984" s="36">
        <v>40587</v>
      </c>
      <c r="C984" s="35">
        <v>1</v>
      </c>
      <c r="D984" s="35">
        <v>0</v>
      </c>
      <c r="E984" s="35">
        <v>2</v>
      </c>
      <c r="F984" s="35">
        <v>14</v>
      </c>
      <c r="G984" s="35" t="b">
        <v>0</v>
      </c>
      <c r="H984" s="35" t="str">
        <f>IF(OR(Query278[[#This Row],[Weekday]]=1, Query278[[#This Row],[Weekday]]=2, Query278[[#This Row],[Weekday]]=3, Query278[[#This Row],[Weekday]]=4, Query278[[#This Row],[Weekday]]=5), "Weekday", "Weekend")</f>
        <v>Weekend</v>
      </c>
      <c r="I984" s="35">
        <f t="shared" si="75"/>
        <v>8</v>
      </c>
      <c r="J984" s="35">
        <v>0</v>
      </c>
      <c r="K984" s="35">
        <f t="shared" si="76"/>
        <v>15</v>
      </c>
      <c r="L984" s="35">
        <v>2</v>
      </c>
      <c r="M984" s="35" t="str">
        <f>INDEX(Table2[Description],MATCH(L984,Table2[Weathersit],0))</f>
        <v>Mist + Cloudy</v>
      </c>
      <c r="N984" s="35">
        <v>0.4</v>
      </c>
      <c r="O984" s="35">
        <v>0.40910000000000002</v>
      </c>
      <c r="P984" s="35">
        <v>0.3</v>
      </c>
      <c r="Q984" s="35">
        <v>0.41789999999999999</v>
      </c>
      <c r="R984" s="35">
        <v>51</v>
      </c>
      <c r="S984" s="35">
        <v>110</v>
      </c>
      <c r="T984" s="35" t="str">
        <f t="shared" si="77"/>
        <v>High Usage</v>
      </c>
      <c r="U984" s="35">
        <v>161</v>
      </c>
      <c r="V984" s="42">
        <f t="shared" si="78"/>
        <v>54.958822969767304</v>
      </c>
      <c r="W984" s="35">
        <f t="shared" si="79"/>
        <v>0.22078495229204131</v>
      </c>
    </row>
    <row r="985" spans="1:23" x14ac:dyDescent="0.25">
      <c r="A985" s="41">
        <v>984</v>
      </c>
      <c r="B985" s="36">
        <v>40587</v>
      </c>
      <c r="C985" s="35">
        <v>1</v>
      </c>
      <c r="D985" s="35">
        <v>0</v>
      </c>
      <c r="E985" s="35">
        <v>2</v>
      </c>
      <c r="F985" s="35">
        <v>15</v>
      </c>
      <c r="G985" s="35" t="b">
        <v>0</v>
      </c>
      <c r="H985" s="35" t="str">
        <f>IF(OR(Query278[[#This Row],[Weekday]]=1, Query278[[#This Row],[Weekday]]=2, Query278[[#This Row],[Weekday]]=3, Query278[[#This Row],[Weekday]]=4, Query278[[#This Row],[Weekday]]=5), "Weekday", "Weekend")</f>
        <v>Weekend</v>
      </c>
      <c r="I985" s="35">
        <f t="shared" si="75"/>
        <v>8</v>
      </c>
      <c r="J985" s="35">
        <v>0</v>
      </c>
      <c r="K985" s="35">
        <f t="shared" si="76"/>
        <v>15</v>
      </c>
      <c r="L985" s="35">
        <v>2</v>
      </c>
      <c r="M985" s="35" t="str">
        <f>INDEX(Table2[Description],MATCH(L985,Table2[Weathersit],0))</f>
        <v>Mist + Cloudy</v>
      </c>
      <c r="N985" s="35">
        <v>0.4</v>
      </c>
      <c r="O985" s="35">
        <v>0.40910000000000002</v>
      </c>
      <c r="P985" s="35">
        <v>0.3</v>
      </c>
      <c r="Q985" s="35">
        <v>0.29849999999999999</v>
      </c>
      <c r="R985" s="35">
        <v>40</v>
      </c>
      <c r="S985" s="35">
        <v>122</v>
      </c>
      <c r="T985" s="35" t="str">
        <f t="shared" si="77"/>
        <v>High Usage</v>
      </c>
      <c r="U985" s="35">
        <v>162</v>
      </c>
      <c r="V985" s="42">
        <f t="shared" si="78"/>
        <v>50.43588550538994</v>
      </c>
      <c r="W985" s="35">
        <f t="shared" si="79"/>
        <v>0.16446720041385779</v>
      </c>
    </row>
    <row r="986" spans="1:23" x14ac:dyDescent="0.25">
      <c r="A986" s="41">
        <v>985</v>
      </c>
      <c r="B986" s="36">
        <v>40587</v>
      </c>
      <c r="C986" s="35">
        <v>1</v>
      </c>
      <c r="D986" s="35">
        <v>0</v>
      </c>
      <c r="E986" s="35">
        <v>2</v>
      </c>
      <c r="F986" s="35">
        <v>16</v>
      </c>
      <c r="G986" s="35" t="b">
        <v>0</v>
      </c>
      <c r="H986" s="35" t="str">
        <f>IF(OR(Query278[[#This Row],[Weekday]]=1, Query278[[#This Row],[Weekday]]=2, Query278[[#This Row],[Weekday]]=3, Query278[[#This Row],[Weekday]]=4, Query278[[#This Row],[Weekday]]=5), "Weekday", "Weekend")</f>
        <v>Weekend</v>
      </c>
      <c r="I986" s="35">
        <f t="shared" si="75"/>
        <v>8</v>
      </c>
      <c r="J986" s="35">
        <v>0</v>
      </c>
      <c r="K986" s="35">
        <f t="shared" si="76"/>
        <v>15</v>
      </c>
      <c r="L986" s="35">
        <v>2</v>
      </c>
      <c r="M986" s="35" t="str">
        <f>INDEX(Table2[Description],MATCH(L986,Table2[Weathersit],0))</f>
        <v>Mist + Cloudy</v>
      </c>
      <c r="N986" s="35">
        <v>0.42</v>
      </c>
      <c r="O986" s="35">
        <v>0.42420000000000002</v>
      </c>
      <c r="P986" s="35">
        <v>0.28000000000000003</v>
      </c>
      <c r="Q986" s="35">
        <v>0.32840000000000003</v>
      </c>
      <c r="R986" s="35">
        <v>28</v>
      </c>
      <c r="S986" s="35">
        <v>106</v>
      </c>
      <c r="T986" s="35" t="str">
        <f t="shared" si="77"/>
        <v>High Usage</v>
      </c>
      <c r="U986" s="35">
        <v>134</v>
      </c>
      <c r="V986" s="42">
        <f t="shared" si="78"/>
        <v>43.65901252891549</v>
      </c>
      <c r="W986" s="35">
        <f t="shared" si="79"/>
        <v>9.7505870456971927E-2</v>
      </c>
    </row>
    <row r="987" spans="1:23" x14ac:dyDescent="0.25">
      <c r="A987" s="41">
        <v>986</v>
      </c>
      <c r="B987" s="36">
        <v>40587</v>
      </c>
      <c r="C987" s="35">
        <v>1</v>
      </c>
      <c r="D987" s="35">
        <v>0</v>
      </c>
      <c r="E987" s="35">
        <v>2</v>
      </c>
      <c r="F987" s="35">
        <v>17</v>
      </c>
      <c r="G987" s="35" t="b">
        <v>0</v>
      </c>
      <c r="H987" s="35" t="str">
        <f>IF(OR(Query278[[#This Row],[Weekday]]=1, Query278[[#This Row],[Weekday]]=2, Query278[[#This Row],[Weekday]]=3, Query278[[#This Row],[Weekday]]=4, Query278[[#This Row],[Weekday]]=5), "Weekday", "Weekend")</f>
        <v>Weekend</v>
      </c>
      <c r="I987" s="35">
        <f t="shared" si="75"/>
        <v>8</v>
      </c>
      <c r="J987" s="35">
        <v>0</v>
      </c>
      <c r="K987" s="35">
        <f t="shared" si="76"/>
        <v>15</v>
      </c>
      <c r="L987" s="35">
        <v>1</v>
      </c>
      <c r="M987" s="35" t="str">
        <f>INDEX(Table2[Description],MATCH(L987,Table2[Weathersit],0))</f>
        <v>Clear</v>
      </c>
      <c r="N987" s="35">
        <v>0.42</v>
      </c>
      <c r="O987" s="35">
        <v>0.42420000000000002</v>
      </c>
      <c r="P987" s="35">
        <v>0.28000000000000003</v>
      </c>
      <c r="Q987" s="35">
        <v>0.32840000000000003</v>
      </c>
      <c r="R987" s="35">
        <v>30</v>
      </c>
      <c r="S987" s="35">
        <v>95</v>
      </c>
      <c r="T987" s="35" t="str">
        <f t="shared" si="77"/>
        <v>High Usage</v>
      </c>
      <c r="U987" s="35">
        <v>125</v>
      </c>
      <c r="V987" s="42">
        <f t="shared" si="78"/>
        <v>38.442106544199106</v>
      </c>
      <c r="W987" s="35">
        <f t="shared" si="79"/>
        <v>8.7626956247343867E-3</v>
      </c>
    </row>
    <row r="988" spans="1:23" x14ac:dyDescent="0.25">
      <c r="A988" s="41">
        <v>987</v>
      </c>
      <c r="B988" s="36">
        <v>40587</v>
      </c>
      <c r="C988" s="35">
        <v>1</v>
      </c>
      <c r="D988" s="35">
        <v>0</v>
      </c>
      <c r="E988" s="35">
        <v>2</v>
      </c>
      <c r="F988" s="35">
        <v>18</v>
      </c>
      <c r="G988" s="35" t="b">
        <v>0</v>
      </c>
      <c r="H988" s="35" t="str">
        <f>IF(OR(Query278[[#This Row],[Weekday]]=1, Query278[[#This Row],[Weekday]]=2, Query278[[#This Row],[Weekday]]=3, Query278[[#This Row],[Weekday]]=4, Query278[[#This Row],[Weekday]]=5), "Weekday", "Weekend")</f>
        <v>Weekend</v>
      </c>
      <c r="I988" s="35">
        <f t="shared" si="75"/>
        <v>8</v>
      </c>
      <c r="J988" s="35">
        <v>0</v>
      </c>
      <c r="K988" s="35">
        <f t="shared" si="76"/>
        <v>14</v>
      </c>
      <c r="L988" s="35">
        <v>1</v>
      </c>
      <c r="M988" s="35" t="str">
        <f>INDEX(Table2[Description],MATCH(L988,Table2[Weathersit],0))</f>
        <v>Clear</v>
      </c>
      <c r="N988" s="35">
        <v>0.4</v>
      </c>
      <c r="O988" s="35">
        <v>0.40910000000000002</v>
      </c>
      <c r="P988" s="35">
        <v>0.32</v>
      </c>
      <c r="Q988" s="35">
        <v>0.29849999999999999</v>
      </c>
      <c r="R988" s="35">
        <v>17</v>
      </c>
      <c r="S988" s="35">
        <v>78</v>
      </c>
      <c r="T988" s="35" t="str">
        <f t="shared" si="77"/>
        <v>High Usage</v>
      </c>
      <c r="U988" s="35">
        <v>95</v>
      </c>
      <c r="V988" s="42">
        <f t="shared" si="78"/>
        <v>32.045965074421154</v>
      </c>
      <c r="W988" s="35">
        <f t="shared" si="79"/>
        <v>-6.2187512387533346E-2</v>
      </c>
    </row>
    <row r="989" spans="1:23" x14ac:dyDescent="0.25">
      <c r="A989" s="41">
        <v>988</v>
      </c>
      <c r="B989" s="36">
        <v>40587</v>
      </c>
      <c r="C989" s="35">
        <v>1</v>
      </c>
      <c r="D989" s="35">
        <v>0</v>
      </c>
      <c r="E989" s="35">
        <v>2</v>
      </c>
      <c r="F989" s="35">
        <v>19</v>
      </c>
      <c r="G989" s="35" t="b">
        <v>0</v>
      </c>
      <c r="H989" s="35" t="str">
        <f>IF(OR(Query278[[#This Row],[Weekday]]=1, Query278[[#This Row],[Weekday]]=2, Query278[[#This Row],[Weekday]]=3, Query278[[#This Row],[Weekday]]=4, Query278[[#This Row],[Weekday]]=5), "Weekday", "Weekend")</f>
        <v>Weekend</v>
      </c>
      <c r="I989" s="35">
        <f t="shared" si="75"/>
        <v>8</v>
      </c>
      <c r="J989" s="35">
        <v>0</v>
      </c>
      <c r="K989" s="35">
        <f t="shared" si="76"/>
        <v>13</v>
      </c>
      <c r="L989" s="35">
        <v>1</v>
      </c>
      <c r="M989" s="35" t="str">
        <f>INDEX(Table2[Description],MATCH(L989,Table2[Weathersit],0))</f>
        <v>Clear</v>
      </c>
      <c r="N989" s="35">
        <v>0.4</v>
      </c>
      <c r="O989" s="35">
        <v>0.40910000000000002</v>
      </c>
      <c r="P989" s="35">
        <v>0.35</v>
      </c>
      <c r="Q989" s="35">
        <v>0.28360000000000002</v>
      </c>
      <c r="R989" s="35">
        <v>11</v>
      </c>
      <c r="S989" s="35">
        <v>50</v>
      </c>
      <c r="T989" s="35" t="str">
        <f t="shared" si="77"/>
        <v>High Usage</v>
      </c>
      <c r="U989" s="35">
        <v>61</v>
      </c>
      <c r="V989" s="42">
        <f t="shared" si="78"/>
        <v>28.179265531897023</v>
      </c>
      <c r="W989" s="35">
        <f t="shared" si="79"/>
        <v>-7.7784411661596484E-2</v>
      </c>
    </row>
    <row r="990" spans="1:23" x14ac:dyDescent="0.25">
      <c r="A990" s="41">
        <v>989</v>
      </c>
      <c r="B990" s="36">
        <v>40587</v>
      </c>
      <c r="C990" s="35">
        <v>1</v>
      </c>
      <c r="D990" s="35">
        <v>0</v>
      </c>
      <c r="E990" s="35">
        <v>2</v>
      </c>
      <c r="F990" s="35">
        <v>20</v>
      </c>
      <c r="G990" s="35" t="b">
        <v>0</v>
      </c>
      <c r="H990" s="35" t="str">
        <f>IF(OR(Query278[[#This Row],[Weekday]]=1, Query278[[#This Row],[Weekday]]=2, Query278[[#This Row],[Weekday]]=3, Query278[[#This Row],[Weekday]]=4, Query278[[#This Row],[Weekday]]=5), "Weekday", "Weekend")</f>
        <v>Weekend</v>
      </c>
      <c r="I990" s="35">
        <f t="shared" si="75"/>
        <v>8</v>
      </c>
      <c r="J990" s="35">
        <v>0</v>
      </c>
      <c r="K990" s="35">
        <f t="shared" si="76"/>
        <v>12</v>
      </c>
      <c r="L990" s="35">
        <v>1</v>
      </c>
      <c r="M990" s="35" t="str">
        <f>INDEX(Table2[Description],MATCH(L990,Table2[Weathersit],0))</f>
        <v>Clear</v>
      </c>
      <c r="N990" s="35">
        <v>0.4</v>
      </c>
      <c r="O990" s="35">
        <v>0.40910000000000002</v>
      </c>
      <c r="P990" s="35">
        <v>0.35</v>
      </c>
      <c r="Q990" s="35">
        <v>0.32840000000000003</v>
      </c>
      <c r="R990" s="35">
        <v>15</v>
      </c>
      <c r="S990" s="35">
        <v>32</v>
      </c>
      <c r="T990" s="35" t="str">
        <f t="shared" si="77"/>
        <v>High Usage</v>
      </c>
      <c r="U990" s="35">
        <v>47</v>
      </c>
      <c r="V990" s="42">
        <f t="shared" si="78"/>
        <v>27.701158218866347</v>
      </c>
      <c r="W990" s="35">
        <f t="shared" si="79"/>
        <v>-6.3021626506595999E-2</v>
      </c>
    </row>
    <row r="991" spans="1:23" x14ac:dyDescent="0.25">
      <c r="A991" s="41">
        <v>990</v>
      </c>
      <c r="B991" s="36">
        <v>40587</v>
      </c>
      <c r="C991" s="35">
        <v>1</v>
      </c>
      <c r="D991" s="35">
        <v>0</v>
      </c>
      <c r="E991" s="35">
        <v>2</v>
      </c>
      <c r="F991" s="35">
        <v>21</v>
      </c>
      <c r="G991" s="35" t="b">
        <v>0</v>
      </c>
      <c r="H991" s="35" t="str">
        <f>IF(OR(Query278[[#This Row],[Weekday]]=1, Query278[[#This Row],[Weekday]]=2, Query278[[#This Row],[Weekday]]=3, Query278[[#This Row],[Weekday]]=4, Query278[[#This Row],[Weekday]]=5), "Weekday", "Weekend")</f>
        <v>Weekend</v>
      </c>
      <c r="I991" s="35">
        <f t="shared" si="75"/>
        <v>8</v>
      </c>
      <c r="J991" s="35">
        <v>0</v>
      </c>
      <c r="K991" s="35">
        <f t="shared" si="76"/>
        <v>11</v>
      </c>
      <c r="L991" s="35">
        <v>1</v>
      </c>
      <c r="M991" s="35" t="str">
        <f>INDEX(Table2[Description],MATCH(L991,Table2[Weathersit],0))</f>
        <v>Clear</v>
      </c>
      <c r="N991" s="35">
        <v>0.4</v>
      </c>
      <c r="O991" s="35">
        <v>0.40910000000000002</v>
      </c>
      <c r="P991" s="35">
        <v>0.35</v>
      </c>
      <c r="Q991" s="35">
        <v>0.35820000000000002</v>
      </c>
      <c r="R991" s="35">
        <v>6</v>
      </c>
      <c r="S991" s="35">
        <v>45</v>
      </c>
      <c r="T991" s="35" t="str">
        <f t="shared" si="77"/>
        <v>High Usage</v>
      </c>
      <c r="U991" s="35">
        <v>51</v>
      </c>
      <c r="V991" s="42">
        <f t="shared" si="78"/>
        <v>28.185337023716709</v>
      </c>
      <c r="W991" s="35">
        <f t="shared" si="79"/>
        <v>-3.8909329603765093E-2</v>
      </c>
    </row>
    <row r="992" spans="1:23" x14ac:dyDescent="0.25">
      <c r="A992" s="41">
        <v>991</v>
      </c>
      <c r="B992" s="36">
        <v>40587</v>
      </c>
      <c r="C992" s="35">
        <v>1</v>
      </c>
      <c r="D992" s="35">
        <v>0</v>
      </c>
      <c r="E992" s="35">
        <v>2</v>
      </c>
      <c r="F992" s="35">
        <v>22</v>
      </c>
      <c r="G992" s="35" t="b">
        <v>0</v>
      </c>
      <c r="H992" s="35" t="str">
        <f>IF(OR(Query278[[#This Row],[Weekday]]=1, Query278[[#This Row],[Weekday]]=2, Query278[[#This Row],[Weekday]]=3, Query278[[#This Row],[Weekday]]=4, Query278[[#This Row],[Weekday]]=5), "Weekday", "Weekend")</f>
        <v>Weekend</v>
      </c>
      <c r="I992" s="35">
        <f t="shared" si="75"/>
        <v>8</v>
      </c>
      <c r="J992" s="35">
        <v>0</v>
      </c>
      <c r="K992" s="35">
        <f t="shared" si="76"/>
        <v>10</v>
      </c>
      <c r="L992" s="35">
        <v>1</v>
      </c>
      <c r="M992" s="35" t="str">
        <f>INDEX(Table2[Description],MATCH(L992,Table2[Weathersit],0))</f>
        <v>Clear</v>
      </c>
      <c r="N992" s="35">
        <v>0.4</v>
      </c>
      <c r="O992" s="35">
        <v>0.40910000000000002</v>
      </c>
      <c r="P992" s="35">
        <v>0.35</v>
      </c>
      <c r="Q992" s="35">
        <v>0.29849999999999999</v>
      </c>
      <c r="R992" s="35">
        <v>5</v>
      </c>
      <c r="S992" s="35">
        <v>31</v>
      </c>
      <c r="T992" s="35" t="str">
        <f t="shared" si="77"/>
        <v>High Usage</v>
      </c>
      <c r="U992" s="35">
        <v>36</v>
      </c>
      <c r="V992" s="42">
        <f t="shared" si="78"/>
        <v>28.210104572652686</v>
      </c>
      <c r="W992" s="35">
        <f t="shared" si="79"/>
        <v>-1.1739677529709794E-2</v>
      </c>
    </row>
    <row r="993" spans="1:23" x14ac:dyDescent="0.25">
      <c r="A993" s="41">
        <v>992</v>
      </c>
      <c r="B993" s="36">
        <v>40587</v>
      </c>
      <c r="C993" s="35">
        <v>1</v>
      </c>
      <c r="D993" s="35">
        <v>0</v>
      </c>
      <c r="E993" s="35">
        <v>2</v>
      </c>
      <c r="F993" s="35">
        <v>23</v>
      </c>
      <c r="G993" s="35" t="b">
        <v>0</v>
      </c>
      <c r="H993" s="35" t="str">
        <f>IF(OR(Query278[[#This Row],[Weekday]]=1, Query278[[#This Row],[Weekday]]=2, Query278[[#This Row],[Weekday]]=3, Query278[[#This Row],[Weekday]]=4, Query278[[#This Row],[Weekday]]=5), "Weekday", "Weekend")</f>
        <v>Weekend</v>
      </c>
      <c r="I993" s="35">
        <f t="shared" si="75"/>
        <v>8</v>
      </c>
      <c r="J993" s="35">
        <v>0</v>
      </c>
      <c r="K993" s="35">
        <f t="shared" si="76"/>
        <v>9</v>
      </c>
      <c r="L993" s="35">
        <v>1</v>
      </c>
      <c r="M993" s="35" t="str">
        <f>INDEX(Table2[Description],MATCH(L993,Table2[Weathersit],0))</f>
        <v>Clear</v>
      </c>
      <c r="N993" s="35">
        <v>0.4</v>
      </c>
      <c r="O993" s="35">
        <v>0.40910000000000002</v>
      </c>
      <c r="P993" s="35">
        <v>0.35</v>
      </c>
      <c r="Q993" s="35">
        <v>0.35820000000000002</v>
      </c>
      <c r="R993" s="35">
        <v>3</v>
      </c>
      <c r="S993" s="35">
        <v>27</v>
      </c>
      <c r="T993" s="35" t="str">
        <f t="shared" si="77"/>
        <v>Normal</v>
      </c>
      <c r="U993" s="35">
        <v>30</v>
      </c>
      <c r="V993" s="42">
        <f t="shared" si="78"/>
        <v>29.308491164182907</v>
      </c>
      <c r="W993" s="35">
        <f t="shared" si="79"/>
        <v>2.8269940330788668E-2</v>
      </c>
    </row>
    <row r="994" spans="1:23" x14ac:dyDescent="0.25">
      <c r="A994" s="41">
        <v>993</v>
      </c>
      <c r="B994" s="36">
        <v>40588</v>
      </c>
      <c r="C994" s="35">
        <v>1</v>
      </c>
      <c r="D994" s="35">
        <v>0</v>
      </c>
      <c r="E994" s="35">
        <v>2</v>
      </c>
      <c r="F994" s="35">
        <v>0</v>
      </c>
      <c r="G994" s="35" t="b">
        <v>0</v>
      </c>
      <c r="H994" s="35" t="str">
        <f>IF(OR(Query278[[#This Row],[Weekday]]=1, Query278[[#This Row],[Weekday]]=2, Query278[[#This Row],[Weekday]]=3, Query278[[#This Row],[Weekday]]=4, Query278[[#This Row],[Weekday]]=5), "Weekday", "Weekend")</f>
        <v>Weekday</v>
      </c>
      <c r="I994" s="35">
        <f t="shared" si="75"/>
        <v>8</v>
      </c>
      <c r="J994" s="35">
        <v>1</v>
      </c>
      <c r="K994" s="35">
        <f t="shared" si="76"/>
        <v>8</v>
      </c>
      <c r="L994" s="35">
        <v>1</v>
      </c>
      <c r="M994" s="35" t="str">
        <f>INDEX(Table2[Description],MATCH(L994,Table2[Weathersit],0))</f>
        <v>Clear</v>
      </c>
      <c r="N994" s="35">
        <v>0.38</v>
      </c>
      <c r="O994" s="35">
        <v>0.39389999999999997</v>
      </c>
      <c r="P994" s="35">
        <v>0.37</v>
      </c>
      <c r="Q994" s="35">
        <v>0.35820000000000002</v>
      </c>
      <c r="R994" s="35">
        <v>3</v>
      </c>
      <c r="S994" s="35">
        <v>8</v>
      </c>
      <c r="T994" s="35" t="str">
        <f t="shared" si="77"/>
        <v>Normal</v>
      </c>
      <c r="U994" s="35">
        <v>11</v>
      </c>
      <c r="V994" s="42">
        <f t="shared" si="78"/>
        <v>30.864370639946639</v>
      </c>
      <c r="W994" s="35">
        <f t="shared" si="79"/>
        <v>7.4293832419203717E-2</v>
      </c>
    </row>
    <row r="995" spans="1:23" x14ac:dyDescent="0.25">
      <c r="A995" s="41">
        <v>994</v>
      </c>
      <c r="B995" s="36">
        <v>40588</v>
      </c>
      <c r="C995" s="35">
        <v>1</v>
      </c>
      <c r="D995" s="35">
        <v>0</v>
      </c>
      <c r="E995" s="35">
        <v>2</v>
      </c>
      <c r="F995" s="35">
        <v>1</v>
      </c>
      <c r="G995" s="35" t="b">
        <v>0</v>
      </c>
      <c r="H995" s="35" t="str">
        <f>IF(OR(Query278[[#This Row],[Weekday]]=1, Query278[[#This Row],[Weekday]]=2, Query278[[#This Row],[Weekday]]=3, Query278[[#This Row],[Weekday]]=4, Query278[[#This Row],[Weekday]]=5), "Weekday", "Weekend")</f>
        <v>Weekday</v>
      </c>
      <c r="I995" s="35">
        <f t="shared" si="75"/>
        <v>7</v>
      </c>
      <c r="J995" s="35">
        <v>1</v>
      </c>
      <c r="K995" s="35">
        <f t="shared" si="76"/>
        <v>7</v>
      </c>
      <c r="L995" s="35">
        <v>1</v>
      </c>
      <c r="M995" s="35" t="str">
        <f>INDEX(Table2[Description],MATCH(L995,Table2[Weathersit],0))</f>
        <v>Clear</v>
      </c>
      <c r="N995" s="35">
        <v>0.38</v>
      </c>
      <c r="O995" s="35">
        <v>0.39389999999999997</v>
      </c>
      <c r="P995" s="35">
        <v>0.37</v>
      </c>
      <c r="Q995" s="35">
        <v>0.35820000000000002</v>
      </c>
      <c r="R995" s="35">
        <v>1</v>
      </c>
      <c r="S995" s="35">
        <v>6</v>
      </c>
      <c r="T995" s="35" t="str">
        <f t="shared" si="77"/>
        <v>Normal</v>
      </c>
      <c r="U995" s="35">
        <v>7</v>
      </c>
      <c r="V995" s="42">
        <f t="shared" si="78"/>
        <v>32.841611235921853</v>
      </c>
      <c r="W995" s="35">
        <f t="shared" si="79"/>
        <v>0.10980484256590638</v>
      </c>
    </row>
    <row r="996" spans="1:23" x14ac:dyDescent="0.25">
      <c r="A996" s="41">
        <v>995</v>
      </c>
      <c r="B996" s="36">
        <v>40588</v>
      </c>
      <c r="C996" s="35">
        <v>1</v>
      </c>
      <c r="D996" s="35">
        <v>0</v>
      </c>
      <c r="E996" s="35">
        <v>2</v>
      </c>
      <c r="F996" s="35">
        <v>2</v>
      </c>
      <c r="G996" s="35" t="b">
        <v>0</v>
      </c>
      <c r="H996" s="35" t="str">
        <f>IF(OR(Query278[[#This Row],[Weekday]]=1, Query278[[#This Row],[Weekday]]=2, Query278[[#This Row],[Weekday]]=3, Query278[[#This Row],[Weekday]]=4, Query278[[#This Row],[Weekday]]=5), "Weekday", "Weekend")</f>
        <v>Weekday</v>
      </c>
      <c r="I996" s="35">
        <f t="shared" si="75"/>
        <v>6</v>
      </c>
      <c r="J996" s="35">
        <v>1</v>
      </c>
      <c r="K996" s="35">
        <f t="shared" si="76"/>
        <v>6</v>
      </c>
      <c r="L996" s="35">
        <v>1</v>
      </c>
      <c r="M996" s="35" t="str">
        <f>INDEX(Table2[Description],MATCH(L996,Table2[Weathersit],0))</f>
        <v>Clear</v>
      </c>
      <c r="N996" s="35">
        <v>0.36</v>
      </c>
      <c r="O996" s="35">
        <v>0.33329999999999999</v>
      </c>
      <c r="P996" s="35">
        <v>0.4</v>
      </c>
      <c r="Q996" s="35">
        <v>0.29849999999999999</v>
      </c>
      <c r="R996" s="35">
        <v>0</v>
      </c>
      <c r="S996" s="35">
        <v>2</v>
      </c>
      <c r="T996" s="35" t="str">
        <f t="shared" si="77"/>
        <v>Normal</v>
      </c>
      <c r="U996" s="35">
        <v>2</v>
      </c>
      <c r="V996" s="42">
        <f t="shared" si="78"/>
        <v>35.006745381743535</v>
      </c>
      <c r="W996" s="35">
        <f t="shared" si="79"/>
        <v>0.20475306471446417</v>
      </c>
    </row>
    <row r="997" spans="1:23" x14ac:dyDescent="0.25">
      <c r="A997" s="41">
        <v>996</v>
      </c>
      <c r="B997" s="36">
        <v>40588</v>
      </c>
      <c r="C997" s="35">
        <v>1</v>
      </c>
      <c r="D997" s="35">
        <v>0</v>
      </c>
      <c r="E997" s="35">
        <v>2</v>
      </c>
      <c r="F997" s="35">
        <v>3</v>
      </c>
      <c r="G997" s="35" t="b">
        <v>0</v>
      </c>
      <c r="H997" s="35" t="str">
        <f>IF(OR(Query278[[#This Row],[Weekday]]=1, Query278[[#This Row],[Weekday]]=2, Query278[[#This Row],[Weekday]]=3, Query278[[#This Row],[Weekday]]=4, Query278[[#This Row],[Weekday]]=5), "Weekday", "Weekend")</f>
        <v>Weekday</v>
      </c>
      <c r="I997" s="35">
        <f t="shared" si="75"/>
        <v>5</v>
      </c>
      <c r="J997" s="35">
        <v>1</v>
      </c>
      <c r="K997" s="35">
        <f t="shared" si="76"/>
        <v>5</v>
      </c>
      <c r="L997" s="35">
        <v>1</v>
      </c>
      <c r="M997" s="35" t="str">
        <f>INDEX(Table2[Description],MATCH(L997,Table2[Weathersit],0))</f>
        <v>Clear</v>
      </c>
      <c r="N997" s="35">
        <v>0.34</v>
      </c>
      <c r="O997" s="35">
        <v>0.31819999999999998</v>
      </c>
      <c r="P997" s="35">
        <v>0.46</v>
      </c>
      <c r="Q997" s="35">
        <v>0.22389999999999999</v>
      </c>
      <c r="R997" s="35">
        <v>1</v>
      </c>
      <c r="S997" s="35">
        <v>1</v>
      </c>
      <c r="T997" s="35" t="str">
        <f t="shared" si="77"/>
        <v>Normal</v>
      </c>
      <c r="U997" s="35">
        <v>2</v>
      </c>
      <c r="V997" s="42">
        <f t="shared" si="78"/>
        <v>37.05347487078641</v>
      </c>
      <c r="W997" s="35">
        <f t="shared" si="79"/>
        <v>0.21235772238875</v>
      </c>
    </row>
    <row r="998" spans="1:23" x14ac:dyDescent="0.25">
      <c r="A998" s="41">
        <v>997</v>
      </c>
      <c r="B998" s="36">
        <v>40588</v>
      </c>
      <c r="C998" s="35">
        <v>1</v>
      </c>
      <c r="D998" s="35">
        <v>0</v>
      </c>
      <c r="E998" s="35">
        <v>2</v>
      </c>
      <c r="F998" s="35">
        <v>4</v>
      </c>
      <c r="G998" s="35" t="b">
        <v>0</v>
      </c>
      <c r="H998" s="35" t="str">
        <f>IF(OR(Query278[[#This Row],[Weekday]]=1, Query278[[#This Row],[Weekday]]=2, Query278[[#This Row],[Weekday]]=3, Query278[[#This Row],[Weekday]]=4, Query278[[#This Row],[Weekday]]=5), "Weekday", "Weekend")</f>
        <v>Weekday</v>
      </c>
      <c r="I998" s="35">
        <f t="shared" si="75"/>
        <v>4</v>
      </c>
      <c r="J998" s="35">
        <v>1</v>
      </c>
      <c r="K998" s="35">
        <f t="shared" si="76"/>
        <v>4</v>
      </c>
      <c r="L998" s="35">
        <v>1</v>
      </c>
      <c r="M998" s="35" t="str">
        <f>INDEX(Table2[Description],MATCH(L998,Table2[Weathersit],0))</f>
        <v>Clear</v>
      </c>
      <c r="N998" s="35">
        <v>0.32</v>
      </c>
      <c r="O998" s="35">
        <v>0.30299999999999999</v>
      </c>
      <c r="P998" s="35">
        <v>0.53</v>
      </c>
      <c r="Q998" s="35">
        <v>0.28360000000000002</v>
      </c>
      <c r="R998" s="35">
        <v>0</v>
      </c>
      <c r="S998" s="35">
        <v>2</v>
      </c>
      <c r="T998" s="35" t="str">
        <f t="shared" si="77"/>
        <v>Normal</v>
      </c>
      <c r="U998" s="35">
        <v>2</v>
      </c>
      <c r="V998" s="42">
        <f t="shared" si="78"/>
        <v>39.15593824696326</v>
      </c>
      <c r="W998" s="35" t="e">
        <f t="shared" si="79"/>
        <v>#DIV/0!</v>
      </c>
    </row>
    <row r="999" spans="1:23" x14ac:dyDescent="0.25">
      <c r="A999" s="41">
        <v>998</v>
      </c>
      <c r="B999" s="36">
        <v>40588</v>
      </c>
      <c r="C999" s="35">
        <v>1</v>
      </c>
      <c r="D999" s="35">
        <v>0</v>
      </c>
      <c r="E999" s="35">
        <v>2</v>
      </c>
      <c r="F999" s="35">
        <v>5</v>
      </c>
      <c r="G999" s="35" t="b">
        <v>0</v>
      </c>
      <c r="H999" s="35" t="str">
        <f>IF(OR(Query278[[#This Row],[Weekday]]=1, Query278[[#This Row],[Weekday]]=2, Query278[[#This Row],[Weekday]]=3, Query278[[#This Row],[Weekday]]=4, Query278[[#This Row],[Weekday]]=5), "Weekday", "Weekend")</f>
        <v>Weekday</v>
      </c>
      <c r="I999" s="35">
        <f t="shared" si="75"/>
        <v>3</v>
      </c>
      <c r="J999" s="35">
        <v>1</v>
      </c>
      <c r="K999" s="35">
        <f t="shared" si="76"/>
        <v>3</v>
      </c>
      <c r="L999" s="35">
        <v>1</v>
      </c>
      <c r="M999" s="35" t="str">
        <f>INDEX(Table2[Description],MATCH(L999,Table2[Weathersit],0))</f>
        <v>Clear</v>
      </c>
      <c r="N999" s="35">
        <v>0.32</v>
      </c>
      <c r="O999" s="35">
        <v>0.30299999999999999</v>
      </c>
      <c r="P999" s="35">
        <v>0.53</v>
      </c>
      <c r="Q999" s="35">
        <v>0.28360000000000002</v>
      </c>
      <c r="R999" s="35">
        <v>0</v>
      </c>
      <c r="S999" s="35">
        <v>3</v>
      </c>
      <c r="T999" s="35" t="str">
        <f t="shared" si="77"/>
        <v>Normal</v>
      </c>
      <c r="U999" s="35">
        <v>3</v>
      </c>
      <c r="V999" s="42">
        <f t="shared" si="78"/>
        <v>40.466721581511337</v>
      </c>
      <c r="W999" s="35" t="e">
        <f t="shared" si="79"/>
        <v>#DIV/0!</v>
      </c>
    </row>
    <row r="1000" spans="1:23" x14ac:dyDescent="0.25">
      <c r="A1000" s="41">
        <v>999</v>
      </c>
      <c r="B1000" s="36">
        <v>40588</v>
      </c>
      <c r="C1000" s="35">
        <v>1</v>
      </c>
      <c r="D1000" s="35">
        <v>0</v>
      </c>
      <c r="E1000" s="35">
        <v>2</v>
      </c>
      <c r="F1000" s="35">
        <v>6</v>
      </c>
      <c r="G1000" s="35" t="b">
        <v>0</v>
      </c>
      <c r="H1000" s="35" t="str">
        <f>IF(OR(Query278[[#This Row],[Weekday]]=1, Query278[[#This Row],[Weekday]]=2, Query278[[#This Row],[Weekday]]=3, Query278[[#This Row],[Weekday]]=4, Query278[[#This Row],[Weekday]]=5), "Weekday", "Weekend")</f>
        <v>Weekday</v>
      </c>
      <c r="I1000" s="35">
        <f t="shared" si="75"/>
        <v>2</v>
      </c>
      <c r="J1000" s="35">
        <v>1</v>
      </c>
      <c r="K1000" s="35">
        <f t="shared" si="76"/>
        <v>2</v>
      </c>
      <c r="L1000" s="35">
        <v>1</v>
      </c>
      <c r="M1000" s="35" t="str">
        <f>INDEX(Table2[Description],MATCH(L1000,Table2[Weathersit],0))</f>
        <v>Clear</v>
      </c>
      <c r="N1000" s="35">
        <v>0.34</v>
      </c>
      <c r="O1000" s="35">
        <v>0.30299999999999999</v>
      </c>
      <c r="P1000" s="35">
        <v>0.46</v>
      </c>
      <c r="Q1000" s="35">
        <v>0.29849999999999999</v>
      </c>
      <c r="R1000" s="35">
        <v>1</v>
      </c>
      <c r="S1000" s="35">
        <v>25</v>
      </c>
      <c r="T1000" s="35" t="str">
        <f t="shared" si="77"/>
        <v>Normal</v>
      </c>
      <c r="U1000" s="35">
        <v>26</v>
      </c>
      <c r="V1000" s="42">
        <f t="shared" si="78"/>
        <v>36</v>
      </c>
      <c r="W1000" s="35" t="e">
        <f t="shared" si="79"/>
        <v>#DIV/0!</v>
      </c>
    </row>
    <row r="1001" spans="1:23" x14ac:dyDescent="0.25">
      <c r="A1001" s="43">
        <v>1000</v>
      </c>
      <c r="B1001" s="37">
        <v>40588</v>
      </c>
      <c r="C1001" s="44">
        <v>1</v>
      </c>
      <c r="D1001" s="44">
        <v>0</v>
      </c>
      <c r="E1001" s="44">
        <v>2</v>
      </c>
      <c r="F1001" s="44">
        <v>7</v>
      </c>
      <c r="G1001" s="44" t="b">
        <v>0</v>
      </c>
      <c r="H1001" s="44" t="str">
        <f>IF(OR(Query278[[#This Row],[Weekday]]=1, Query278[[#This Row],[Weekday]]=2, Query278[[#This Row],[Weekday]]=3, Query278[[#This Row],[Weekday]]=4, Query278[[#This Row],[Weekday]]=5), "Weekday", "Weekend")</f>
        <v>Weekday</v>
      </c>
      <c r="I1001" s="44">
        <f t="shared" si="75"/>
        <v>1</v>
      </c>
      <c r="J1001" s="44">
        <v>1</v>
      </c>
      <c r="K1001" s="44">
        <f t="shared" si="76"/>
        <v>1</v>
      </c>
      <c r="L1001" s="44">
        <v>1</v>
      </c>
      <c r="M1001" s="44" t="str">
        <f>INDEX(Table2[Description],MATCH(L1001,Table2[Weathersit],0))</f>
        <v>Clear</v>
      </c>
      <c r="N1001" s="44">
        <v>0.34</v>
      </c>
      <c r="O1001" s="44">
        <v>0.30299999999999999</v>
      </c>
      <c r="P1001" s="44">
        <v>0.46</v>
      </c>
      <c r="Q1001" s="44">
        <v>0.29849999999999999</v>
      </c>
      <c r="R1001" s="44">
        <v>2</v>
      </c>
      <c r="S1001" s="44">
        <v>96</v>
      </c>
      <c r="T1001" s="44" t="str">
        <f t="shared" si="77"/>
        <v>High Usage</v>
      </c>
      <c r="U1001" s="44">
        <v>98</v>
      </c>
      <c r="V1001" s="45">
        <f t="shared" si="78"/>
        <v>0</v>
      </c>
      <c r="W1001" s="44" t="e">
        <f t="shared" si="79"/>
        <v>#DIV/0!</v>
      </c>
    </row>
  </sheetData>
  <conditionalFormatting sqref="B612:B1000">
    <cfRule type="expression" dxfId="21" priority="1">
      <formula>$F613&gt;30</formula>
    </cfRule>
  </conditionalFormatting>
  <conditionalFormatting sqref="B1001">
    <cfRule type="expression" dxfId="20" priority="2">
      <formula>#REF!&gt;30</formula>
    </cfRule>
  </conditionalFormatting>
  <pageMargins left="0.7" right="0.7" top="0.75" bottom="0.75" header="0.3" footer="0.3"/>
  <ignoredErrors>
    <ignoredError sqref="M2:M5 M10 K2 W5" calculatedColumn="1"/>
  </ignoredErrors>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C93DD-8F19-454A-958D-5E3527AA74A6}">
  <sheetPr codeName="Sheet8"/>
  <dimension ref="A3:H28"/>
  <sheetViews>
    <sheetView workbookViewId="0">
      <selection activeCell="AB18" sqref="AB18"/>
    </sheetView>
  </sheetViews>
  <sheetFormatPr defaultRowHeight="13.2" x14ac:dyDescent="0.25"/>
  <cols>
    <col min="1" max="1" width="13.33203125" bestFit="1" customWidth="1"/>
    <col min="2" max="2" width="13.109375" bestFit="1" customWidth="1"/>
    <col min="4" max="4" width="13.33203125" bestFit="1" customWidth="1"/>
    <col min="5" max="5" width="13.109375" bestFit="1" customWidth="1"/>
    <col min="7" max="7" width="13.33203125" bestFit="1" customWidth="1"/>
    <col min="8" max="8" width="13.109375" bestFit="1" customWidth="1"/>
    <col min="10" max="10" width="13.33203125" bestFit="1" customWidth="1"/>
    <col min="11" max="11" width="16.21875" bestFit="1" customWidth="1"/>
    <col min="12" max="13" width="3" bestFit="1" customWidth="1"/>
    <col min="14" max="14" width="4" bestFit="1" customWidth="1"/>
    <col min="15" max="30" width="5" bestFit="1" customWidth="1"/>
    <col min="31" max="31" width="4" bestFit="1" customWidth="1"/>
    <col min="32" max="33" width="11.33203125" bestFit="1" customWidth="1"/>
  </cols>
  <sheetData>
    <row r="3" spans="1:8" x14ac:dyDescent="0.25">
      <c r="A3" s="32" t="s">
        <v>27</v>
      </c>
      <c r="B3" t="s">
        <v>28</v>
      </c>
      <c r="D3" s="32" t="s">
        <v>27</v>
      </c>
      <c r="E3" t="s">
        <v>28</v>
      </c>
      <c r="G3" s="32" t="s">
        <v>27</v>
      </c>
      <c r="H3" t="s">
        <v>28</v>
      </c>
    </row>
    <row r="4" spans="1:8" x14ac:dyDescent="0.25">
      <c r="A4" s="33">
        <v>0</v>
      </c>
      <c r="B4">
        <v>289</v>
      </c>
      <c r="D4" s="33">
        <v>1</v>
      </c>
      <c r="E4">
        <v>24086</v>
      </c>
      <c r="G4" s="33">
        <v>0</v>
      </c>
      <c r="H4">
        <v>289</v>
      </c>
    </row>
    <row r="5" spans="1:8" x14ac:dyDescent="0.25">
      <c r="A5" s="33">
        <v>1</v>
      </c>
      <c r="B5">
        <v>175</v>
      </c>
      <c r="D5" s="33" t="s">
        <v>26</v>
      </c>
      <c r="E5">
        <v>24086</v>
      </c>
      <c r="G5" s="33">
        <v>1</v>
      </c>
      <c r="H5">
        <v>175</v>
      </c>
    </row>
    <row r="6" spans="1:8" x14ac:dyDescent="0.25">
      <c r="A6" s="33">
        <v>2</v>
      </c>
      <c r="B6">
        <v>120</v>
      </c>
      <c r="G6" s="33">
        <v>2</v>
      </c>
      <c r="H6">
        <v>120</v>
      </c>
    </row>
    <row r="7" spans="1:8" x14ac:dyDescent="0.25">
      <c r="A7" s="33">
        <v>3</v>
      </c>
      <c r="B7">
        <v>62</v>
      </c>
      <c r="G7" s="33">
        <v>3</v>
      </c>
      <c r="H7">
        <v>62</v>
      </c>
    </row>
    <row r="8" spans="1:8" x14ac:dyDescent="0.25">
      <c r="A8" s="33">
        <v>4</v>
      </c>
      <c r="B8">
        <v>24</v>
      </c>
      <c r="G8" s="33">
        <v>4</v>
      </c>
      <c r="H8">
        <v>24</v>
      </c>
    </row>
    <row r="9" spans="1:8" x14ac:dyDescent="0.25">
      <c r="A9" s="33">
        <v>5</v>
      </c>
      <c r="B9">
        <v>67</v>
      </c>
      <c r="G9" s="33">
        <v>5</v>
      </c>
      <c r="H9">
        <v>67</v>
      </c>
    </row>
    <row r="10" spans="1:8" x14ac:dyDescent="0.25">
      <c r="A10" s="33">
        <v>6</v>
      </c>
      <c r="B10">
        <v>349</v>
      </c>
      <c r="G10" s="33">
        <v>6</v>
      </c>
      <c r="H10">
        <v>349</v>
      </c>
    </row>
    <row r="11" spans="1:8" x14ac:dyDescent="0.25">
      <c r="A11" s="33">
        <v>7</v>
      </c>
      <c r="B11">
        <v>1001</v>
      </c>
      <c r="G11" s="33">
        <v>7</v>
      </c>
      <c r="H11">
        <v>1001</v>
      </c>
    </row>
    <row r="12" spans="1:8" x14ac:dyDescent="0.25">
      <c r="A12" s="33">
        <v>8</v>
      </c>
      <c r="B12">
        <v>2227</v>
      </c>
      <c r="G12" s="33">
        <v>8</v>
      </c>
      <c r="H12">
        <v>2227</v>
      </c>
    </row>
    <row r="13" spans="1:8" x14ac:dyDescent="0.25">
      <c r="A13" s="33">
        <v>9</v>
      </c>
      <c r="B13">
        <v>1242</v>
      </c>
      <c r="G13" s="33">
        <v>9</v>
      </c>
      <c r="H13">
        <v>1242</v>
      </c>
    </row>
    <row r="14" spans="1:8" x14ac:dyDescent="0.25">
      <c r="A14" s="33">
        <v>10</v>
      </c>
      <c r="B14">
        <v>733</v>
      </c>
      <c r="G14" s="33">
        <v>10</v>
      </c>
      <c r="H14">
        <v>733</v>
      </c>
    </row>
    <row r="15" spans="1:8" x14ac:dyDescent="0.25">
      <c r="A15" s="33">
        <v>11</v>
      </c>
      <c r="B15">
        <v>834</v>
      </c>
      <c r="G15" s="33">
        <v>11</v>
      </c>
      <c r="H15">
        <v>834</v>
      </c>
    </row>
    <row r="16" spans="1:8" x14ac:dyDescent="0.25">
      <c r="A16" s="33">
        <v>12</v>
      </c>
      <c r="B16">
        <v>1121</v>
      </c>
      <c r="G16" s="33">
        <v>12</v>
      </c>
      <c r="H16">
        <v>1121</v>
      </c>
    </row>
    <row r="17" spans="1:8" x14ac:dyDescent="0.25">
      <c r="A17" s="33">
        <v>13</v>
      </c>
      <c r="B17">
        <v>1307</v>
      </c>
      <c r="G17" s="33">
        <v>13</v>
      </c>
      <c r="H17">
        <v>1307</v>
      </c>
    </row>
    <row r="18" spans="1:8" x14ac:dyDescent="0.25">
      <c r="A18" s="33">
        <v>14</v>
      </c>
      <c r="B18">
        <v>1242</v>
      </c>
      <c r="G18" s="33">
        <v>14</v>
      </c>
      <c r="H18">
        <v>1242</v>
      </c>
    </row>
    <row r="19" spans="1:8" x14ac:dyDescent="0.25">
      <c r="A19" s="33">
        <v>15</v>
      </c>
      <c r="B19">
        <v>1320</v>
      </c>
      <c r="G19" s="33">
        <v>15</v>
      </c>
      <c r="H19">
        <v>1320</v>
      </c>
    </row>
    <row r="20" spans="1:8" x14ac:dyDescent="0.25">
      <c r="A20" s="33">
        <v>16</v>
      </c>
      <c r="B20">
        <v>1664</v>
      </c>
      <c r="G20" s="33">
        <v>16</v>
      </c>
      <c r="H20">
        <v>1664</v>
      </c>
    </row>
    <row r="21" spans="1:8" x14ac:dyDescent="0.25">
      <c r="A21" s="33">
        <v>17</v>
      </c>
      <c r="B21">
        <v>3028</v>
      </c>
      <c r="G21" s="33">
        <v>17</v>
      </c>
      <c r="H21">
        <v>3028</v>
      </c>
    </row>
    <row r="22" spans="1:8" x14ac:dyDescent="0.25">
      <c r="A22" s="33">
        <v>18</v>
      </c>
      <c r="B22">
        <v>2422</v>
      </c>
      <c r="G22" s="33">
        <v>18</v>
      </c>
      <c r="H22">
        <v>2422</v>
      </c>
    </row>
    <row r="23" spans="1:8" x14ac:dyDescent="0.25">
      <c r="A23" s="33">
        <v>19</v>
      </c>
      <c r="B23">
        <v>1912</v>
      </c>
      <c r="G23" s="33">
        <v>19</v>
      </c>
      <c r="H23">
        <v>1912</v>
      </c>
    </row>
    <row r="24" spans="1:8" x14ac:dyDescent="0.25">
      <c r="A24" s="33">
        <v>20</v>
      </c>
      <c r="B24">
        <v>1233</v>
      </c>
      <c r="G24" s="33">
        <v>20</v>
      </c>
      <c r="H24">
        <v>1233</v>
      </c>
    </row>
    <row r="25" spans="1:8" x14ac:dyDescent="0.25">
      <c r="A25" s="33">
        <v>21</v>
      </c>
      <c r="B25">
        <v>827</v>
      </c>
      <c r="G25" s="33">
        <v>21</v>
      </c>
      <c r="H25">
        <v>827</v>
      </c>
    </row>
    <row r="26" spans="1:8" x14ac:dyDescent="0.25">
      <c r="A26" s="33">
        <v>22</v>
      </c>
      <c r="B26">
        <v>531</v>
      </c>
      <c r="G26" s="33">
        <v>22</v>
      </c>
      <c r="H26">
        <v>531</v>
      </c>
    </row>
    <row r="27" spans="1:8" x14ac:dyDescent="0.25">
      <c r="A27" s="33">
        <v>23</v>
      </c>
      <c r="B27">
        <v>356</v>
      </c>
      <c r="G27" s="33">
        <v>23</v>
      </c>
      <c r="H27">
        <v>356</v>
      </c>
    </row>
    <row r="28" spans="1:8" x14ac:dyDescent="0.25">
      <c r="A28" s="33" t="s">
        <v>26</v>
      </c>
      <c r="B28">
        <v>24086</v>
      </c>
      <c r="G28" s="33" t="s">
        <v>26</v>
      </c>
      <c r="H28">
        <v>24086</v>
      </c>
    </row>
  </sheetData>
  <conditionalFormatting sqref="AG4:AI4 AH5:AI12">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70633FBB-A361-44E1-854E-4A73D4E2E604}">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'Task 5 (1)'!A3:A3</xm:f>
              <xm:sqref>B3</xm:sqref>
            </x14:sparkline>
            <x14:sparkline>
              <xm:f>'Task 5 (1)'!A4:A4</xm:f>
              <xm:sqref>B4</xm:sqref>
            </x14:sparkline>
            <x14:sparkline>
              <xm:f>'Task 5 (1)'!A5:A5</xm:f>
              <xm:sqref>B5</xm:sqref>
            </x14:sparkline>
            <x14:sparkline>
              <xm:f>'Task 5 (1)'!A6:A6</xm:f>
              <xm:sqref>B6</xm:sqref>
            </x14:sparkline>
            <x14:sparkline>
              <xm:f>'Task 5 (1)'!A7:A7</xm:f>
              <xm:sqref>B7</xm:sqref>
            </x14:sparkline>
            <x14:sparkline>
              <xm:f>'Task 5 (1)'!A8:A8</xm:f>
              <xm:sqref>B8</xm:sqref>
            </x14:sparkline>
            <x14:sparkline>
              <xm:f>'Task 5 (1)'!A9:A9</xm:f>
              <xm:sqref>B9</xm:sqref>
            </x14:sparkline>
            <x14:sparkline>
              <xm:f>'Task 5 (1)'!A10:A10</xm:f>
              <xm:sqref>B10</xm:sqref>
            </x14:sparkline>
            <x14:sparkline>
              <xm:f>'Task 5 (1)'!A11:A11</xm:f>
              <xm:sqref>B11</xm:sqref>
            </x14:sparkline>
            <x14:sparkline>
              <xm:f>'Task 5 (1)'!A12:A12</xm:f>
              <xm:sqref>B12</xm:sqref>
            </x14:sparkline>
            <x14:sparkline>
              <xm:f>'Task 5 (1)'!A13:A13</xm:f>
              <xm:sqref>B13</xm:sqref>
            </x14:sparkline>
            <x14:sparkline>
              <xm:f>'Task 5 (1)'!A14:A14</xm:f>
              <xm:sqref>B14</xm:sqref>
            </x14:sparkline>
            <x14:sparkline>
              <xm:f>'Task 5 (1)'!A15:A15</xm:f>
              <xm:sqref>B15</xm:sqref>
            </x14:sparkline>
            <x14:sparkline>
              <xm:f>'Task 5 (1)'!A16:A16</xm:f>
              <xm:sqref>B16</xm:sqref>
            </x14:sparkline>
            <x14:sparkline>
              <xm:f>'Task 5 (1)'!A17:A17</xm:f>
              <xm:sqref>B17</xm:sqref>
            </x14:sparkline>
            <x14:sparkline>
              <xm:f>'Task 5 (1)'!A18:A18</xm:f>
              <xm:sqref>B18</xm:sqref>
            </x14:sparkline>
            <x14:sparkline>
              <xm:f>'Task 5 (1)'!A19:A19</xm:f>
              <xm:sqref>B19</xm:sqref>
            </x14:sparkline>
            <x14:sparkline>
              <xm:f>'Task 5 (1)'!A20:A20</xm:f>
              <xm:sqref>B20</xm:sqref>
            </x14:sparkline>
            <x14:sparkline>
              <xm:f>'Task 5 (1)'!A21:A21</xm:f>
              <xm:sqref>B21</xm:sqref>
            </x14:sparkline>
            <x14:sparkline>
              <xm:f>'Task 5 (1)'!A22:A22</xm:f>
              <xm:sqref>B22</xm:sqref>
            </x14:sparkline>
            <x14:sparkline>
              <xm:f>'Task 5 (1)'!A23:A23</xm:f>
              <xm:sqref>B23</xm:sqref>
            </x14:sparkline>
            <x14:sparkline>
              <xm:f>'Task 5 (1)'!A24:A24</xm:f>
              <xm:sqref>B24</xm:sqref>
            </x14:sparkline>
            <x14:sparkline>
              <xm:f>'Task 5 (1)'!A25:A25</xm:f>
              <xm:sqref>B25</xm:sqref>
            </x14:sparkline>
            <x14:sparkline>
              <xm:f>'Task 5 (1)'!A26:A26</xm:f>
              <xm:sqref>B26</xm:sqref>
            </x14:sparkline>
            <x14:sparkline>
              <xm:f>'Task 5 (1)'!A27:A27</xm:f>
              <xm:sqref>B27</xm:sqref>
            </x14:sparkline>
            <x14:sparkline>
              <xm:f>'Task 5 (1)'!A28:A28</xm:f>
              <xm:sqref>B28</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ED4A-1C5A-44B3-ACFF-E9E6193EE846}">
  <sheetPr codeName="Sheet9"/>
  <dimension ref="A18:Z27"/>
  <sheetViews>
    <sheetView showGridLines="0" showRowColHeaders="0" tabSelected="1" zoomScaleNormal="100" workbookViewId="0">
      <selection activeCell="W30" sqref="W30"/>
    </sheetView>
  </sheetViews>
  <sheetFormatPr defaultRowHeight="13.2" x14ac:dyDescent="0.25"/>
  <cols>
    <col min="1" max="1" width="13.33203125" bestFit="1" customWidth="1"/>
    <col min="2" max="2" width="16.21875" bestFit="1" customWidth="1"/>
    <col min="3" max="4" width="4" bestFit="1" customWidth="1"/>
    <col min="5" max="7" width="3" bestFit="1" customWidth="1"/>
    <col min="8" max="8" width="4" bestFit="1" customWidth="1"/>
    <col min="9" max="11" width="5" bestFit="1" customWidth="1"/>
    <col min="12" max="13" width="4" bestFit="1" customWidth="1"/>
    <col min="14" max="22" width="5" bestFit="1" customWidth="1"/>
    <col min="23" max="25" width="4" bestFit="1" customWidth="1"/>
    <col min="26" max="26" width="11.33203125" bestFit="1" customWidth="1"/>
  </cols>
  <sheetData>
    <row r="18" spans="1:26" x14ac:dyDescent="0.25">
      <c r="A18" s="50" t="s">
        <v>28</v>
      </c>
      <c r="B18" s="50" t="s">
        <v>29</v>
      </c>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x14ac:dyDescent="0.25">
      <c r="A19" s="50" t="s">
        <v>27</v>
      </c>
      <c r="B19" s="51">
        <v>0</v>
      </c>
      <c r="C19" s="51">
        <v>1</v>
      </c>
      <c r="D19" s="51">
        <v>2</v>
      </c>
      <c r="E19" s="51">
        <v>3</v>
      </c>
      <c r="F19" s="51">
        <v>4</v>
      </c>
      <c r="G19" s="51">
        <v>5</v>
      </c>
      <c r="H19" s="51">
        <v>6</v>
      </c>
      <c r="I19" s="51">
        <v>7</v>
      </c>
      <c r="J19" s="51">
        <v>8</v>
      </c>
      <c r="K19" s="51">
        <v>9</v>
      </c>
      <c r="L19" s="51">
        <v>10</v>
      </c>
      <c r="M19" s="51">
        <v>11</v>
      </c>
      <c r="N19" s="51">
        <v>12</v>
      </c>
      <c r="O19" s="51">
        <v>13</v>
      </c>
      <c r="P19" s="51">
        <v>14</v>
      </c>
      <c r="Q19" s="51">
        <v>15</v>
      </c>
      <c r="R19" s="51">
        <v>16</v>
      </c>
      <c r="S19" s="51">
        <v>17</v>
      </c>
      <c r="T19" s="51">
        <v>18</v>
      </c>
      <c r="U19" s="51">
        <v>19</v>
      </c>
      <c r="V19" s="51">
        <v>20</v>
      </c>
      <c r="W19" s="51">
        <v>21</v>
      </c>
      <c r="X19" s="51">
        <v>22</v>
      </c>
      <c r="Y19" s="51">
        <v>23</v>
      </c>
      <c r="Z19" s="51" t="s">
        <v>26</v>
      </c>
    </row>
    <row r="20" spans="1:26" x14ac:dyDescent="0.25">
      <c r="A20" s="52">
        <v>0</v>
      </c>
      <c r="B20" s="51">
        <v>119</v>
      </c>
      <c r="C20" s="51">
        <v>77</v>
      </c>
      <c r="D20" s="51">
        <v>56</v>
      </c>
      <c r="E20" s="51">
        <v>32</v>
      </c>
      <c r="F20" s="51">
        <v>3</v>
      </c>
      <c r="G20" s="51">
        <v>4</v>
      </c>
      <c r="H20" s="51">
        <v>1</v>
      </c>
      <c r="I20" s="51">
        <v>11</v>
      </c>
      <c r="J20" s="51">
        <v>47</v>
      </c>
      <c r="K20" s="51">
        <v>79</v>
      </c>
      <c r="L20" s="51">
        <v>186</v>
      </c>
      <c r="M20" s="51">
        <v>300</v>
      </c>
      <c r="N20" s="51">
        <v>400</v>
      </c>
      <c r="O20" s="51">
        <v>364</v>
      </c>
      <c r="P20" s="51">
        <v>395</v>
      </c>
      <c r="Q20" s="51">
        <v>381</v>
      </c>
      <c r="R20" s="51">
        <v>379</v>
      </c>
      <c r="S20" s="51">
        <v>364</v>
      </c>
      <c r="T20" s="51">
        <v>229</v>
      </c>
      <c r="U20" s="51">
        <v>237</v>
      </c>
      <c r="V20" s="51">
        <v>152</v>
      </c>
      <c r="W20" s="51">
        <v>104</v>
      </c>
      <c r="X20" s="51">
        <v>52</v>
      </c>
      <c r="Y20" s="51">
        <v>35</v>
      </c>
      <c r="Z20" s="51">
        <v>4007</v>
      </c>
    </row>
    <row r="21" spans="1:26" x14ac:dyDescent="0.25">
      <c r="A21" s="52">
        <v>1</v>
      </c>
      <c r="B21" s="51">
        <v>17</v>
      </c>
      <c r="C21" s="51">
        <v>11</v>
      </c>
      <c r="D21" s="51">
        <v>4</v>
      </c>
      <c r="E21" s="51">
        <v>4</v>
      </c>
      <c r="F21" s="51">
        <v>7</v>
      </c>
      <c r="G21" s="51">
        <v>19</v>
      </c>
      <c r="H21" s="51">
        <v>113</v>
      </c>
      <c r="I21" s="51">
        <v>225</v>
      </c>
      <c r="J21" s="51">
        <v>331</v>
      </c>
      <c r="K21" s="51">
        <v>190</v>
      </c>
      <c r="L21" s="51">
        <v>84</v>
      </c>
      <c r="M21" s="51">
        <v>97</v>
      </c>
      <c r="N21" s="51">
        <v>61</v>
      </c>
      <c r="O21" s="51">
        <v>61</v>
      </c>
      <c r="P21" s="51">
        <v>77</v>
      </c>
      <c r="Q21" s="51">
        <v>129</v>
      </c>
      <c r="R21" s="51">
        <v>220</v>
      </c>
      <c r="S21" s="51">
        <v>590</v>
      </c>
      <c r="T21" s="51">
        <v>465</v>
      </c>
      <c r="U21" s="51">
        <v>422</v>
      </c>
      <c r="V21" s="51">
        <v>207</v>
      </c>
      <c r="W21" s="51">
        <v>149</v>
      </c>
      <c r="X21" s="51">
        <v>44</v>
      </c>
      <c r="Y21" s="51">
        <v>30</v>
      </c>
      <c r="Z21" s="51">
        <v>3557</v>
      </c>
    </row>
    <row r="22" spans="1:26" x14ac:dyDescent="0.25">
      <c r="A22" s="52">
        <v>2</v>
      </c>
      <c r="B22" s="51">
        <v>17</v>
      </c>
      <c r="C22" s="51">
        <v>5</v>
      </c>
      <c r="D22" s="51">
        <v>3</v>
      </c>
      <c r="E22" s="51"/>
      <c r="F22" s="51">
        <v>3</v>
      </c>
      <c r="G22" s="51">
        <v>13</v>
      </c>
      <c r="H22" s="51">
        <v>72</v>
      </c>
      <c r="I22" s="51">
        <v>202</v>
      </c>
      <c r="J22" s="51">
        <v>179</v>
      </c>
      <c r="K22" s="51">
        <v>100</v>
      </c>
      <c r="L22" s="51"/>
      <c r="M22" s="51">
        <v>57</v>
      </c>
      <c r="N22" s="51">
        <v>78</v>
      </c>
      <c r="O22" s="51">
        <v>97</v>
      </c>
      <c r="P22" s="51">
        <v>63</v>
      </c>
      <c r="Q22" s="51">
        <v>65</v>
      </c>
      <c r="R22" s="51">
        <v>83</v>
      </c>
      <c r="S22" s="51">
        <v>434</v>
      </c>
      <c r="T22" s="51">
        <v>182</v>
      </c>
      <c r="U22" s="51">
        <v>112</v>
      </c>
      <c r="V22" s="51">
        <v>173</v>
      </c>
      <c r="W22" s="51">
        <v>93</v>
      </c>
      <c r="X22" s="51">
        <v>88</v>
      </c>
      <c r="Y22" s="51">
        <v>11</v>
      </c>
      <c r="Z22" s="51">
        <v>2130</v>
      </c>
    </row>
    <row r="23" spans="1:26" x14ac:dyDescent="0.25">
      <c r="A23" s="52">
        <v>3</v>
      </c>
      <c r="B23" s="51">
        <v>6</v>
      </c>
      <c r="C23" s="51">
        <v>6</v>
      </c>
      <c r="D23" s="51">
        <v>3</v>
      </c>
      <c r="E23" s="51"/>
      <c r="F23" s="51">
        <v>2</v>
      </c>
      <c r="G23" s="51">
        <v>8</v>
      </c>
      <c r="H23" s="51">
        <v>49</v>
      </c>
      <c r="I23" s="51">
        <v>142</v>
      </c>
      <c r="J23" s="51">
        <v>323</v>
      </c>
      <c r="K23" s="51">
        <v>196</v>
      </c>
      <c r="L23" s="51">
        <v>96</v>
      </c>
      <c r="M23" s="51">
        <v>81</v>
      </c>
      <c r="N23" s="51">
        <v>134</v>
      </c>
      <c r="O23" s="51">
        <v>198</v>
      </c>
      <c r="P23" s="51">
        <v>181</v>
      </c>
      <c r="Q23" s="51">
        <v>193</v>
      </c>
      <c r="R23" s="51">
        <v>261</v>
      </c>
      <c r="S23" s="51">
        <v>526</v>
      </c>
      <c r="T23" s="51">
        <v>467</v>
      </c>
      <c r="U23" s="51">
        <v>327</v>
      </c>
      <c r="V23" s="51">
        <v>221</v>
      </c>
      <c r="W23" s="51">
        <v>159</v>
      </c>
      <c r="X23" s="51">
        <v>134</v>
      </c>
      <c r="Y23" s="51">
        <v>67</v>
      </c>
      <c r="Z23" s="51">
        <v>3780</v>
      </c>
    </row>
    <row r="24" spans="1:26" x14ac:dyDescent="0.25">
      <c r="A24" s="52">
        <v>4</v>
      </c>
      <c r="B24" s="51">
        <v>31</v>
      </c>
      <c r="C24" s="51">
        <v>11</v>
      </c>
      <c r="D24" s="51">
        <v>6</v>
      </c>
      <c r="E24" s="51">
        <v>4</v>
      </c>
      <c r="F24" s="51">
        <v>5</v>
      </c>
      <c r="G24" s="51">
        <v>9</v>
      </c>
      <c r="H24" s="51">
        <v>63</v>
      </c>
      <c r="I24" s="51">
        <v>173</v>
      </c>
      <c r="J24" s="51">
        <v>670</v>
      </c>
      <c r="K24" s="51">
        <v>139</v>
      </c>
      <c r="L24" s="51">
        <v>102</v>
      </c>
      <c r="M24" s="51">
        <v>59</v>
      </c>
      <c r="N24" s="51">
        <v>136</v>
      </c>
      <c r="O24" s="51">
        <v>150</v>
      </c>
      <c r="P24" s="51">
        <v>112</v>
      </c>
      <c r="Q24" s="51">
        <v>122</v>
      </c>
      <c r="R24" s="51">
        <v>188</v>
      </c>
      <c r="S24" s="51">
        <v>418</v>
      </c>
      <c r="T24" s="51">
        <v>411</v>
      </c>
      <c r="U24" s="51">
        <v>442</v>
      </c>
      <c r="V24" s="51">
        <v>192</v>
      </c>
      <c r="W24" s="51">
        <v>78</v>
      </c>
      <c r="X24" s="51">
        <v>57</v>
      </c>
      <c r="Y24" s="51">
        <v>31</v>
      </c>
      <c r="Z24" s="51">
        <v>3609</v>
      </c>
    </row>
    <row r="25" spans="1:26" x14ac:dyDescent="0.25">
      <c r="A25" s="52">
        <v>5</v>
      </c>
      <c r="B25" s="51">
        <v>14</v>
      </c>
      <c r="C25" s="51">
        <v>5</v>
      </c>
      <c r="D25" s="51">
        <v>1</v>
      </c>
      <c r="E25" s="51">
        <v>1</v>
      </c>
      <c r="F25" s="51"/>
      <c r="G25" s="51">
        <v>13</v>
      </c>
      <c r="H25" s="51">
        <v>44</v>
      </c>
      <c r="I25" s="51">
        <v>222</v>
      </c>
      <c r="J25" s="51">
        <v>585</v>
      </c>
      <c r="K25" s="51">
        <v>417</v>
      </c>
      <c r="L25" s="51">
        <v>170</v>
      </c>
      <c r="M25" s="51">
        <v>112</v>
      </c>
      <c r="N25" s="51">
        <v>139</v>
      </c>
      <c r="O25" s="51">
        <v>150</v>
      </c>
      <c r="P25" s="51">
        <v>126</v>
      </c>
      <c r="Q25" s="51">
        <v>133</v>
      </c>
      <c r="R25" s="51">
        <v>267</v>
      </c>
      <c r="S25" s="51">
        <v>469</v>
      </c>
      <c r="T25" s="51">
        <v>491</v>
      </c>
      <c r="U25" s="51">
        <v>283</v>
      </c>
      <c r="V25" s="51">
        <v>172</v>
      </c>
      <c r="W25" s="51">
        <v>132</v>
      </c>
      <c r="X25" s="51">
        <v>60</v>
      </c>
      <c r="Y25" s="51">
        <v>50</v>
      </c>
      <c r="Z25" s="51">
        <v>4056</v>
      </c>
    </row>
    <row r="26" spans="1:26" x14ac:dyDescent="0.25">
      <c r="A26" s="52">
        <v>6</v>
      </c>
      <c r="B26" s="51">
        <v>85</v>
      </c>
      <c r="C26" s="51">
        <v>60</v>
      </c>
      <c r="D26" s="51">
        <v>47</v>
      </c>
      <c r="E26" s="51">
        <v>21</v>
      </c>
      <c r="F26" s="51">
        <v>4</v>
      </c>
      <c r="G26" s="51">
        <v>1</v>
      </c>
      <c r="H26" s="51">
        <v>7</v>
      </c>
      <c r="I26" s="51">
        <v>26</v>
      </c>
      <c r="J26" s="51">
        <v>92</v>
      </c>
      <c r="K26" s="51">
        <v>121</v>
      </c>
      <c r="L26" s="51">
        <v>95</v>
      </c>
      <c r="M26" s="51">
        <v>128</v>
      </c>
      <c r="N26" s="51">
        <v>173</v>
      </c>
      <c r="O26" s="51">
        <v>287</v>
      </c>
      <c r="P26" s="51">
        <v>288</v>
      </c>
      <c r="Q26" s="51">
        <v>297</v>
      </c>
      <c r="R26" s="51">
        <v>266</v>
      </c>
      <c r="S26" s="51">
        <v>227</v>
      </c>
      <c r="T26" s="51">
        <v>177</v>
      </c>
      <c r="U26" s="51">
        <v>89</v>
      </c>
      <c r="V26" s="51">
        <v>116</v>
      </c>
      <c r="W26" s="51">
        <v>112</v>
      </c>
      <c r="X26" s="51">
        <v>96</v>
      </c>
      <c r="Y26" s="51">
        <v>132</v>
      </c>
      <c r="Z26" s="51">
        <v>2947</v>
      </c>
    </row>
    <row r="27" spans="1:26" x14ac:dyDescent="0.25">
      <c r="A27" s="52" t="s">
        <v>26</v>
      </c>
      <c r="B27" s="51">
        <v>289</v>
      </c>
      <c r="C27" s="51">
        <v>175</v>
      </c>
      <c r="D27" s="51">
        <v>120</v>
      </c>
      <c r="E27" s="51">
        <v>62</v>
      </c>
      <c r="F27" s="51">
        <v>24</v>
      </c>
      <c r="G27" s="51">
        <v>67</v>
      </c>
      <c r="H27" s="51">
        <v>349</v>
      </c>
      <c r="I27" s="51">
        <v>1001</v>
      </c>
      <c r="J27" s="51">
        <v>2227</v>
      </c>
      <c r="K27" s="51">
        <v>1242</v>
      </c>
      <c r="L27" s="51">
        <v>733</v>
      </c>
      <c r="M27" s="51">
        <v>834</v>
      </c>
      <c r="N27" s="51">
        <v>1121</v>
      </c>
      <c r="O27" s="51">
        <v>1307</v>
      </c>
      <c r="P27" s="51">
        <v>1242</v>
      </c>
      <c r="Q27" s="51">
        <v>1320</v>
      </c>
      <c r="R27" s="51">
        <v>1664</v>
      </c>
      <c r="S27" s="51">
        <v>3028</v>
      </c>
      <c r="T27" s="51">
        <v>2422</v>
      </c>
      <c r="U27" s="51">
        <v>1912</v>
      </c>
      <c r="V27" s="51">
        <v>1233</v>
      </c>
      <c r="W27" s="51">
        <v>827</v>
      </c>
      <c r="X27" s="51">
        <v>531</v>
      </c>
      <c r="Y27" s="51">
        <v>356</v>
      </c>
      <c r="Z27" s="51">
        <v>24086</v>
      </c>
    </row>
  </sheetData>
  <conditionalFormatting sqref="B19:W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C A A g A 8 W L 7 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x Y v 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W L 7 W q X k w c V X A Q A A H w s A A B M A H A B G b 3 J t d W x h c y 9 T Z W N 0 a W 9 u M S 5 t I K I Y A C i g F A A A A A A A A A A A A A A A A A A A A A A A A A A A A O 1 S T W v C Q B C 9 B / I f l v W i E K T a W 0 s P J R X s o Y d W i / Q 4 u k N d T H Z l P 0 A p / e / d N Z k k W v w B Q n L Z N y + z s / M e z + L G S a 3 Y o j o n j 2 m S J n Y L B g V 7 9 2 i O E / b E C n R p w s K 3 0 N 5 s M D C z w w a L c e 6 N Q e V W 2 u z W W u + G o 6 x q G / D Z Y Q 9 K h B m 5 V i 6 0 8 H B n C e s C x 9 W f E 8 5 1 4 U s 1 r I Z m j F N v x n 7 4 q 7 I O T p i / g E M B x w g X C F a r i L 4 Q T D z f w p 1 t B P M w p T o L W X e v E H c N B L d F Y + V p 4 h L L P R p w 3 m A s P 5 W C E s U D u 4 v V c 7 m W Y Q t 2 0 T T 3 p R T S V d O k E n a P K G K R g / V Q R P S B 3 9 I 6 N D U f t v + N U m p Z 4 4 4 k o j r S i G o l E k N S q W 4 k E 0 H S 2 7 q x g K i O F S 3 V t Y T Y C 9 V E n 1 t E 7 B W r m j 0 6 l j W v n l l X k 6 2 F x F x Y S X 3 R 0 l G a S H U 1 Z / / y O + 3 z 2 + f 3 N v M 7 4 H W C h 9 M R 7 2 P c x / j W Y 3 z f x 7 i P 8 U 3 F + A 9 Q S w E C L Q A U A A I A C A D x Y v t a p e P G y 6 Y A A A D 3 A A A A E g A A A A A A A A A A A A A A A A A A A A A A Q 2 9 u Z m l n L 1 B h Y 2 t h Z 2 U u e G 1 s U E s B A i 0 A F A A C A A g A 8 W L 7 W g / K 6 a u k A A A A 6 Q A A A B M A A A A A A A A A A A A A A A A A 8 g A A A F t D b 2 5 0 Z W 5 0 X 1 R 5 c G V z X S 5 4 b W x Q S w E C L Q A U A A I A C A D x Y v t a p e T B x V c B A A A f C w A A E w A A A A A A A A A A A A A A A A D j 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0 S Q A A A A A A A J J 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U X V l c n l J R C I g V m F s d W U 9 I n N k Y j A 0 N W F l Y S 1 h N T d l L T Q w N m U t Y j F l N y 0 0 O T k y N D g z M j g 5 N j 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2 M T E i I C 8 + P E V u d H J 5 I F R 5 c G U 9 I k Z p b G x F c n J v c k N v Z G U i I F Z h b H V l P S J z V W 5 r b m 9 3 b i I g L z 4 8 R W 5 0 c n k g V H l w Z T 0 i R m l s b E V y c m 9 y Q 2 9 1 b n Q i I F Z h b H V l P S J s M C I g L z 4 8 R W 5 0 c n k g V H l w Z T 0 i R m l s b E x h c 3 R V c G R h d G V k I i B W Y W x 1 Z T 0 i Z D I w M j U t M D c t M j N U M D M 6 N T I 6 M D Q u M z c w M j U w N V o i I C 8 + P E V u d H J 5 I F R 5 c G U 9 I k Z p b G x D b 2 x 1 b W 5 U e X B l c y I g V m F s d W U 9 I n N B Q U F B Q U F B Q U F B Q U F B Q U F B Q U F B Q U F B Q U c i I C 8 + P E V u d H J 5 I F R 5 c G U 9 I k Z p b G x D b 2 x 1 b W 5 O Y W 1 l c y I g V m F s d W U 9 I n N b J n F 1 b 3 Q 7 Q 2 9 u d G V u d C 5 J b n N 0 Y W 5 0 J n F 1 b 3 Q 7 L C Z x d W 9 0 O 0 N v b n R l b n Q u R G F 0 Z W R h e S Z x d W 9 0 O y w m c X V v d D t D b 2 5 0 Z W 5 0 L l N l Y X N v b i Z x d W 9 0 O y w m c X V v d D t D b 2 5 0 Z W 5 0 L l l l Y X I m c X V v d D s s J n F 1 b 3 Q 7 Q 2 9 u d G V u d C 5 N b 2 5 0 a C Z x d W 9 0 O y w m c X V v d D t D b 2 5 0 Z W 5 0 L k h v d X I m c X V v d D s s J n F 1 b 3 Q 7 Q 2 9 u d G V u d C 5 I b 2 x p Z G F 5 J n F 1 b 3 Q 7 L C Z x d W 9 0 O 0 N v b n R l b n Q u V 2 V l a 2 R h e S Z x d W 9 0 O y w m c X V v d D t D b 2 5 0 Z W 5 0 L l d l Y X R o Z X J z a X Q m c X V v d D s s J n F 1 b 3 Q 7 Q 2 9 u d G V u d C 5 U Z W 1 w Z X J h d H V y Z S Z x d W 9 0 O y w m c X V v d D t D b 2 5 0 Z W 5 0 L l V u b m F t Z W Q 6 I D A m c X V v d D s s J n F 1 b 3 Q 7 Q 2 9 u d G V u d C 5 B b W J p Z W 5 0 I F R l b X B l c m F 0 d X J l J n F 1 b 3 Q 7 L C Z x d W 9 0 O 0 N v b n R l b n Q u S H V t a W R p d H k m c X V v d D s s J n F 1 b 3 Q 7 Q 2 9 u d G V u d C 5 X a W 5 k c 3 B l Z W Q m c X V v d D s s J n F 1 b 3 Q 7 Q 2 9 u d G V u d C 5 D Y X N 1 Y W w m c X V v d D s s J n F 1 b 3 Q 7 Q 2 9 u d G V u d C 5 S Z W d p c 3 R l c m V k J n F 1 b 3 Q 7 L C Z x d W 9 0 O 0 N v b n R l b n Q u Q 2 5 0 J n F 1 b 3 Q 7 L C Z x d W 9 0 O 0 5 h b W U 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U X V l c n k x L 0 F 1 d G 9 S Z W 1 v d m V k Q 2 9 s d W 1 u c z E u e 0 N v b n R l b n Q u S W 5 z d G F u d C w w f S Z x d W 9 0 O y w m c X V v d D t T Z W N 0 a W 9 u M S 9 R d W V y e T E v Q X V 0 b 1 J l b W 9 2 Z W R D b 2 x 1 b W 5 z M S 5 7 Q 2 9 u d G V u d C 5 E Y X R l Z G F 5 L D F 9 J n F 1 b 3 Q 7 L C Z x d W 9 0 O 1 N l Y 3 R p b 2 4 x L 1 F 1 Z X J 5 M S 9 B d X R v U m V t b 3 Z l Z E N v b H V t b n M x L n t D b 2 5 0 Z W 5 0 L l N l Y X N v b i w y f S Z x d W 9 0 O y w m c X V v d D t T Z W N 0 a W 9 u M S 9 R d W V y e T E v Q X V 0 b 1 J l b W 9 2 Z W R D b 2 x 1 b W 5 z M S 5 7 Q 2 9 u d G V u d C 5 Z Z W F y L D N 9 J n F 1 b 3 Q 7 L C Z x d W 9 0 O 1 N l Y 3 R p b 2 4 x L 1 F 1 Z X J 5 M S 9 B d X R v U m V t b 3 Z l Z E N v b H V t b n M x L n t D b 2 5 0 Z W 5 0 L k 1 v b n R o L D R 9 J n F 1 b 3 Q 7 L C Z x d W 9 0 O 1 N l Y 3 R p b 2 4 x L 1 F 1 Z X J 5 M S 9 B d X R v U m V t b 3 Z l Z E N v b H V t b n M x L n t D b 2 5 0 Z W 5 0 L k h v d X I s N X 0 m c X V v d D s s J n F 1 b 3 Q 7 U 2 V j d G l v b j E v U X V l c n k x L 0 F 1 d G 9 S Z W 1 v d m V k Q 2 9 s d W 1 u c z E u e 0 N v b n R l b n Q u S G 9 s a W R h e S w 2 f S Z x d W 9 0 O y w m c X V v d D t T Z W N 0 a W 9 u M S 9 R d W V y e T E v Q X V 0 b 1 J l b W 9 2 Z W R D b 2 x 1 b W 5 z M S 5 7 Q 2 9 u d G V u d C 5 X Z W V r Z G F 5 L D d 9 J n F 1 b 3 Q 7 L C Z x d W 9 0 O 1 N l Y 3 R p b 2 4 x L 1 F 1 Z X J 5 M S 9 B d X R v U m V t b 3 Z l Z E N v b H V t b n M x L n t D b 2 5 0 Z W 5 0 L l d l Y X R o Z X J z a X Q s O H 0 m c X V v d D s s J n F 1 b 3 Q 7 U 2 V j d G l v b j E v U X V l c n k x L 0 F 1 d G 9 S Z W 1 v d m V k Q 2 9 s d W 1 u c z E u e 0 N v b n R l b n Q u V G V t c G V y Y X R 1 c m U s O X 0 m c X V v d D s s J n F 1 b 3 Q 7 U 2 V j d G l v b j E v U X V l c n k x L 0 F 1 d G 9 S Z W 1 v d m V k Q 2 9 s d W 1 u c z E u e 0 N v b n R l b n Q u V W 5 u Y W 1 l Z D o g M C w x M H 0 m c X V v d D s s J n F 1 b 3 Q 7 U 2 V j d G l v b j E v U X V l c n k x L 0 F 1 d G 9 S Z W 1 v d m V k Q 2 9 s d W 1 u c z E u e 0 N v b n R l b n Q u Q W 1 i a W V u d C B U Z W 1 w Z X J h d H V y Z S w x M X 0 m c X V v d D s s J n F 1 b 3 Q 7 U 2 V j d G l v b j E v U X V l c n k x L 0 F 1 d G 9 S Z W 1 v d m V k Q 2 9 s d W 1 u c z E u e 0 N v b n R l b n Q u S H V t a W R p d H k s M T J 9 J n F 1 b 3 Q 7 L C Z x d W 9 0 O 1 N l Y 3 R p b 2 4 x L 1 F 1 Z X J 5 M S 9 B d X R v U m V t b 3 Z l Z E N v b H V t b n M x L n t D b 2 5 0 Z W 5 0 L l d p b m R z c G V l Z C w x M 3 0 m c X V v d D s s J n F 1 b 3 Q 7 U 2 V j d G l v b j E v U X V l c n k x L 0 F 1 d G 9 S Z W 1 v d m V k Q 2 9 s d W 1 u c z E u e 0 N v b n R l b n Q u Q 2 F z d W F s L D E 0 f S Z x d W 9 0 O y w m c X V v d D t T Z W N 0 a W 9 u M S 9 R d W V y e T E v Q X V 0 b 1 J l b W 9 2 Z W R D b 2 x 1 b W 5 z M S 5 7 Q 2 9 u d G V u d C 5 S Z W d p c 3 R l c m V k L D E 1 f S Z x d W 9 0 O y w m c X V v d D t T Z W N 0 a W 9 u M S 9 R d W V y e T E v Q X V 0 b 1 J l b W 9 2 Z W R D b 2 x 1 b W 5 z M S 5 7 Q 2 9 u d G V u d C 5 D b n Q s M T Z 9 J n F 1 b 3 Q 7 L C Z x d W 9 0 O 1 N l Y 3 R p b 2 4 x L 1 F 1 Z X J 5 M S 9 B d X R v U m V t b 3 Z l Z E N v b H V t b n M x L n t O Y W 1 l L D E 3 f S Z x d W 9 0 O 1 0 s J n F 1 b 3 Q 7 Q 2 9 s d W 1 u Q 2 9 1 b n Q m c X V v d D s 6 M T g s J n F 1 b 3 Q 7 S 2 V 5 Q 2 9 s d W 1 u T m F t Z X M m c X V v d D s 6 W 1 0 s J n F 1 b 3 Q 7 Q 2 9 s d W 1 u S W R l b n R p d G l l c y Z x d W 9 0 O z p b J n F 1 b 3 Q 7 U 2 V j d G l v b j E v U X V l c n k x L 0 F 1 d G 9 S Z W 1 v d m V k Q 2 9 s d W 1 u c z E u e 0 N v b n R l b n Q u S W 5 z d G F u d C w w f S Z x d W 9 0 O y w m c X V v d D t T Z W N 0 a W 9 u M S 9 R d W V y e T E v Q X V 0 b 1 J l b W 9 2 Z W R D b 2 x 1 b W 5 z M S 5 7 Q 2 9 u d G V u d C 5 E Y X R l Z G F 5 L D F 9 J n F 1 b 3 Q 7 L C Z x d W 9 0 O 1 N l Y 3 R p b 2 4 x L 1 F 1 Z X J 5 M S 9 B d X R v U m V t b 3 Z l Z E N v b H V t b n M x L n t D b 2 5 0 Z W 5 0 L l N l Y X N v b i w y f S Z x d W 9 0 O y w m c X V v d D t T Z W N 0 a W 9 u M S 9 R d W V y e T E v Q X V 0 b 1 J l b W 9 2 Z W R D b 2 x 1 b W 5 z M S 5 7 Q 2 9 u d G V u d C 5 Z Z W F y L D N 9 J n F 1 b 3 Q 7 L C Z x d W 9 0 O 1 N l Y 3 R p b 2 4 x L 1 F 1 Z X J 5 M S 9 B d X R v U m V t b 3 Z l Z E N v b H V t b n M x L n t D b 2 5 0 Z W 5 0 L k 1 v b n R o L D R 9 J n F 1 b 3 Q 7 L C Z x d W 9 0 O 1 N l Y 3 R p b 2 4 x L 1 F 1 Z X J 5 M S 9 B d X R v U m V t b 3 Z l Z E N v b H V t b n M x L n t D b 2 5 0 Z W 5 0 L k h v d X I s N X 0 m c X V v d D s s J n F 1 b 3 Q 7 U 2 V j d G l v b j E v U X V l c n k x L 0 F 1 d G 9 S Z W 1 v d m V k Q 2 9 s d W 1 u c z E u e 0 N v b n R l b n Q u S G 9 s a W R h e S w 2 f S Z x d W 9 0 O y w m c X V v d D t T Z W N 0 a W 9 u M S 9 R d W V y e T E v Q X V 0 b 1 J l b W 9 2 Z W R D b 2 x 1 b W 5 z M S 5 7 Q 2 9 u d G V u d C 5 X Z W V r Z G F 5 L D d 9 J n F 1 b 3 Q 7 L C Z x d W 9 0 O 1 N l Y 3 R p b 2 4 x L 1 F 1 Z X J 5 M S 9 B d X R v U m V t b 3 Z l Z E N v b H V t b n M x L n t D b 2 5 0 Z W 5 0 L l d l Y X R o Z X J z a X Q s O H 0 m c X V v d D s s J n F 1 b 3 Q 7 U 2 V j d G l v b j E v U X V l c n k x L 0 F 1 d G 9 S Z W 1 v d m V k Q 2 9 s d W 1 u c z E u e 0 N v b n R l b n Q u V G V t c G V y Y X R 1 c m U s O X 0 m c X V v d D s s J n F 1 b 3 Q 7 U 2 V j d G l v b j E v U X V l c n k x L 0 F 1 d G 9 S Z W 1 v d m V k Q 2 9 s d W 1 u c z E u e 0 N v b n R l b n Q u V W 5 u Y W 1 l Z D o g M C w x M H 0 m c X V v d D s s J n F 1 b 3 Q 7 U 2 V j d G l v b j E v U X V l c n k x L 0 F 1 d G 9 S Z W 1 v d m V k Q 2 9 s d W 1 u c z E u e 0 N v b n R l b n Q u Q W 1 i a W V u d C B U Z W 1 w Z X J h d H V y Z S w x M X 0 m c X V v d D s s J n F 1 b 3 Q 7 U 2 V j d G l v b j E v U X V l c n k x L 0 F 1 d G 9 S Z W 1 v d m V k Q 2 9 s d W 1 u c z E u e 0 N v b n R l b n Q u S H V t a W R p d H k s M T J 9 J n F 1 b 3 Q 7 L C Z x d W 9 0 O 1 N l Y 3 R p b 2 4 x L 1 F 1 Z X J 5 M S 9 B d X R v U m V t b 3 Z l Z E N v b H V t b n M x L n t D b 2 5 0 Z W 5 0 L l d p b m R z c G V l Z C w x M 3 0 m c X V v d D s s J n F 1 b 3 Q 7 U 2 V j d G l v b j E v U X V l c n k x L 0 F 1 d G 9 S Z W 1 v d m V k Q 2 9 s d W 1 u c z E u e 0 N v b n R l b n Q u Q 2 F z d W F s L D E 0 f S Z x d W 9 0 O y w m c X V v d D t T Z W N 0 a W 9 u M S 9 R d W V y e T E v Q X V 0 b 1 J l b W 9 2 Z W R D b 2 x 1 b W 5 z M S 5 7 Q 2 9 u d G V u d C 5 S Z W d p c 3 R l c m V k L D E 1 f S Z x d W 9 0 O y w m c X V v d D t T Z W N 0 a W 9 u M S 9 R d W V y e T E v Q X V 0 b 1 J l b W 9 2 Z W R D b 2 x 1 b W 5 z M S 5 7 Q 2 9 u d G V u d C 5 D b n Q s M T Z 9 J n F 1 b 3 Q 7 L C Z x d W 9 0 O 1 N l Y 3 R p b 2 4 x L 1 F 1 Z X J 5 M S 9 B d X R v U m V t b 3 Z l Z E N v b H V t b n M x L n t O Y W 1 l L D E 3 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F e H B h b m R l Z C U y M E N v b n R l b n Q 8 L 0 l 0 Z W 1 Q Y X R o P j w v S X R l b U x v Y 2 F 0 a W 9 u P j x T d G F i b G V F b n R y a W V z I C 8 + P C 9 J d G V t P j x J d G V t P j x J d G V t T G 9 j Y X R p b 2 4 + P E l 0 Z W 1 U e X B l P k Z v c m 1 1 b G E 8 L 0 l 0 Z W 1 U e X B l P j x J d G V t U G F 0 a D 5 T Z W N 0 a W 9 u M S 9 R d W V y e T I 8 L 0 l 0 Z W 1 Q Y X R o P j w v S X R l b U x v Y 2 F 0 a W 9 u P j x T d G F i b G V F b n R y a W V z P j x F b n R y e S B U e X B l P S J J c 1 B y a X Z h d G U i I F Z h b H V l P S J s M C I g L z 4 8 R W 5 0 c n k g V H l w Z T 0 i U X V l c n l J R C I g V m F s d W U 9 I n M 2 Y z Q z Y T M 5 M y 1 m M T k x L T Q 3 M z U t O G Z j N S 0 2 Y T l l N j k 0 O D g 3 O 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J 5 M i I g L z 4 8 R W 5 0 c n k g V H l w Z T 0 i R m l s b G V k Q 2 9 t c G x l d G V S Z X N 1 b H R U b 1 d v c m t z a G V l d C I g V m F s d W U 9 I m w x I i A v P j x F b n R y e S B U e X B l P S J B Z G R l Z F R v R G F 0 Y U 1 v Z G V s I i B W Y W x 1 Z T 0 i b D A i I C 8 + P E V u d H J 5 I F R 5 c G U 9 I k Z p b G x D b 3 V u d C I g V m F s d W U 9 I m w x N j E x I i A v P j x F b n R y e S B U e X B l P S J G a W x s R X J y b 3 J D b 2 R l I i B W Y W x 1 Z T 0 i c 1 V u a 2 5 v d 2 4 i I C 8 + P E V u d H J 5 I F R 5 c G U 9 I k Z p b G x F c n J v c k N v d W 5 0 I i B W Y W x 1 Z T 0 i b D A i I C 8 + P E V u d H J 5 I F R 5 c G U 9 I k Z p b G x M Y X N 0 V X B k Y X R l Z C I g V m F s d W U 9 I m Q y M D I 1 L T A 3 L T I z V D A 0 O j Q 5 O j M z L j A 1 N D k 0 M z V a I i A v P j x F b n R y e S B U e X B l P S J G a W x s Q 2 9 s d W 1 u V H l w Z X M i I F Z h b H V l P S J z Q U F B Q U F B Q U F B Q U F B Q U F B Q U F B Q U F B Q U F H I i A v P j x F b n R y e S B U e X B l P S J G a W x s Q 2 9 s d W 1 u T m F t Z X M i I F Z h b H V l P S J z W y Z x d W 9 0 O 0 N v b n R l b n Q u S W 5 z d G F u d C Z x d W 9 0 O y w m c X V v d D t D b 2 5 0 Z W 5 0 L k R h d G V k Y X k m c X V v d D s s J n F 1 b 3 Q 7 Q 2 9 u d G V u d C 5 T Z W F z b 2 4 m c X V v d D s s J n F 1 b 3 Q 7 Q 2 9 u d G V u d C 5 Z Z W F y J n F 1 b 3 Q 7 L C Z x d W 9 0 O 0 N v b n R l b n Q u T W 9 u d G g m c X V v d D s s J n F 1 b 3 Q 7 Q 2 9 u d G V u d C 5 I b 3 V y J n F 1 b 3 Q 7 L C Z x d W 9 0 O 0 N v b n R l b n Q u S G 9 s a W R h e S Z x d W 9 0 O y w m c X V v d D t D b 2 5 0 Z W 5 0 L l d l Z W t k Y X k m c X V v d D s s J n F 1 b 3 Q 7 Q 2 9 u d G V u d C 5 X Z W F 0 a G V y c 2 l 0 J n F 1 b 3 Q 7 L C Z x d W 9 0 O 0 N v b n R l b n Q u V G V t c G V y Y X R 1 c m U m c X V v d D s s J n F 1 b 3 Q 7 Q 2 9 u d G V u d C 5 V b m 5 h b W V k O i A w J n F 1 b 3 Q 7 L C Z x d W 9 0 O 0 N v b n R l b n Q u Q W 1 i a W V u d C B U Z W 1 w Z X J h d H V y Z S Z x d W 9 0 O y w m c X V v d D t D b 2 5 0 Z W 5 0 L k h 1 b W l k a X R 5 J n F 1 b 3 Q 7 L C Z x d W 9 0 O 0 N v b n R l b n Q u V 2 l u Z H N w Z W V k J n F 1 b 3 Q 7 L C Z x d W 9 0 O 0 N v b n R l b n Q u Q 2 F z d W F s J n F 1 b 3 Q 7 L C Z x d W 9 0 O 0 N v b n R l b n Q u U m V n a X N 0 Z X J l Z C Z x d W 9 0 O y w m c X V v d D t D b 2 5 0 Z W 5 0 L k N u d C Z x d W 9 0 O y w m c X V v d D t O Y W 1 l 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F 1 Z X J 5 M i 9 B d X R v U m V t b 3 Z l Z E N v b H V t b n M x L n t D b 2 5 0 Z W 5 0 L k l u c 3 R h b n Q s M H 0 m c X V v d D s s J n F 1 b 3 Q 7 U 2 V j d G l v b j E v U X V l c n k y L 0 F 1 d G 9 S Z W 1 v d m V k Q 2 9 s d W 1 u c z E u e 0 N v b n R l b n Q u R G F 0 Z W R h e S w x f S Z x d W 9 0 O y w m c X V v d D t T Z W N 0 a W 9 u M S 9 R d W V y e T I v Q X V 0 b 1 J l b W 9 2 Z W R D b 2 x 1 b W 5 z M S 5 7 Q 2 9 u d G V u d C 5 T Z W F z b 2 4 s M n 0 m c X V v d D s s J n F 1 b 3 Q 7 U 2 V j d G l v b j E v U X V l c n k y L 0 F 1 d G 9 S Z W 1 v d m V k Q 2 9 s d W 1 u c z E u e 0 N v b n R l b n Q u W W V h c i w z f S Z x d W 9 0 O y w m c X V v d D t T Z W N 0 a W 9 u M S 9 R d W V y e T I v Q X V 0 b 1 J l b W 9 2 Z W R D b 2 x 1 b W 5 z M S 5 7 Q 2 9 u d G V u d C 5 N b 2 5 0 a C w 0 f S Z x d W 9 0 O y w m c X V v d D t T Z W N 0 a W 9 u M S 9 R d W V y e T I v Q X V 0 b 1 J l b W 9 2 Z W R D b 2 x 1 b W 5 z M S 5 7 Q 2 9 u d G V u d C 5 I b 3 V y L D V 9 J n F 1 b 3 Q 7 L C Z x d W 9 0 O 1 N l Y 3 R p b 2 4 x L 1 F 1 Z X J 5 M i 9 B d X R v U m V t b 3 Z l Z E N v b H V t b n M x L n t D b 2 5 0 Z W 5 0 L k h v b G l k Y X k s N n 0 m c X V v d D s s J n F 1 b 3 Q 7 U 2 V j d G l v b j E v U X V l c n k y L 0 F 1 d G 9 S Z W 1 v d m V k Q 2 9 s d W 1 u c z E u e 0 N v b n R l b n Q u V 2 V l a 2 R h e S w 3 f S Z x d W 9 0 O y w m c X V v d D t T Z W N 0 a W 9 u M S 9 R d W V y e T I v Q X V 0 b 1 J l b W 9 2 Z W R D b 2 x 1 b W 5 z M S 5 7 Q 2 9 u d G V u d C 5 X Z W F 0 a G V y c 2 l 0 L D h 9 J n F 1 b 3 Q 7 L C Z x d W 9 0 O 1 N l Y 3 R p b 2 4 x L 1 F 1 Z X J 5 M i 9 B d X R v U m V t b 3 Z l Z E N v b H V t b n M x L n t D b 2 5 0 Z W 5 0 L l R l b X B l c m F 0 d X J l L D l 9 J n F 1 b 3 Q 7 L C Z x d W 9 0 O 1 N l Y 3 R p b 2 4 x L 1 F 1 Z X J 5 M i 9 B d X R v U m V t b 3 Z l Z E N v b H V t b n M x L n t D b 2 5 0 Z W 5 0 L l V u b m F t Z W Q 6 I D A s M T B 9 J n F 1 b 3 Q 7 L C Z x d W 9 0 O 1 N l Y 3 R p b 2 4 x L 1 F 1 Z X J 5 M i 9 B d X R v U m V t b 3 Z l Z E N v b H V t b n M x L n t D b 2 5 0 Z W 5 0 L k F t Y m l l b n Q g V G V t c G V y Y X R 1 c m U s M T F 9 J n F 1 b 3 Q 7 L C Z x d W 9 0 O 1 N l Y 3 R p b 2 4 x L 1 F 1 Z X J 5 M i 9 B d X R v U m V t b 3 Z l Z E N v b H V t b n M x L n t D b 2 5 0 Z W 5 0 L k h 1 b W l k a X R 5 L D E y f S Z x d W 9 0 O y w m c X V v d D t T Z W N 0 a W 9 u M S 9 R d W V y e T I v Q X V 0 b 1 J l b W 9 2 Z W R D b 2 x 1 b W 5 z M S 5 7 Q 2 9 u d G V u d C 5 X a W 5 k c 3 B l Z W Q s M T N 9 J n F 1 b 3 Q 7 L C Z x d W 9 0 O 1 N l Y 3 R p b 2 4 x L 1 F 1 Z X J 5 M i 9 B d X R v U m V t b 3 Z l Z E N v b H V t b n M x L n t D b 2 5 0 Z W 5 0 L k N h c 3 V h b C w x N H 0 m c X V v d D s s J n F 1 b 3 Q 7 U 2 V j d G l v b j E v U X V l c n k y L 0 F 1 d G 9 S Z W 1 v d m V k Q 2 9 s d W 1 u c z E u e 0 N v b n R l b n Q u U m V n a X N 0 Z X J l Z C w x N X 0 m c X V v d D s s J n F 1 b 3 Q 7 U 2 V j d G l v b j E v U X V l c n k y L 0 F 1 d G 9 S Z W 1 v d m V k Q 2 9 s d W 1 u c z E u e 0 N v b n R l b n Q u Q 2 5 0 L D E 2 f S Z x d W 9 0 O y w m c X V v d D t T Z W N 0 a W 9 u M S 9 R d W V y e T I v Q X V 0 b 1 J l b W 9 2 Z W R D b 2 x 1 b W 5 z M S 5 7 T m F t Z S w x N 3 0 m c X V v d D t d L C Z x d W 9 0 O 0 N v b H V t b k N v d W 5 0 J n F 1 b 3 Q 7 O j E 4 L C Z x d W 9 0 O 0 t l e U N v b H V t b k 5 h b W V z J n F 1 b 3 Q 7 O l t d L C Z x d W 9 0 O 0 N v b H V t b k l k Z W 5 0 a X R p Z X M m c X V v d D s 6 W y Z x d W 9 0 O 1 N l Y 3 R p b 2 4 x L 1 F 1 Z X J 5 M i 9 B d X R v U m V t b 3 Z l Z E N v b H V t b n M x L n t D b 2 5 0 Z W 5 0 L k l u c 3 R h b n Q s M H 0 m c X V v d D s s J n F 1 b 3 Q 7 U 2 V j d G l v b j E v U X V l c n k y L 0 F 1 d G 9 S Z W 1 v d m V k Q 2 9 s d W 1 u c z E u e 0 N v b n R l b n Q u R G F 0 Z W R h e S w x f S Z x d W 9 0 O y w m c X V v d D t T Z W N 0 a W 9 u M S 9 R d W V y e T I v Q X V 0 b 1 J l b W 9 2 Z W R D b 2 x 1 b W 5 z M S 5 7 Q 2 9 u d G V u d C 5 T Z W F z b 2 4 s M n 0 m c X V v d D s s J n F 1 b 3 Q 7 U 2 V j d G l v b j E v U X V l c n k y L 0 F 1 d G 9 S Z W 1 v d m V k Q 2 9 s d W 1 u c z E u e 0 N v b n R l b n Q u W W V h c i w z f S Z x d W 9 0 O y w m c X V v d D t T Z W N 0 a W 9 u M S 9 R d W V y e T I v Q X V 0 b 1 J l b W 9 2 Z W R D b 2 x 1 b W 5 z M S 5 7 Q 2 9 u d G V u d C 5 N b 2 5 0 a C w 0 f S Z x d W 9 0 O y w m c X V v d D t T Z W N 0 a W 9 u M S 9 R d W V y e T I v Q X V 0 b 1 J l b W 9 2 Z W R D b 2 x 1 b W 5 z M S 5 7 Q 2 9 u d G V u d C 5 I b 3 V y L D V 9 J n F 1 b 3 Q 7 L C Z x d W 9 0 O 1 N l Y 3 R p b 2 4 x L 1 F 1 Z X J 5 M i 9 B d X R v U m V t b 3 Z l Z E N v b H V t b n M x L n t D b 2 5 0 Z W 5 0 L k h v b G l k Y X k s N n 0 m c X V v d D s s J n F 1 b 3 Q 7 U 2 V j d G l v b j E v U X V l c n k y L 0 F 1 d G 9 S Z W 1 v d m V k Q 2 9 s d W 1 u c z E u e 0 N v b n R l b n Q u V 2 V l a 2 R h e S w 3 f S Z x d W 9 0 O y w m c X V v d D t T Z W N 0 a W 9 u M S 9 R d W V y e T I v Q X V 0 b 1 J l b W 9 2 Z W R D b 2 x 1 b W 5 z M S 5 7 Q 2 9 u d G V u d C 5 X Z W F 0 a G V y c 2 l 0 L D h 9 J n F 1 b 3 Q 7 L C Z x d W 9 0 O 1 N l Y 3 R p b 2 4 x L 1 F 1 Z X J 5 M i 9 B d X R v U m V t b 3 Z l Z E N v b H V t b n M x L n t D b 2 5 0 Z W 5 0 L l R l b X B l c m F 0 d X J l L D l 9 J n F 1 b 3 Q 7 L C Z x d W 9 0 O 1 N l Y 3 R p b 2 4 x L 1 F 1 Z X J 5 M i 9 B d X R v U m V t b 3 Z l Z E N v b H V t b n M x L n t D b 2 5 0 Z W 5 0 L l V u b m F t Z W Q 6 I D A s M T B 9 J n F 1 b 3 Q 7 L C Z x d W 9 0 O 1 N l Y 3 R p b 2 4 x L 1 F 1 Z X J 5 M i 9 B d X R v U m V t b 3 Z l Z E N v b H V t b n M x L n t D b 2 5 0 Z W 5 0 L k F t Y m l l b n Q g V G V t c G V y Y X R 1 c m U s M T F 9 J n F 1 b 3 Q 7 L C Z x d W 9 0 O 1 N l Y 3 R p b 2 4 x L 1 F 1 Z X J 5 M i 9 B d X R v U m V t b 3 Z l Z E N v b H V t b n M x L n t D b 2 5 0 Z W 5 0 L k h 1 b W l k a X R 5 L D E y f S Z x d W 9 0 O y w m c X V v d D t T Z W N 0 a W 9 u M S 9 R d W V y e T I v Q X V 0 b 1 J l b W 9 2 Z W R D b 2 x 1 b W 5 z M S 5 7 Q 2 9 u d G V u d C 5 X a W 5 k c 3 B l Z W Q s M T N 9 J n F 1 b 3 Q 7 L C Z x d W 9 0 O 1 N l Y 3 R p b 2 4 x L 1 F 1 Z X J 5 M i 9 B d X R v U m V t b 3 Z l Z E N v b H V t b n M x L n t D b 2 5 0 Z W 5 0 L k N h c 3 V h b C w x N H 0 m c X V v d D s s J n F 1 b 3 Q 7 U 2 V j d G l v b j E v U X V l c n k y L 0 F 1 d G 9 S Z W 1 v d m V k Q 2 9 s d W 1 u c z E u e 0 N v b n R l b n Q u U m V n a X N 0 Z X J l Z C w x N X 0 m c X V v d D s s J n F 1 b 3 Q 7 U 2 V j d G l v b j E v U X V l c n k y L 0 F 1 d G 9 S Z W 1 v d m V k Q 2 9 s d W 1 u c z E u e 0 N v b n R l b n Q u Q 2 5 0 L D E 2 f S Z x d W 9 0 O y w m c X V v d D t T Z W N 0 a W 9 u M S 9 R d W V y e T I v Q X V 0 b 1 J l b W 9 2 Z W R D b 2 x 1 b W 5 z M S 5 7 T m F t Z S w x N 3 0 m c X V v d D t d L C Z x d W 9 0 O 1 J l b G F 0 a W 9 u c 2 h p c E l u Z m 8 m c X V v d D s 6 W 1 1 9 I i A v P j w v U 3 R h Y m x l R W 5 0 c m l l c z 4 8 L 0 l 0 Z W 0 + P E l 0 Z W 0 + P E l 0 Z W 1 M b 2 N h d G l v b j 4 8 S X R l b V R 5 c G U + R m 9 y b X V s Y T w v S X R l b V R 5 c G U + P E l 0 Z W 1 Q Y X R o P l N l Y 3 R p b 2 4 x L 1 F 1 Z X J 5 M i 9 T b 3 V y Y 2 U 8 L 0 l 0 Z W 1 Q Y X R o P j w v S X R l b U x v Y 2 F 0 a W 9 u P j x T d G F i b G V F b n R y a W V z I C 8 + P C 9 J d G V t P j x J d G V t P j x J d G V t T G 9 j Y X R p b 2 4 + P E l 0 Z W 1 U e X B l P k Z v c m 1 1 b G E 8 L 0 l 0 Z W 1 U e X B l P j x J d G V t U G F 0 a D 5 T Z W N 0 a W 9 u M S 9 R d W V y e T I v R X h w Y W 5 k Z W Q l M j B D b 2 5 0 Z W 5 0 P C 9 J d G V t U G F 0 a D 4 8 L 0 l 0 Z W 1 M b 2 N h d G l v b j 4 8 U 3 R h Y m x l R W 5 0 c m l l c y A v P j w v S X R l b T 4 8 S X R l b T 4 8 S X R l b U x v Y 2 F 0 a W 9 u P j x J d G V t V H l w Z T 5 G b 3 J t d W x h P C 9 J d G V t V H l w Z T 4 8 S X R l b V B h d G g + U 2 V j d G l v b j E v U X V l c n k y J T I w K D I p P C 9 J d G V t U G F 0 a D 4 8 L 0 l 0 Z W 1 M b 2 N h d G l v b j 4 8 U 3 R h Y m x l R W 5 0 c m l l c z 4 8 R W 5 0 c n k g V H l w Z T 0 i S X N Q c m l 2 Y X R l I i B W Y W x 1 Z T 0 i b D A i I C 8 + P E V u d H J 5 I F R 5 c G U 9 I l F 1 Z X J 5 S U Q i I F Z h b H V l P S J z Z T V h N j U z N D k t N m N l Z i 0 0 Z j k 2 L W J j Y T M t N W R j Y W M w O D I y Z T I y 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R d W V y e T I 3 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N y 0 y M 1 Q w N D o 0 O T o z M y 4 w N T Q 5 N D M 1 W i I g L z 4 8 R W 5 0 c n k g V H l w Z T 0 i R m l s b E N v b H V t b l R 5 c G V z I i B W Y W x 1 Z T 0 i c 0 F B Q U F B Q U F B Q U F B Q U F B Q U F B Q U F B Q U F B R y I g L z 4 8 R W 5 0 c n k g V H l w Z T 0 i R m l s b E N v b H V t b k 5 h b W V z I i B W Y W x 1 Z T 0 i c 1 s m c X V v d D t D b 2 5 0 Z W 5 0 L k l u c 3 R h b n Q m c X V v d D s s J n F 1 b 3 Q 7 Q 2 9 u d G V u d C 5 E Y X R l Z G F 5 J n F 1 b 3 Q 7 L C Z x d W 9 0 O 0 N v b n R l b n Q u U 2 V h c 2 9 u J n F 1 b 3 Q 7 L C Z x d W 9 0 O 0 N v b n R l b n Q u W W V h c i Z x d W 9 0 O y w m c X V v d D t D b 2 5 0 Z W 5 0 L k 1 v b n R o J n F 1 b 3 Q 7 L C Z x d W 9 0 O 0 N v b n R l b n Q u S G 9 1 c i Z x d W 9 0 O y w m c X V v d D t D b 2 5 0 Z W 5 0 L k h v b G l k Y X k m c X V v d D s s J n F 1 b 3 Q 7 Q 2 9 u d G V u d C 5 X Z W V r Z G F 5 J n F 1 b 3 Q 7 L C Z x d W 9 0 O 0 N v b n R l b n Q u V 2 V h d G h l c n N p d C Z x d W 9 0 O y w m c X V v d D t D b 2 5 0 Z W 5 0 L l R l b X B l c m F 0 d X J l J n F 1 b 3 Q 7 L C Z x d W 9 0 O 0 N v b n R l b n Q u V W 5 u Y W 1 l Z D o g M C Z x d W 9 0 O y w m c X V v d D t D b 2 5 0 Z W 5 0 L k F t Y m l l b n Q g V G V t c G V y Y X R 1 c m U m c X V v d D s s J n F 1 b 3 Q 7 Q 2 9 u d G V u d C 5 I d W 1 p Z G l 0 e S Z x d W 9 0 O y w m c X V v d D t D b 2 5 0 Z W 5 0 L l d p b m R z c G V l Z C Z x d W 9 0 O y w m c X V v d D t D b 2 5 0 Z W 5 0 L k N h c 3 V h b C Z x d W 9 0 O y w m c X V v d D t D b 2 5 0 Z W 5 0 L l J l Z 2 l z d G V y Z W Q m c X V v d D s s J n F 1 b 3 Q 7 Q 2 9 u d G V u d C 5 D b n Q m c X V v d D s s J n F 1 b 3 Q 7 T m F t Z S Z x d W 9 0 O 1 0 i I C 8 + P E V u d H J 5 I F R 5 c G U 9 I k Z p b G x T d G F 0 d X M i I F Z h b H V l P S J z Q 2 9 t c G x l d G U i I C 8 + P E V u d H J 5 I F R 5 c G U 9 I k Z p b G x D b 3 V u d C I g V m F s d W U 9 I m w x N j E x I i A v P j x F b n R y e S B U e X B l P S J S Z W x h d G l v b n N o a X B J b m Z v Q 2 9 u d G F p b m V y I i B W Y W x 1 Z T 0 i c 3 s m c X V v d D t j b 2 x 1 b W 5 D b 3 V u d C Z x d W 9 0 O z o x O C w m c X V v d D t r Z X l D b 2 x 1 b W 5 O Y W 1 l c y Z x d W 9 0 O z p b X S w m c X V v d D t x d W V y e V J l b G F 0 a W 9 u c 2 h p c H M m c X V v d D s 6 W 1 0 s J n F 1 b 3 Q 7 Y 2 9 s d W 1 u S W R l b n R p d G l l c y Z x d W 9 0 O z p b J n F 1 b 3 Q 7 U 2 V j d G l v b j E v U X V l c n k y L 0 F 1 d G 9 S Z W 1 v d m V k Q 2 9 s d W 1 u c z E u e 0 N v b n R l b n Q u S W 5 z d G F u d C w w f S Z x d W 9 0 O y w m c X V v d D t T Z W N 0 a W 9 u M S 9 R d W V y e T I v Q X V 0 b 1 J l b W 9 2 Z W R D b 2 x 1 b W 5 z M S 5 7 Q 2 9 u d G V u d C 5 E Y X R l Z G F 5 L D F 9 J n F 1 b 3 Q 7 L C Z x d W 9 0 O 1 N l Y 3 R p b 2 4 x L 1 F 1 Z X J 5 M i 9 B d X R v U m V t b 3 Z l Z E N v b H V t b n M x L n t D b 2 5 0 Z W 5 0 L l N l Y X N v b i w y f S Z x d W 9 0 O y w m c X V v d D t T Z W N 0 a W 9 u M S 9 R d W V y e T I v Q X V 0 b 1 J l b W 9 2 Z W R D b 2 x 1 b W 5 z M S 5 7 Q 2 9 u d G V u d C 5 Z Z W F y L D N 9 J n F 1 b 3 Q 7 L C Z x d W 9 0 O 1 N l Y 3 R p b 2 4 x L 1 F 1 Z X J 5 M i 9 B d X R v U m V t b 3 Z l Z E N v b H V t b n M x L n t D b 2 5 0 Z W 5 0 L k 1 v b n R o L D R 9 J n F 1 b 3 Q 7 L C Z x d W 9 0 O 1 N l Y 3 R p b 2 4 x L 1 F 1 Z X J 5 M i 9 B d X R v U m V t b 3 Z l Z E N v b H V t b n M x L n t D b 2 5 0 Z W 5 0 L k h v d X I s N X 0 m c X V v d D s s J n F 1 b 3 Q 7 U 2 V j d G l v b j E v U X V l c n k y L 0 F 1 d G 9 S Z W 1 v d m V k Q 2 9 s d W 1 u c z E u e 0 N v b n R l b n Q u S G 9 s a W R h e S w 2 f S Z x d W 9 0 O y w m c X V v d D t T Z W N 0 a W 9 u M S 9 R d W V y e T I v Q X V 0 b 1 J l b W 9 2 Z W R D b 2 x 1 b W 5 z M S 5 7 Q 2 9 u d G V u d C 5 X Z W V r Z G F 5 L D d 9 J n F 1 b 3 Q 7 L C Z x d W 9 0 O 1 N l Y 3 R p b 2 4 x L 1 F 1 Z X J 5 M i 9 B d X R v U m V t b 3 Z l Z E N v b H V t b n M x L n t D b 2 5 0 Z W 5 0 L l d l Y X R o Z X J z a X Q s O H 0 m c X V v d D s s J n F 1 b 3 Q 7 U 2 V j d G l v b j E v U X V l c n k y L 0 F 1 d G 9 S Z W 1 v d m V k Q 2 9 s d W 1 u c z E u e 0 N v b n R l b n Q u V G V t c G V y Y X R 1 c m U s O X 0 m c X V v d D s s J n F 1 b 3 Q 7 U 2 V j d G l v b j E v U X V l c n k y L 0 F 1 d G 9 S Z W 1 v d m V k Q 2 9 s d W 1 u c z E u e 0 N v b n R l b n Q u V W 5 u Y W 1 l Z D o g M C w x M H 0 m c X V v d D s s J n F 1 b 3 Q 7 U 2 V j d G l v b j E v U X V l c n k y L 0 F 1 d G 9 S Z W 1 v d m V k Q 2 9 s d W 1 u c z E u e 0 N v b n R l b n Q u Q W 1 i a W V u d C B U Z W 1 w Z X J h d H V y Z S w x M X 0 m c X V v d D s s J n F 1 b 3 Q 7 U 2 V j d G l v b j E v U X V l c n k y L 0 F 1 d G 9 S Z W 1 v d m V k Q 2 9 s d W 1 u c z E u e 0 N v b n R l b n Q u S H V t a W R p d H k s M T J 9 J n F 1 b 3 Q 7 L C Z x d W 9 0 O 1 N l Y 3 R p b 2 4 x L 1 F 1 Z X J 5 M i 9 B d X R v U m V t b 3 Z l Z E N v b H V t b n M x L n t D b 2 5 0 Z W 5 0 L l d p b m R z c G V l Z C w x M 3 0 m c X V v d D s s J n F 1 b 3 Q 7 U 2 V j d G l v b j E v U X V l c n k y L 0 F 1 d G 9 S Z W 1 v d m V k Q 2 9 s d W 1 u c z E u e 0 N v b n R l b n Q u Q 2 F z d W F s L D E 0 f S Z x d W 9 0 O y w m c X V v d D t T Z W N 0 a W 9 u M S 9 R d W V y e T I v Q X V 0 b 1 J l b W 9 2 Z W R D b 2 x 1 b W 5 z M S 5 7 Q 2 9 u d G V u d C 5 S Z W d p c 3 R l c m V k L D E 1 f S Z x d W 9 0 O y w m c X V v d D t T Z W N 0 a W 9 u M S 9 R d W V y e T I v Q X V 0 b 1 J l b W 9 2 Z W R D b 2 x 1 b W 5 z M S 5 7 Q 2 9 u d G V u d C 5 D b n Q s M T Z 9 J n F 1 b 3 Q 7 L C Z x d W 9 0 O 1 N l Y 3 R p b 2 4 x L 1 F 1 Z X J 5 M i 9 B d X R v U m V t b 3 Z l Z E N v b H V t b n M x L n t O Y W 1 l L D E 3 f S Z x d W 9 0 O 1 0 s J n F 1 b 3 Q 7 Q 2 9 s d W 1 u Q 2 9 1 b n Q m c X V v d D s 6 M T g s J n F 1 b 3 Q 7 S 2 V 5 Q 2 9 s d W 1 u T m F t Z X M m c X V v d D s 6 W 1 0 s J n F 1 b 3 Q 7 Q 2 9 s d W 1 u S W R l b n R p d G l l c y Z x d W 9 0 O z p b J n F 1 b 3 Q 7 U 2 V j d G l v b j E v U X V l c n k y L 0 F 1 d G 9 S Z W 1 v d m V k Q 2 9 s d W 1 u c z E u e 0 N v b n R l b n Q u S W 5 z d G F u d C w w f S Z x d W 9 0 O y w m c X V v d D t T Z W N 0 a W 9 u M S 9 R d W V y e T I v Q X V 0 b 1 J l b W 9 2 Z W R D b 2 x 1 b W 5 z M S 5 7 Q 2 9 u d G V u d C 5 E Y X R l Z G F 5 L D F 9 J n F 1 b 3 Q 7 L C Z x d W 9 0 O 1 N l Y 3 R p b 2 4 x L 1 F 1 Z X J 5 M i 9 B d X R v U m V t b 3 Z l Z E N v b H V t b n M x L n t D b 2 5 0 Z W 5 0 L l N l Y X N v b i w y f S Z x d W 9 0 O y w m c X V v d D t T Z W N 0 a W 9 u M S 9 R d W V y e T I v Q X V 0 b 1 J l b W 9 2 Z W R D b 2 x 1 b W 5 z M S 5 7 Q 2 9 u d G V u d C 5 Z Z W F y L D N 9 J n F 1 b 3 Q 7 L C Z x d W 9 0 O 1 N l Y 3 R p b 2 4 x L 1 F 1 Z X J 5 M i 9 B d X R v U m V t b 3 Z l Z E N v b H V t b n M x L n t D b 2 5 0 Z W 5 0 L k 1 v b n R o L D R 9 J n F 1 b 3 Q 7 L C Z x d W 9 0 O 1 N l Y 3 R p b 2 4 x L 1 F 1 Z X J 5 M i 9 B d X R v U m V t b 3 Z l Z E N v b H V t b n M x L n t D b 2 5 0 Z W 5 0 L k h v d X I s N X 0 m c X V v d D s s J n F 1 b 3 Q 7 U 2 V j d G l v b j E v U X V l c n k y L 0 F 1 d G 9 S Z W 1 v d m V k Q 2 9 s d W 1 u c z E u e 0 N v b n R l b n Q u S G 9 s a W R h e S w 2 f S Z x d W 9 0 O y w m c X V v d D t T Z W N 0 a W 9 u M S 9 R d W V y e T I v Q X V 0 b 1 J l b W 9 2 Z W R D b 2 x 1 b W 5 z M S 5 7 Q 2 9 u d G V u d C 5 X Z W V r Z G F 5 L D d 9 J n F 1 b 3 Q 7 L C Z x d W 9 0 O 1 N l Y 3 R p b 2 4 x L 1 F 1 Z X J 5 M i 9 B d X R v U m V t b 3 Z l Z E N v b H V t b n M x L n t D b 2 5 0 Z W 5 0 L l d l Y X R o Z X J z a X Q s O H 0 m c X V v d D s s J n F 1 b 3 Q 7 U 2 V j d G l v b j E v U X V l c n k y L 0 F 1 d G 9 S Z W 1 v d m V k Q 2 9 s d W 1 u c z E u e 0 N v b n R l b n Q u V G V t c G V y Y X R 1 c m U s O X 0 m c X V v d D s s J n F 1 b 3 Q 7 U 2 V j d G l v b j E v U X V l c n k y L 0 F 1 d G 9 S Z W 1 v d m V k Q 2 9 s d W 1 u c z E u e 0 N v b n R l b n Q u V W 5 u Y W 1 l Z D o g M C w x M H 0 m c X V v d D s s J n F 1 b 3 Q 7 U 2 V j d G l v b j E v U X V l c n k y L 0 F 1 d G 9 S Z W 1 v d m V k Q 2 9 s d W 1 u c z E u e 0 N v b n R l b n Q u Q W 1 i a W V u d C B U Z W 1 w Z X J h d H V y Z S w x M X 0 m c X V v d D s s J n F 1 b 3 Q 7 U 2 V j d G l v b j E v U X V l c n k y L 0 F 1 d G 9 S Z W 1 v d m V k Q 2 9 s d W 1 u c z E u e 0 N v b n R l b n Q u S H V t a W R p d H k s M T J 9 J n F 1 b 3 Q 7 L C Z x d W 9 0 O 1 N l Y 3 R p b 2 4 x L 1 F 1 Z X J 5 M i 9 B d X R v U m V t b 3 Z l Z E N v b H V t b n M x L n t D b 2 5 0 Z W 5 0 L l d p b m R z c G V l Z C w x M 3 0 m c X V v d D s s J n F 1 b 3 Q 7 U 2 V j d G l v b j E v U X V l c n k y L 0 F 1 d G 9 S Z W 1 v d m V k Q 2 9 s d W 1 u c z E u e 0 N v b n R l b n Q u Q 2 F z d W F s L D E 0 f S Z x d W 9 0 O y w m c X V v d D t T Z W N 0 a W 9 u M S 9 R d W V y e T I v Q X V 0 b 1 J l b W 9 2 Z W R D b 2 x 1 b W 5 z M S 5 7 Q 2 9 u d G V u d C 5 S Z W d p c 3 R l c m V k L D E 1 f S Z x d W 9 0 O y w m c X V v d D t T Z W N 0 a W 9 u M S 9 R d W V y e T I v Q X V 0 b 1 J l b W 9 2 Z W R D b 2 x 1 b W 5 z M S 5 7 Q 2 9 u d G V u d C 5 D b n Q s M T Z 9 J n F 1 b 3 Q 7 L C Z x d W 9 0 O 1 N l Y 3 R p b 2 4 x L 1 F 1 Z X J 5 M i 9 B d X R v U m V t b 3 Z l Z E N v b H V t b n M x L n t O Y W 1 l L D E 3 f S Z x d W 9 0 O 1 0 s J n F 1 b 3 Q 7 U m V s Y X R p b 2 5 z a G l w S W 5 m b y Z x d W 9 0 O z p b X X 0 i I C 8 + P E V u d H J 5 I F R 5 c G U 9 I k x v Y W R l Z F R v Q W 5 h b H l z a X N T Z X J 2 a W N l c y I g V m F s d W U 9 I m w w I i A v P j w v U 3 R h Y m x l R W 5 0 c m l l c z 4 8 L 0 l 0 Z W 0 + P E l 0 Z W 0 + P E l 0 Z W 1 M b 2 N h d G l v b j 4 8 S X R l b V R 5 c G U + R m 9 y b X V s Y T w v S X R l b V R 5 c G U + P E l 0 Z W 1 Q Y X R o P l N l Y 3 R p b 2 4 x L 1 F 1 Z X J 5 M i U y M C g y K S 9 T b 3 V y Y 2 U 8 L 0 l 0 Z W 1 Q Y X R o P j w v S X R l b U x v Y 2 F 0 a W 9 u P j x T d G F i b G V F b n R y a W V z I C 8 + P C 9 J d G V t P j x J d G V t P j x J d G V t T G 9 j Y X R p b 2 4 + P E l 0 Z W 1 U e X B l P k Z v c m 1 1 b G E 8 L 0 l 0 Z W 1 U e X B l P j x J d G V t U G F 0 a D 5 T Z W N 0 a W 9 u M S 9 R d W V y e T I l M j A o M i k v R X h w Y W 5 k Z W Q l M j B D b 2 5 0 Z W 5 0 P C 9 J d G V t U G F 0 a D 4 8 L 0 l 0 Z W 1 M b 2 N h d G l v b j 4 8 U 3 R h Y m x l R W 5 0 c m l l c y A v P j w v S X R l b T 4 8 S X R l b T 4 8 S X R l b U x v Y 2 F 0 a W 9 u P j x J d G V t V H l w Z T 5 G b 3 J t d W x h P C 9 J d G V t V H l w Z T 4 8 S X R l b V B h d G g + U 2 V j d G l v b j E v U X V l c n k y J T I w K D M p P C 9 J d G V t U G F 0 a D 4 8 L 0 l 0 Z W 1 M b 2 N h d G l v b j 4 8 U 3 R h Y m x l R W 5 0 c m l l c z 4 8 R W 5 0 c n k g V H l w Z T 0 i S X N Q c m l 2 Y X R l I i B W Y W x 1 Z T 0 i b D A i I C 8 + P E V u d H J 5 I F R 5 c G U 9 I l F 1 Z X J 5 S U Q i I F Z h b H V l P S J z M W U 3 N 2 Z j N j Y t M 2 M 3 N i 0 0 Y 2 F j L W E 3 M D g t Z j Q w Z D h k M D N m M W V 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1 F 1 Z X J 5 M j c 4 I i A v P j x F b n R y e S B U e X B l P S J G a W x s Z W R D b 2 1 w b G V 0 Z V J l c 3 V s d F R v V 2 9 y a 3 N o Z W V 0 I i B W Y W x 1 Z T 0 i b D E i I C 8 + P E V u d H J 5 I F R 5 c G U 9 I k Z p b G x F c n J v c k N v Z G U i I F Z h b H V l P S J z V W 5 r b m 9 3 b i I g L z 4 8 R W 5 0 c n k g V H l w Z T 0 i R m l s b E x h c 3 R V c G R h d G V k I i B W Y W x 1 Z T 0 i Z D I w M j U t M D c t M j N U M D Q 6 N D k 6 M z M u M D U 0 O T Q z N V o i I C 8 + P E V u d H J 5 I F R 5 c G U 9 I k Z p b G x D b 2 x 1 b W 5 U e X B l c y I g V m F s d W U 9 I n N B Q U F B Q U F B Q U F B Q U F B Q U F B Q U F B Q U F B Q U c i I C 8 + P E V u d H J 5 I F R 5 c G U 9 I k Z p b G x D b 2 x 1 b W 5 O Y W 1 l c y I g V m F s d W U 9 I n N b J n F 1 b 3 Q 7 Q 2 9 u d G V u d C 5 J b n N 0 Y W 5 0 J n F 1 b 3 Q 7 L C Z x d W 9 0 O 0 N v b n R l b n Q u R G F 0 Z W R h e S Z x d W 9 0 O y w m c X V v d D t D b 2 5 0 Z W 5 0 L l N l Y X N v b i Z x d W 9 0 O y w m c X V v d D t D b 2 5 0 Z W 5 0 L l l l Y X I m c X V v d D s s J n F 1 b 3 Q 7 Q 2 9 u d G V u d C 5 N b 2 5 0 a C Z x d W 9 0 O y w m c X V v d D t D b 2 5 0 Z W 5 0 L k h v d X I m c X V v d D s s J n F 1 b 3 Q 7 Q 2 9 u d G V u d C 5 I b 2 x p Z G F 5 J n F 1 b 3 Q 7 L C Z x d W 9 0 O 0 N v b n R l b n Q u V 2 V l a 2 R h e S Z x d W 9 0 O y w m c X V v d D t D b 2 5 0 Z W 5 0 L l d l Y X R o Z X J z a X Q m c X V v d D s s J n F 1 b 3 Q 7 Q 2 9 u d G V u d C 5 U Z W 1 w Z X J h d H V y Z S Z x d W 9 0 O y w m c X V v d D t D b 2 5 0 Z W 5 0 L l V u b m F t Z W Q 6 I D A m c X V v d D s s J n F 1 b 3 Q 7 Q 2 9 u d G V u d C 5 B b W J p Z W 5 0 I F R l b X B l c m F 0 d X J l J n F 1 b 3 Q 7 L C Z x d W 9 0 O 0 N v b n R l b n Q u S H V t a W R p d H k m c X V v d D s s J n F 1 b 3 Q 7 Q 2 9 u d G V u d C 5 X a W 5 k c 3 B l Z W Q m c X V v d D s s J n F 1 b 3 Q 7 Q 2 9 u d G V u d C 5 D Y X N 1 Y W w m c X V v d D s s J n F 1 b 3 Q 7 Q 2 9 u d G V u d C 5 S Z W d p c 3 R l c m V k J n F 1 b 3 Q 7 L C Z x d W 9 0 O 0 N v b n R l b n Q u Q 2 5 0 J n F 1 b 3 Q 7 L C Z x d W 9 0 O 0 5 h b W U m c X V v d D t d I i A v P j x F b n R y e S B U e X B l P S J G a W x s U 3 R h d H V z I i B W Y W x 1 Z T 0 i c 0 N v b X B s Z X R l I i A v P j x F b n R y e S B U e X B l P S J G a W x s Q 2 9 1 b n Q i I F Z h b H V l P S J s M T Y x M S I g L z 4 8 R W 5 0 c n k g V H l w Z T 0 i R m l s b E V y c m 9 y Q 2 9 1 b n Q i I F Z h b H V l P S J s M C I g L z 4 8 R W 5 0 c n k g V H l w Z T 0 i U m V s Y X R p b 2 5 z a G l w S W 5 m b 0 N v b n R h a W 5 l c i I g V m F s d W U 9 I n N 7 J n F 1 b 3 Q 7 Y 2 9 s d W 1 u Q 2 9 1 b n Q m c X V v d D s 6 M T g s J n F 1 b 3 Q 7 a 2 V 5 Q 2 9 s d W 1 u T m F t Z X M m c X V v d D s 6 W 1 0 s J n F 1 b 3 Q 7 c X V l c n l S Z W x h d G l v b n N o a X B z J n F 1 b 3 Q 7 O l t d L C Z x d W 9 0 O 2 N v b H V t b k l k Z W 5 0 a X R p Z X M m c X V v d D s 6 W y Z x d W 9 0 O 1 N l Y 3 R p b 2 4 x L 1 F 1 Z X J 5 M i 9 B d X R v U m V t b 3 Z l Z E N v b H V t b n M x L n t D b 2 5 0 Z W 5 0 L k l u c 3 R h b n Q s M H 0 m c X V v d D s s J n F 1 b 3 Q 7 U 2 V j d G l v b j E v U X V l c n k y L 0 F 1 d G 9 S Z W 1 v d m V k Q 2 9 s d W 1 u c z E u e 0 N v b n R l b n Q u R G F 0 Z W R h e S w x f S Z x d W 9 0 O y w m c X V v d D t T Z W N 0 a W 9 u M S 9 R d W V y e T I v Q X V 0 b 1 J l b W 9 2 Z W R D b 2 x 1 b W 5 z M S 5 7 Q 2 9 u d G V u d C 5 T Z W F z b 2 4 s M n 0 m c X V v d D s s J n F 1 b 3 Q 7 U 2 V j d G l v b j E v U X V l c n k y L 0 F 1 d G 9 S Z W 1 v d m V k Q 2 9 s d W 1 u c z E u e 0 N v b n R l b n Q u W W V h c i w z f S Z x d W 9 0 O y w m c X V v d D t T Z W N 0 a W 9 u M S 9 R d W V y e T I v Q X V 0 b 1 J l b W 9 2 Z W R D b 2 x 1 b W 5 z M S 5 7 Q 2 9 u d G V u d C 5 N b 2 5 0 a C w 0 f S Z x d W 9 0 O y w m c X V v d D t T Z W N 0 a W 9 u M S 9 R d W V y e T I v Q X V 0 b 1 J l b W 9 2 Z W R D b 2 x 1 b W 5 z M S 5 7 Q 2 9 u d G V u d C 5 I b 3 V y L D V 9 J n F 1 b 3 Q 7 L C Z x d W 9 0 O 1 N l Y 3 R p b 2 4 x L 1 F 1 Z X J 5 M i 9 B d X R v U m V t b 3 Z l Z E N v b H V t b n M x L n t D b 2 5 0 Z W 5 0 L k h v b G l k Y X k s N n 0 m c X V v d D s s J n F 1 b 3 Q 7 U 2 V j d G l v b j E v U X V l c n k y L 0 F 1 d G 9 S Z W 1 v d m V k Q 2 9 s d W 1 u c z E u e 0 N v b n R l b n Q u V 2 V l a 2 R h e S w 3 f S Z x d W 9 0 O y w m c X V v d D t T Z W N 0 a W 9 u M S 9 R d W V y e T I v Q X V 0 b 1 J l b W 9 2 Z W R D b 2 x 1 b W 5 z M S 5 7 Q 2 9 u d G V u d C 5 X Z W F 0 a G V y c 2 l 0 L D h 9 J n F 1 b 3 Q 7 L C Z x d W 9 0 O 1 N l Y 3 R p b 2 4 x L 1 F 1 Z X J 5 M i 9 B d X R v U m V t b 3 Z l Z E N v b H V t b n M x L n t D b 2 5 0 Z W 5 0 L l R l b X B l c m F 0 d X J l L D l 9 J n F 1 b 3 Q 7 L C Z x d W 9 0 O 1 N l Y 3 R p b 2 4 x L 1 F 1 Z X J 5 M i 9 B d X R v U m V t b 3 Z l Z E N v b H V t b n M x L n t D b 2 5 0 Z W 5 0 L l V u b m F t Z W Q 6 I D A s M T B 9 J n F 1 b 3 Q 7 L C Z x d W 9 0 O 1 N l Y 3 R p b 2 4 x L 1 F 1 Z X J 5 M i 9 B d X R v U m V t b 3 Z l Z E N v b H V t b n M x L n t D b 2 5 0 Z W 5 0 L k F t Y m l l b n Q g V G V t c G V y Y X R 1 c m U s M T F 9 J n F 1 b 3 Q 7 L C Z x d W 9 0 O 1 N l Y 3 R p b 2 4 x L 1 F 1 Z X J 5 M i 9 B d X R v U m V t b 3 Z l Z E N v b H V t b n M x L n t D b 2 5 0 Z W 5 0 L k h 1 b W l k a X R 5 L D E y f S Z x d W 9 0 O y w m c X V v d D t T Z W N 0 a W 9 u M S 9 R d W V y e T I v Q X V 0 b 1 J l b W 9 2 Z W R D b 2 x 1 b W 5 z M S 5 7 Q 2 9 u d G V u d C 5 X a W 5 k c 3 B l Z W Q s M T N 9 J n F 1 b 3 Q 7 L C Z x d W 9 0 O 1 N l Y 3 R p b 2 4 x L 1 F 1 Z X J 5 M i 9 B d X R v U m V t b 3 Z l Z E N v b H V t b n M x L n t D b 2 5 0 Z W 5 0 L k N h c 3 V h b C w x N H 0 m c X V v d D s s J n F 1 b 3 Q 7 U 2 V j d G l v b j E v U X V l c n k y L 0 F 1 d G 9 S Z W 1 v d m V k Q 2 9 s d W 1 u c z E u e 0 N v b n R l b n Q u U m V n a X N 0 Z X J l Z C w x N X 0 m c X V v d D s s J n F 1 b 3 Q 7 U 2 V j d G l v b j E v U X V l c n k y L 0 F 1 d G 9 S Z W 1 v d m V k Q 2 9 s d W 1 u c z E u e 0 N v b n R l b n Q u Q 2 5 0 L D E 2 f S Z x d W 9 0 O y w m c X V v d D t T Z W N 0 a W 9 u M S 9 R d W V y e T I v Q X V 0 b 1 J l b W 9 2 Z W R D b 2 x 1 b W 5 z M S 5 7 T m F t Z S w x N 3 0 m c X V v d D t d L C Z x d W 9 0 O 0 N v b H V t b k N v d W 5 0 J n F 1 b 3 Q 7 O j E 4 L C Z x d W 9 0 O 0 t l e U N v b H V t b k 5 h b W V z J n F 1 b 3 Q 7 O l t d L C Z x d W 9 0 O 0 N v b H V t b k l k Z W 5 0 a X R p Z X M m c X V v d D s 6 W y Z x d W 9 0 O 1 N l Y 3 R p b 2 4 x L 1 F 1 Z X J 5 M i 9 B d X R v U m V t b 3 Z l Z E N v b H V t b n M x L n t D b 2 5 0 Z W 5 0 L k l u c 3 R h b n Q s M H 0 m c X V v d D s s J n F 1 b 3 Q 7 U 2 V j d G l v b j E v U X V l c n k y L 0 F 1 d G 9 S Z W 1 v d m V k Q 2 9 s d W 1 u c z E u e 0 N v b n R l b n Q u R G F 0 Z W R h e S w x f S Z x d W 9 0 O y w m c X V v d D t T Z W N 0 a W 9 u M S 9 R d W V y e T I v Q X V 0 b 1 J l b W 9 2 Z W R D b 2 x 1 b W 5 z M S 5 7 Q 2 9 u d G V u d C 5 T Z W F z b 2 4 s M n 0 m c X V v d D s s J n F 1 b 3 Q 7 U 2 V j d G l v b j E v U X V l c n k y L 0 F 1 d G 9 S Z W 1 v d m V k Q 2 9 s d W 1 u c z E u e 0 N v b n R l b n Q u W W V h c i w z f S Z x d W 9 0 O y w m c X V v d D t T Z W N 0 a W 9 u M S 9 R d W V y e T I v Q X V 0 b 1 J l b W 9 2 Z W R D b 2 x 1 b W 5 z M S 5 7 Q 2 9 u d G V u d C 5 N b 2 5 0 a C w 0 f S Z x d W 9 0 O y w m c X V v d D t T Z W N 0 a W 9 u M S 9 R d W V y e T I v Q X V 0 b 1 J l b W 9 2 Z W R D b 2 x 1 b W 5 z M S 5 7 Q 2 9 u d G V u d C 5 I b 3 V y L D V 9 J n F 1 b 3 Q 7 L C Z x d W 9 0 O 1 N l Y 3 R p b 2 4 x L 1 F 1 Z X J 5 M i 9 B d X R v U m V t b 3 Z l Z E N v b H V t b n M x L n t D b 2 5 0 Z W 5 0 L k h v b G l k Y X k s N n 0 m c X V v d D s s J n F 1 b 3 Q 7 U 2 V j d G l v b j E v U X V l c n k y L 0 F 1 d G 9 S Z W 1 v d m V k Q 2 9 s d W 1 u c z E u e 0 N v b n R l b n Q u V 2 V l a 2 R h e S w 3 f S Z x d W 9 0 O y w m c X V v d D t T Z W N 0 a W 9 u M S 9 R d W V y e T I v Q X V 0 b 1 J l b W 9 2 Z W R D b 2 x 1 b W 5 z M S 5 7 Q 2 9 u d G V u d C 5 X Z W F 0 a G V y c 2 l 0 L D h 9 J n F 1 b 3 Q 7 L C Z x d W 9 0 O 1 N l Y 3 R p b 2 4 x L 1 F 1 Z X J 5 M i 9 B d X R v U m V t b 3 Z l Z E N v b H V t b n M x L n t D b 2 5 0 Z W 5 0 L l R l b X B l c m F 0 d X J l L D l 9 J n F 1 b 3 Q 7 L C Z x d W 9 0 O 1 N l Y 3 R p b 2 4 x L 1 F 1 Z X J 5 M i 9 B d X R v U m V t b 3 Z l Z E N v b H V t b n M x L n t D b 2 5 0 Z W 5 0 L l V u b m F t Z W Q 6 I D A s M T B 9 J n F 1 b 3 Q 7 L C Z x d W 9 0 O 1 N l Y 3 R p b 2 4 x L 1 F 1 Z X J 5 M i 9 B d X R v U m V t b 3 Z l Z E N v b H V t b n M x L n t D b 2 5 0 Z W 5 0 L k F t Y m l l b n Q g V G V t c G V y Y X R 1 c m U s M T F 9 J n F 1 b 3 Q 7 L C Z x d W 9 0 O 1 N l Y 3 R p b 2 4 x L 1 F 1 Z X J 5 M i 9 B d X R v U m V t b 3 Z l Z E N v b H V t b n M x L n t D b 2 5 0 Z W 5 0 L k h 1 b W l k a X R 5 L D E y f S Z x d W 9 0 O y w m c X V v d D t T Z W N 0 a W 9 u M S 9 R d W V y e T I v Q X V 0 b 1 J l b W 9 2 Z W R D b 2 x 1 b W 5 z M S 5 7 Q 2 9 u d G V u d C 5 X a W 5 k c 3 B l Z W Q s M T N 9 J n F 1 b 3 Q 7 L C Z x d W 9 0 O 1 N l Y 3 R p b 2 4 x L 1 F 1 Z X J 5 M i 9 B d X R v U m V t b 3 Z l Z E N v b H V t b n M x L n t D b 2 5 0 Z W 5 0 L k N h c 3 V h b C w x N H 0 m c X V v d D s s J n F 1 b 3 Q 7 U 2 V j d G l v b j E v U X V l c n k y L 0 F 1 d G 9 S Z W 1 v d m V k Q 2 9 s d W 1 u c z E u e 0 N v b n R l b n Q u U m V n a X N 0 Z X J l Z C w x N X 0 m c X V v d D s s J n F 1 b 3 Q 7 U 2 V j d G l v b j E v U X V l c n k y L 0 F 1 d G 9 S Z W 1 v d m V k Q 2 9 s d W 1 u c z E u e 0 N v b n R l b n Q u Q 2 5 0 L D E 2 f S Z x d W 9 0 O y w m c X V v d D t T Z W N 0 a W 9 u M S 9 R d W V y e T I v Q X V 0 b 1 J l b W 9 2 Z W R D b 2 x 1 b W 5 z M S 5 7 T m F t Z S w x N 3 0 m c X V v d D t d L C Z x d W 9 0 O 1 J l b G F 0 a W 9 u c 2 h p c E l u Z m 8 m c X V v d D s 6 W 1 1 9 I i A v P j x F b n R y e S B U e X B l P S J M b 2 F k Z W R U b 0 F u Y W x 5 c 2 l z U 2 V y d m l j Z X M i I F Z h b H V l P S J s M C I g L z 4 8 R W 5 0 c n k g V H l w Z T 0 i Q W R k Z W R U b 0 R h d G F N b 2 R l b C I g V m F s d W U 9 I m w w I i A v P j x F b n R y e S B U e X B l P S J O Y X Z p Z 2 F 0 a W 9 u U 3 R l c E 5 h b W U i I F Z h b H V l P S J z T m F 2 a W d h d G l v b i I g L z 4 8 L 1 N 0 Y W J s Z U V u d H J p Z X M + P C 9 J d G V t P j x J d G V t P j x J d G V t T G 9 j Y X R p b 2 4 + P E l 0 Z W 1 U e X B l P k Z v c m 1 1 b G E 8 L 0 l 0 Z W 1 U e X B l P j x J d G V t U G F 0 a D 5 T Z W N 0 a W 9 u M S 9 R d W V y e T I l M j A o M y k v U 2 9 1 c m N l P C 9 J d G V t U G F 0 a D 4 8 L 0 l 0 Z W 1 M b 2 N h d G l v b j 4 8 U 3 R h Y m x l R W 5 0 c m l l c y A v P j w v S X R l b T 4 8 S X R l b T 4 8 S X R l b U x v Y 2 F 0 a W 9 u P j x J d G V t V H l w Z T 5 G b 3 J t d W x h P C 9 J d G V t V H l w Z T 4 8 S X R l b V B h d G g + U 2 V j d G l v b j E v U X V l c n k y J T I w K D M p L 0 V 4 c G F u Z G V k J T I w Q 2 9 u d G V u d D w v S X R l b V B h d G g + P C 9 J d G V t T G 9 j Y X R p b 2 4 + P F N 0 Y W J s Z U V u d H J p Z X M g L z 4 8 L 0 l 0 Z W 0 + P C 9 J d G V t c z 4 8 L 0 x v Y 2 F s U G F j a 2 F n Z U 1 l d G F k Y X R h R m l s Z T 4 W A A A A U E s F B g A A A A A A A A A A A A A A A A A A A A A A A C Y B A A A B A A A A 0 I y d 3 w E V 0 R G M e g D A T 8 K X 6 w E A A A B i h a D H P 9 I P S q n I h S k i v b m B A A A A A A I A A A A A A B B m A A A A A Q A A I A A A A O U c Q m x i J D R 9 X t Q i u G o O H B C 7 m 5 a t + Z j I r j I f t 8 G G t + T 3 A A A A A A 6 A A A A A A g A A I A A A A M d D T C C 3 0 s 1 L 0 0 G a a Z t V I O s 9 f P 5 I y D G M 9 V U t 0 t y V x 5 M M U A A A A F X t o F b d o 8 i 7 5 f 9 g 7 z H i f 8 u 3 6 R 2 H 8 R F W Y 6 1 R y L u P v C n b A M E M y p T U m + L 9 L m S 1 4 1 K 4 J G O / 9 5 V T K j q a 2 w + + 4 C 9 8 g v x l R D Y s n r S w A A p L Y J 7 R b r + G Q A A A A F 8 Z w Z g c 1 v g W G z v H f p l 8 6 K m g Q q x b T B O L + d z / T E A U y J b E 2 E X d N R r I P C T P Z x I j U p + c 0 F C K n d O x L Y w M S Y g S 3 j 5 N k M 8 = < / D a t a M a s h u p > 
</file>

<file path=customXml/itemProps1.xml><?xml version="1.0" encoding="utf-8"?>
<ds:datastoreItem xmlns:ds="http://schemas.openxmlformats.org/officeDocument/2006/customXml" ds:itemID="{33B5AACE-6207-4CF3-9B87-98AF3678B0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dataset_1</vt:lpstr>
      <vt:lpstr>dataset 2</vt:lpstr>
      <vt:lpstr>dataset3</vt:lpstr>
      <vt:lpstr>Task 2</vt:lpstr>
      <vt:lpstr>Task 3</vt:lpstr>
      <vt:lpstr>Task 4 (1)</vt:lpstr>
      <vt:lpstr>Task 4 (2)</vt:lpstr>
      <vt:lpstr>Task 5 (1)</vt:lpstr>
      <vt:lpstr>Task 5 (2)</vt:lpstr>
      <vt:lpstr>Task 5(3)</vt:lpstr>
      <vt:lpstr>Task 5 (3.1)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Sanjeev Singh</cp:lastModifiedBy>
  <dcterms:modified xsi:type="dcterms:W3CDTF">2025-07-27T07:28:03Z</dcterms:modified>
</cp:coreProperties>
</file>