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UI_Automation\selenium\GUI_TestDataSheets\"/>
    </mc:Choice>
  </mc:AlternateContent>
  <bookViews>
    <workbookView xWindow="0" yWindow="0" windowWidth="24000" windowHeight="9735" activeTab="1"/>
  </bookViews>
  <sheets>
    <sheet name="Avis_GUI" sheetId="1" r:id="rId1"/>
    <sheet name="Reservation_Details" sheetId="2" r:id="rId2"/>
  </sheets>
  <definedNames>
    <definedName name="_xlnm._FilterDatabase" localSheetId="0" hidden="1">Avis_GUI!$A$1:$AP$61</definedName>
    <definedName name="_xlnm._FilterDatabase" localSheetId="1" hidden="1">Reservation_Details!$A$1:$F$27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6" i="1" l="1"/>
  <c r="M16" i="1"/>
  <c r="P14" i="1"/>
  <c r="M14" i="1"/>
  <c r="P13" i="1"/>
  <c r="M13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P48" i="1" l="1"/>
  <c r="P53" i="1"/>
  <c r="P31" i="1"/>
  <c r="M12" i="1" l="1"/>
  <c r="P61" i="1" l="1"/>
  <c r="P60" i="1"/>
  <c r="P59" i="1"/>
  <c r="P58" i="1"/>
  <c r="P57" i="1"/>
  <c r="P56" i="1"/>
  <c r="P55" i="1"/>
  <c r="P54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5" i="1"/>
  <c r="P12" i="1"/>
  <c r="P11" i="1"/>
  <c r="P10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1" i="1"/>
  <c r="M10" i="1"/>
</calcChain>
</file>

<file path=xl/comments1.xml><?xml version="1.0" encoding="utf-8"?>
<comments xmlns="http://schemas.openxmlformats.org/spreadsheetml/2006/main">
  <authors>
    <author>Doris Anto Pauline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<sst xmlns="http://schemas.openxmlformats.org/spreadsheetml/2006/main" count="1552" uniqueCount="452">
  <si>
    <t>REGION</t>
  </si>
  <si>
    <t>ITERATION</t>
  </si>
  <si>
    <t>EXECUTE</t>
  </si>
  <si>
    <t>ENVIRONMENT</t>
  </si>
  <si>
    <t>TESTCASENAME</t>
  </si>
  <si>
    <t>TESTCASEDESC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</si>
  <si>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</si>
  <si>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</si>
  <si>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</si>
  <si>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</si>
  <si>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</si>
  <si>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</si>
  <si>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</si>
  <si>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</si>
  <si>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</si>
  <si>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</si>
  <si>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</si>
  <si>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</si>
  <si>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qa.user</t>
  </si>
  <si>
    <t>Ostendorf</t>
  </si>
  <si>
    <t>Milan</t>
  </si>
  <si>
    <t>Melrose</t>
  </si>
  <si>
    <t>Lucina</t>
  </si>
  <si>
    <t>Healy</t>
  </si>
  <si>
    <t>Belkis</t>
  </si>
  <si>
    <t>BOS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</si>
  <si>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</si>
  <si>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</si>
  <si>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</si>
  <si>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</si>
  <si>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</si>
  <si>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</si>
  <si>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</si>
  <si>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</si>
  <si>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</si>
  <si>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</si>
  <si>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</si>
  <si>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</si>
  <si>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</si>
  <si>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</si>
  <si>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</si>
  <si>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</si>
  <si>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</si>
  <si>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>AWD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</si>
  <si>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</si>
  <si>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</si>
  <si>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</si>
  <si>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</si>
  <si>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</si>
  <si>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</si>
  <si>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</si>
  <si>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</si>
  <si>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American Express</t>
  </si>
  <si>
    <t>Discover</t>
  </si>
  <si>
    <t>Mastercard</t>
  </si>
  <si>
    <t>Visa</t>
  </si>
  <si>
    <t>No reader/reader not working</t>
  </si>
  <si>
    <t>GPS</t>
  </si>
  <si>
    <t>CA</t>
  </si>
  <si>
    <t>LAC</t>
  </si>
  <si>
    <t>PAC</t>
  </si>
  <si>
    <t>USA_TCA_001_NonPref_3Hrs_Period_Rate</t>
  </si>
  <si>
    <t>Create a Res (Daily) 3 HRS in US LOC for a NON Pref - with a Period rate and FTN number</t>
  </si>
  <si>
    <t>USA_TCA_002_NonPref_6Hrs_Same_Day</t>
  </si>
  <si>
    <t>Create a Res (Daily) 1/2 day in US LOC for a NON Pref - pickup/dropoff same day with all Insurances</t>
  </si>
  <si>
    <t>USA_TCA_003_NonPref_1Dy</t>
  </si>
  <si>
    <t>Create a Res (Daily) 1 day in US LOC for a NON Pref</t>
  </si>
  <si>
    <t>USA_TCA_004_NonPref_1Dy_29mins</t>
  </si>
  <si>
    <t>Create a Res (Daily) 1day 29 minutes in US LOC for a NON Pref</t>
  </si>
  <si>
    <t>USA_TCA_005_NonPref_1Dy</t>
  </si>
  <si>
    <t>Create a Res (Daily) 1 days in US LOC for NON Pref</t>
  </si>
  <si>
    <t>USA_TCA_007_NonPref_2Dys_One_Way_Fee_Cool_Car</t>
  </si>
  <si>
    <t>Create a Res  (Daily) 2 days in US LOC for a NON Pref with One Way Dropoff Fee C Car Group</t>
  </si>
  <si>
    <t>USA_TCA_008_NonPref_2Dys_All_inclusive_net_rates</t>
  </si>
  <si>
    <t>Create a Res (Daily) 2 days in US LOC for a NON Pref with All inclusive net rates</t>
  </si>
  <si>
    <t>USA_TCA_009_NonPref_2Dys_One_Way_Drop_Off_Fee</t>
  </si>
  <si>
    <t>Create a Res (Daily) 2 days in US LOC for a NON Pref without One Way Dropoff Fee H Car Group</t>
  </si>
  <si>
    <t>USA_TCA_010_NonPref_2Dys_Airport_Agency</t>
  </si>
  <si>
    <t>Create a Res(Daily) 2 days in US LOC  for a Non Pref at an AIRPORT AGENCY Location</t>
  </si>
  <si>
    <t>USA_TCA_011_NonPref_2Dys_29mins</t>
  </si>
  <si>
    <t>Create a Res(Daily) 2 days 29 mins in US LOC  for a Non Pref</t>
  </si>
  <si>
    <t>USA_TCA_012_NonPref_2Dys_59mins</t>
  </si>
  <si>
    <t>Create a Res(Daily) 2 days 30 mins in US LOC  for a Non Pref</t>
  </si>
  <si>
    <t>USA_TCA_013_NonPref_2Dys_1Hr_Off_Airport_Agency</t>
  </si>
  <si>
    <t>Create a Res(Daily) 2 days 1 Hr in US LOC  for a Non Pref at an OFF AIRPORT AGENCY Location</t>
  </si>
  <si>
    <t>USA_TCA_014_NonPref_2Dys_1Hr_59mins_Airport_Corporate_LOC</t>
  </si>
  <si>
    <t>Create a Res(Daily) 2 days 1 Hr 59 mins in US LOC  for a Non Pref at an AIPORT Corporate Location</t>
  </si>
  <si>
    <t>USA_TCA_015_NonPref_3Dys_Under_Age_Surcharge</t>
  </si>
  <si>
    <t>Create a Res (Daily) 3 days in US LOC for a NON Pref with (UAS) Under Age Surcharge</t>
  </si>
  <si>
    <t>USA_TCA_016_NonPref_3Dys_Licensee_Airport</t>
  </si>
  <si>
    <t>Create a Res (Daily) 3 days in US LOC for a NON Pref AIRPORT LICENSEE Location</t>
  </si>
  <si>
    <t>CAN_TCA_001_NonPref_1Dy_Same_Day</t>
  </si>
  <si>
    <t>Create a Res (Daily) 1/2 day in CAN LOC for a NON Pref - pickup/dropoff same day</t>
  </si>
  <si>
    <t>CAN_TCA_002_NonPref_1Dy_Period_Rate</t>
  </si>
  <si>
    <t>Create a Res (Daily) 1 day in CAN LOC for a NON Pref - with a Period rate</t>
  </si>
  <si>
    <t>CAN_TCA_004_NonPref_All_Fee_Types (VLF, ERF, ACF, TAX)</t>
  </si>
  <si>
    <t>Create a Res (Daily) 2 day in CAN LOC for a NON Pref_having fee types VLF/ ERF/ ACF/ Tax</t>
  </si>
  <si>
    <t>CAN_TCA_005_NonPref_3Dys_Under_Age_Surcharge</t>
  </si>
  <si>
    <t>Create a Res (Daily) 3 days in CAN LOC for a NON Pref with (UAS) Under Age Surcharge</t>
  </si>
  <si>
    <t>CAN_TCA_006_NonPref_3Dys_Licensee_Airport</t>
  </si>
  <si>
    <t>Create a Res (Daily) 3 days  in CAN LOC Licensee Airport for a NON Pref</t>
  </si>
  <si>
    <t>CAN_TCA_007_NonPref_WKend_GSO_Remarks</t>
  </si>
  <si>
    <t>Create a Res (Weekend) 3 days (Thu-Sun) in CAN LOC for a NON Pref with Gas Service Option in Remarks</t>
  </si>
  <si>
    <t>CAN_TCA_008_NonPref_4Dys_Corporate_Airport</t>
  </si>
  <si>
    <t>Create a Res (Daily) 4 days in CAN LOC Corporate Airport for a NON Pref</t>
  </si>
  <si>
    <t>CAN_TCA_009_NonPref_4Dys_Corporate_Off_Airport</t>
  </si>
  <si>
    <t>Create a Res (Daily) 4 days in CAN LOC Corporate Off Airport for a NON Pref</t>
  </si>
  <si>
    <t>CAN_TCA_010_NonPref_4Dys_2hr</t>
  </si>
  <si>
    <t>Create a Res (Daily) 4 days 2 hours in CAN LOC for a NON Pref</t>
  </si>
  <si>
    <t>CAN_TCA_011_NonPref_Surcharge</t>
  </si>
  <si>
    <t>Create a Res (Daily) 5 day in CAN LOC for a NON Pref_having Per day / Per rental/ Percentage Surcharge fees</t>
  </si>
  <si>
    <t>CAN_TCA_013_NonPref_Weekly Rental</t>
  </si>
  <si>
    <t>Create a Res(Weekly) 7 days in CAN LOC for NON Preferred profile_with Weekly Rental</t>
  </si>
  <si>
    <t>CAN_TCA_014_NonPref_WK_8Dys_1hour</t>
  </si>
  <si>
    <t>Create a Res (Weekly) 8 days 1 hour in CAN LOC for a NON Pref</t>
  </si>
  <si>
    <t>CAN_TCA_016_NonPref_Mini_Lease</t>
  </si>
  <si>
    <t>Create a Res (Mini lease) 67days in CAN LOC for a NON Pref_for LOR more than 60 days</t>
  </si>
  <si>
    <t>CAN_TCA_017_NonPref_Extended</t>
  </si>
  <si>
    <t>Create a Res (Extended) 55 days in CAN LOC for a NON Pref_for extended LOR 45-60 days</t>
  </si>
  <si>
    <t>CAN_TCA_018_NonPref_1Dy_CPN_Money_Off</t>
  </si>
  <si>
    <t>Create a Res (Daily) 1 day in CAN LOC for a NON Pref with CPN $ off</t>
  </si>
  <si>
    <t>LAC_TCA_001_NonPref_3Hrs_Period_Rate</t>
  </si>
  <si>
    <t>Create a Res (Daily) 3 HRS in LAC LOC for a NON Pref - with a Period rate and FTN number</t>
  </si>
  <si>
    <t>LAC_TCA_003_NonPref_1Dy</t>
  </si>
  <si>
    <t>Create a Res (Daily) 1 day in LAC LOC for a NON Pref</t>
  </si>
  <si>
    <t>LAC_TCA_004_NonPref_1Dy_29mins</t>
  </si>
  <si>
    <t>Create a Res (Daily) 1day 29 minutes in LAC LOC for a NON Pref</t>
  </si>
  <si>
    <t>LAC_TCA_005_NonPref_1Dy</t>
  </si>
  <si>
    <t>Create a Res (Daily) 1 days in LAC LOC for NON Pref at a LAC Location</t>
  </si>
  <si>
    <t>LAC_TCA_006_NonPref_1Dy</t>
  </si>
  <si>
    <t>Create a Res (Daily) 1 days in LAC LOC for NON Pref at a LAC  Location</t>
  </si>
  <si>
    <t>LAC_TCA_008_NonPref_2Dys_All_inclusive_net_rates</t>
  </si>
  <si>
    <t>Create a Res (Daily) 2 days in LAC LOC for a NON Pref with All inclusive net rates</t>
  </si>
  <si>
    <t>LAC_TCA_010_NonPref_2Dys_Airport_Agency</t>
  </si>
  <si>
    <t>Create a Res(Daily) 2 days in LAC LOC  for a Non Pref at an AIRPORT AGENCY Location</t>
  </si>
  <si>
    <t>LAC_TCA_011_NonPref_2Dys_29mins</t>
  </si>
  <si>
    <t>Create a Res(Daily) 2 days 29 mins in LAC LOC  for a Non Pref</t>
  </si>
  <si>
    <t>LAC_TCA_012_NonPref_2Dys_59mins</t>
  </si>
  <si>
    <t>Create a Res(Daily) 2 days 30 mins in LAC LOC  for a Non Pref</t>
  </si>
  <si>
    <t>LAC_TCA_013_NonPref_2Dys_1Hr_Off_Airport_Agency</t>
  </si>
  <si>
    <t>Create a Res(Daily) 2 days 1 Hr in LAC LOC  for a Non Pref at an OFF AIRPORT AGENCY Location</t>
  </si>
  <si>
    <t>LAC_TCA_014_NonPref_2Dys_1Hr_59mins_Airport_Corporate_LOC</t>
  </si>
  <si>
    <t>Create a Res(Daily) 2 days 1 Hr 59 mins in LAC LOC  for a Non Pref at an AIPORT Corporate Location</t>
  </si>
  <si>
    <t>LAC_TCA_015_NonPref_3Dys_Under_Age_Surcharge</t>
  </si>
  <si>
    <t>Create a Res (Daily) 3 days in LAC LOC for a NON Pref with (UAS) Under Age Surcharge</t>
  </si>
  <si>
    <t>LAC_TCA_016_NonPref_3Dys_Licensee_Airport</t>
  </si>
  <si>
    <t>Create a Res (Daily) 3 days in LAC LOC for a NON Pref AIRPORT LICENSEE Location</t>
  </si>
  <si>
    <t>LAC_TCA_017_NonPref_3Dys_1Hrs_59mins</t>
  </si>
  <si>
    <t>Create a Res(Daily) 3 days 1 Hr 59 mins in LAC LOC  for a Non Pref</t>
  </si>
  <si>
    <t>LAC_TCA_018_NonPref_3Dys_2Hrs</t>
  </si>
  <si>
    <t>Create a Res(Daily) 3 days 2 Hours in LAC LOC for a Non Pref</t>
  </si>
  <si>
    <t>PAC_TCA_002_NonPref_6Hrs_Same_Day</t>
  </si>
  <si>
    <t>Create a Res (Daily) 1/2 day in PAC LOC for a NON Pref - pickup/dropoff same day with all Insurances</t>
  </si>
  <si>
    <t>PAC_TCA_005_NonPref_1Dy</t>
  </si>
  <si>
    <t>Create a Res (Daily) 1 days in PAC LOC for NON Pref at a PAC Location</t>
  </si>
  <si>
    <t>PAC_TCA_008_NonPref_2Dys_All_inclusive_net_rates</t>
  </si>
  <si>
    <t>Create a Res (Daily) 2 days in PAC LOC for a NON Pref with All inclusive net rates</t>
  </si>
  <si>
    <t>PAC_TCA_010_NonPref_2Dys_Airport_Agency</t>
  </si>
  <si>
    <t>Create a Res(Daily) 2 days in PAC LOC  for a Non Pref at an AIRPORT AGENCY Location</t>
  </si>
  <si>
    <t>PAC_TCA_011_NonPref_2Dys_29mins</t>
  </si>
  <si>
    <t>Create a Res(Daily) 2 days 29 mins in PAC LOC  for a Non Pref</t>
  </si>
  <si>
    <t>PAC_TCA_012_NonPref_2Dys_59mins</t>
  </si>
  <si>
    <t>Create a Res(Daily) 2 days 30 mins in PAC LOC  for a Non Pref</t>
  </si>
  <si>
    <t>PAC_TCA_015_NonPref_3Dys_Under_Age_Surcharge</t>
  </si>
  <si>
    <t>Create a Res (Daily) 3 days in PAC LOC for a NON Pref with (UAS) Under Age Surcharge</t>
  </si>
  <si>
    <t>PAC_TCA_016_NonPref_3Dys_Licensee_Airport</t>
  </si>
  <si>
    <t>Create a Res (Daily) 3 days in PAC LOC for a NON Pref AIRPORT LICENSEE Location</t>
  </si>
  <si>
    <t>PAC_TCA_017_NonPref_3Dys_1Hrs_59mins</t>
  </si>
  <si>
    <t>Create a Res(Daily) 3 days 1 Hr 59 mins in PAC LOC  for a Non Pref</t>
  </si>
  <si>
    <t>PAC_TCA_018_NonPref_3Dys_2Hrs</t>
  </si>
  <si>
    <t>Create a Res(Daily) 3 days 2 Hours in PAC LOC for a Non Pref</t>
  </si>
  <si>
    <t>PAC_TCA_025_NonPref_3Dys_4Hrs</t>
  </si>
  <si>
    <t>Create a Res (Daily) 3 days 4 hours in PAC LOC for NON Pref at a PAC  Location</t>
  </si>
  <si>
    <t>PAC_TCA_027_NonPref_4Dys_Corporate_Airport</t>
  </si>
  <si>
    <t>Create a Res (Daily) 4 days in PAC LOC Corporate Airport for a NON Pref</t>
  </si>
  <si>
    <t>PAC_TCA_031_NonPref_4Dys</t>
  </si>
  <si>
    <t>Create a Res (Daily) 4 days in PAC LOC for NON Pref at a PAC Location</t>
  </si>
  <si>
    <t>PAC_TCA_032_NonPref_4Dys</t>
  </si>
  <si>
    <t>Create a Res (Daily) 4 days in USLOC for NON Pref at a PAC  Location</t>
  </si>
  <si>
    <t>PAC_TCA_033_NonPref_4Dys_5Hrs</t>
  </si>
  <si>
    <t>Create a Res (Daily) 4 days 5 hours in PAC LOC for NON Pref at a PAC Location</t>
  </si>
  <si>
    <t>Autrey</t>
  </si>
  <si>
    <t>Isidra</t>
  </si>
  <si>
    <t>Selig</t>
  </si>
  <si>
    <t>Arnette</t>
  </si>
  <si>
    <t>Roberti</t>
  </si>
  <si>
    <t>Keith</t>
  </si>
  <si>
    <t>Cosgrove</t>
  </si>
  <si>
    <t>Ileana</t>
  </si>
  <si>
    <t>Kohut</t>
  </si>
  <si>
    <t>Kesha</t>
  </si>
  <si>
    <t>Halbert</t>
  </si>
  <si>
    <t>Tamala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</si>
  <si>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</si>
  <si>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</si>
  <si>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</si>
  <si>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</si>
  <si>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</si>
  <si>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</si>
  <si>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</si>
  <si>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</si>
  <si>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</si>
  <si>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</si>
  <si>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Lohmann</t>
  </si>
  <si>
    <t>Alfred</t>
  </si>
  <si>
    <t>Emily</t>
  </si>
  <si>
    <t>Elijah</t>
  </si>
  <si>
    <t>Capers</t>
  </si>
  <si>
    <t>Gracie</t>
  </si>
  <si>
    <t>Nunes</t>
  </si>
  <si>
    <t>Maegan</t>
  </si>
  <si>
    <t>Heikkinen</t>
  </si>
  <si>
    <t>Deandre</t>
  </si>
  <si>
    <t>Euler</t>
  </si>
  <si>
    <t>Allena</t>
  </si>
  <si>
    <t>Mcmullin</t>
  </si>
  <si>
    <t>Jason</t>
  </si>
  <si>
    <t>Ristow</t>
  </si>
  <si>
    <t>Leonardo</t>
  </si>
  <si>
    <t>Abigail</t>
  </si>
  <si>
    <t>Michael</t>
  </si>
  <si>
    <t>Charlotte</t>
  </si>
  <si>
    <t>Jacob</t>
  </si>
  <si>
    <t>Biggers</t>
  </si>
  <si>
    <t>Temple</t>
  </si>
  <si>
    <t>Isabella</t>
  </si>
  <si>
    <t>James</t>
  </si>
  <si>
    <t>Mia</t>
  </si>
  <si>
    <t>Benjamin</t>
  </si>
  <si>
    <t>Braham</t>
  </si>
  <si>
    <t>Rosena</t>
  </si>
  <si>
    <t>Pates</t>
  </si>
  <si>
    <t>Palmer</t>
  </si>
  <si>
    <t>Sapien</t>
  </si>
  <si>
    <t>Leola</t>
  </si>
  <si>
    <t>Alfrey</t>
  </si>
  <si>
    <t>Hunter</t>
  </si>
  <si>
    <t>Kersh</t>
  </si>
  <si>
    <t>Kathline</t>
  </si>
  <si>
    <t>Wanamaker</t>
  </si>
  <si>
    <t>Maybell</t>
  </si>
  <si>
    <t>B5H</t>
  </si>
  <si>
    <t>D5C</t>
  </si>
  <si>
    <t>DHN</t>
  </si>
  <si>
    <t>HS1</t>
  </si>
  <si>
    <t>M6O</t>
  </si>
  <si>
    <t>MOB</t>
  </si>
  <si>
    <t>DF6</t>
  </si>
  <si>
    <t>MGM</t>
  </si>
  <si>
    <t>MG2</t>
  </si>
  <si>
    <t>MA7</t>
  </si>
  <si>
    <t>MSL</t>
  </si>
  <si>
    <t>MU3</t>
  </si>
  <si>
    <t>BBC</t>
  </si>
  <si>
    <t>AT2</t>
  </si>
  <si>
    <t>YXX</t>
  </si>
  <si>
    <t>LL4</t>
  </si>
  <si>
    <t>YXJ</t>
  </si>
  <si>
    <t>FN2</t>
  </si>
  <si>
    <t>KN8</t>
  </si>
  <si>
    <t>V1R</t>
  </si>
  <si>
    <t>R1R</t>
  </si>
  <si>
    <t>YV2</t>
  </si>
  <si>
    <t>S5R</t>
  </si>
  <si>
    <t>AXA</t>
  </si>
  <si>
    <t>CRD</t>
  </si>
  <si>
    <t>C9R</t>
  </si>
  <si>
    <t>COR</t>
  </si>
  <si>
    <t>IP3</t>
  </si>
  <si>
    <t>E4B</t>
  </si>
  <si>
    <t>CNQ</t>
  </si>
  <si>
    <t>FTE</t>
  </si>
  <si>
    <t>CBR</t>
  </si>
  <si>
    <t>DB0</t>
  </si>
  <si>
    <t>CNS</t>
  </si>
  <si>
    <t>H80</t>
  </si>
  <si>
    <t>S6R</t>
  </si>
  <si>
    <t>C6H</t>
  </si>
  <si>
    <t>DEY</t>
  </si>
  <si>
    <t>DBO</t>
  </si>
  <si>
    <t>GOS</t>
  </si>
  <si>
    <t>SY4</t>
  </si>
  <si>
    <t>LC2</t>
  </si>
  <si>
    <t>ASP</t>
  </si>
  <si>
    <t>AYQ</t>
  </si>
  <si>
    <t>DRW</t>
  </si>
  <si>
    <t>9</t>
  </si>
  <si>
    <t>17</t>
  </si>
  <si>
    <t>10</t>
  </si>
  <si>
    <t>11</t>
  </si>
  <si>
    <t>D-Standard</t>
  </si>
  <si>
    <t>B-Compact</t>
  </si>
  <si>
    <t>C-Intermediate</t>
  </si>
  <si>
    <t>F-Intermediate SUV</t>
  </si>
  <si>
    <t>H-Luxury</t>
  </si>
  <si>
    <t>A-Sub-Compact</t>
  </si>
  <si>
    <t>E-Full-size 4 Door</t>
  </si>
  <si>
    <t>W-Standard SUV</t>
  </si>
  <si>
    <t>I-7 Passenger SUV</t>
  </si>
  <si>
    <t>F-Full Size Wagon</t>
  </si>
  <si>
    <t>A-Compact Manual</t>
  </si>
  <si>
    <t>X-Economy Manual</t>
  </si>
  <si>
    <t>372867167558008</t>
  </si>
  <si>
    <t>21</t>
  </si>
  <si>
    <t>6011298802646020</t>
  </si>
  <si>
    <t>5474633171298833</t>
  </si>
  <si>
    <t>4275330000886359</t>
  </si>
  <si>
    <t>378319757231004</t>
  </si>
  <si>
    <t>5424321019208021</t>
  </si>
  <si>
    <t>4323723368710009</t>
  </si>
  <si>
    <t>RSN</t>
  </si>
  <si>
    <t>PAI</t>
  </si>
  <si>
    <t>ALI</t>
  </si>
  <si>
    <t>PEP</t>
  </si>
  <si>
    <t/>
  </si>
  <si>
    <t>Avis2018#</t>
  </si>
  <si>
    <t>INTERNET GUI</t>
  </si>
  <si>
    <t>https://uat.ccrgservices.com/wizardgui/ui/wizard.jsf?mnemonic=</t>
  </si>
  <si>
    <t>AD/0880KC2</t>
  </si>
  <si>
    <t>AD/1147358</t>
  </si>
  <si>
    <t>HH/967179656</t>
  </si>
  <si>
    <t xml:space="preserve">WN/00020270521165              </t>
  </si>
  <si>
    <t>DL/2294359134</t>
  </si>
  <si>
    <t>AD/MR59232</t>
  </si>
  <si>
    <t>UA/VC627709</t>
  </si>
  <si>
    <t>CA/117981142</t>
  </si>
  <si>
    <t>FTN</t>
  </si>
  <si>
    <t>1029</t>
  </si>
  <si>
    <t>14</t>
  </si>
  <si>
    <t>15</t>
  </si>
  <si>
    <t>18</t>
  </si>
  <si>
    <t>1229</t>
  </si>
  <si>
    <t>1159</t>
  </si>
  <si>
    <t>1030</t>
  </si>
  <si>
    <t>1052</t>
  </si>
  <si>
    <t>7</t>
  </si>
  <si>
    <t>1</t>
  </si>
  <si>
    <t>0929</t>
  </si>
  <si>
    <t>LDW-PAI-ALI-PEP</t>
  </si>
  <si>
    <t>LDW-PAI-PEP-ALI</t>
  </si>
  <si>
    <t>2A</t>
  </si>
  <si>
    <t>B</t>
  </si>
  <si>
    <t>0 Days 3 Hours</t>
  </si>
  <si>
    <t>$0.00</t>
  </si>
  <si>
    <t>0</t>
  </si>
  <si>
    <t>09898110US5</t>
  </si>
  <si>
    <t>09898417US4</t>
  </si>
  <si>
    <t>2C</t>
  </si>
  <si>
    <t>C</t>
  </si>
  <si>
    <t>10/09/18</t>
  </si>
  <si>
    <t>1 Day 0 Hours</t>
  </si>
  <si>
    <t>$52.99</t>
  </si>
  <si>
    <t>$58.74</t>
  </si>
  <si>
    <t>09898419US6</t>
  </si>
  <si>
    <t>09898431US4</t>
  </si>
  <si>
    <t>10/10/18</t>
  </si>
  <si>
    <t>2 Days 0 Hours</t>
  </si>
  <si>
    <t>$13.90</t>
  </si>
  <si>
    <t>09898449US1</t>
  </si>
  <si>
    <t>09898471US2</t>
  </si>
  <si>
    <t>G2</t>
  </si>
  <si>
    <t>E</t>
  </si>
  <si>
    <t>$94.00</t>
  </si>
  <si>
    <t>$124.81</t>
  </si>
  <si>
    <t>09898472US3</t>
  </si>
  <si>
    <t>2B</t>
  </si>
  <si>
    <t>$104.00</t>
  </si>
  <si>
    <t>$116.46</t>
  </si>
  <si>
    <t>09899823US3</t>
  </si>
  <si>
    <t>10/11/18</t>
  </si>
  <si>
    <t>$104.51</t>
  </si>
  <si>
    <t>$143.18</t>
  </si>
  <si>
    <t>09899832US5</t>
  </si>
  <si>
    <t>2 Days 1 Hour</t>
  </si>
  <si>
    <t>$120.98</t>
  </si>
  <si>
    <t>$170.43</t>
  </si>
  <si>
    <t>09899835US1</t>
  </si>
  <si>
    <t>2D</t>
  </si>
  <si>
    <t>$105.00</t>
  </si>
  <si>
    <t>$120.91</t>
  </si>
  <si>
    <t>09899844US3</t>
  </si>
  <si>
    <t>10/12/18</t>
  </si>
  <si>
    <t>3 Days 0 Hours</t>
  </si>
  <si>
    <t>$167.97</t>
  </si>
  <si>
    <t>$41.85</t>
  </si>
  <si>
    <t>$245.33</t>
  </si>
  <si>
    <t>09899847US6</t>
  </si>
  <si>
    <t>W</t>
  </si>
  <si>
    <t>$362.97</t>
  </si>
  <si>
    <t>$403.75</t>
  </si>
  <si>
    <t>Reservation created successfully. Reservation Number: 09899870US1</t>
  </si>
  <si>
    <t>09899870US1</t>
  </si>
  <si>
    <t>$215.00</t>
  </si>
  <si>
    <t>$272.71</t>
  </si>
  <si>
    <t>PASS</t>
  </si>
  <si>
    <t>Reservation created successfully. Reservation Number: 09899883US0</t>
  </si>
  <si>
    <t>09899883US0</t>
  </si>
  <si>
    <t>09899885US2</t>
  </si>
  <si>
    <t>8B</t>
  </si>
  <si>
    <t>10/13/18</t>
  </si>
  <si>
    <t>10/14/18</t>
  </si>
  <si>
    <t>$24.99</t>
  </si>
  <si>
    <t>$27.87</t>
  </si>
  <si>
    <t>N</t>
  </si>
  <si>
    <t>Reservation created successfully. Reservation Number: 09899898US1</t>
  </si>
  <si>
    <t>09899898US1</t>
  </si>
  <si>
    <t>A3</t>
  </si>
  <si>
    <t>$52.00</t>
  </si>
  <si>
    <t>$64.04</t>
  </si>
  <si>
    <t>09899904US0</t>
  </si>
  <si>
    <t>$49.98</t>
  </si>
  <si>
    <t>$69.64</t>
  </si>
  <si>
    <t>Reservation created successfully. Reservation Number: 09899925US0</t>
  </si>
  <si>
    <t>09899925US0</t>
  </si>
  <si>
    <t>$59.98</t>
  </si>
  <si>
    <t>$66.64</t>
  </si>
  <si>
    <t>Reservation created successfully. Reservation Number: 09899926US1</t>
  </si>
  <si>
    <t>09899926US1</t>
  </si>
  <si>
    <t>8A</t>
  </si>
  <si>
    <t>D</t>
  </si>
  <si>
    <t>$107.98</t>
  </si>
  <si>
    <t>$123.32</t>
  </si>
  <si>
    <t>Reservation created successfully. Reservation Number: 09899927US2</t>
  </si>
  <si>
    <t>09899927US2</t>
  </si>
  <si>
    <t>Reservation created successfully. Reservation Number: 09899937US5</t>
  </si>
  <si>
    <t>09899937US5</t>
  </si>
  <si>
    <t>Reservation created successfully. Reservation Number: 09899940US1</t>
  </si>
  <si>
    <t>09899940US1</t>
  </si>
  <si>
    <t>Reservation created successfully. Reservation Number: 09900321US4</t>
  </si>
  <si>
    <t>09900321US4</t>
  </si>
  <si>
    <t>Reservation created successfully. Reservation Number: 09900327US3</t>
  </si>
  <si>
    <t>09900327US3</t>
  </si>
  <si>
    <t>Reservation created successfully. Reservation Number: 09900333US2</t>
  </si>
  <si>
    <t>09900333US2</t>
  </si>
  <si>
    <t>Reservation created successfully. Reservation Number: 09900334US3</t>
  </si>
  <si>
    <t>09900334US3</t>
  </si>
  <si>
    <t>Reservation created successfully. Reservation Number: 09900342CA4</t>
  </si>
  <si>
    <t>09900342CA4</t>
  </si>
  <si>
    <t>0 Days 8 Hours</t>
  </si>
  <si>
    <t>$28.00</t>
  </si>
  <si>
    <t>$46.06</t>
  </si>
  <si>
    <t>Reservation created successfully. Reservation Number: 09900393CA6</t>
  </si>
  <si>
    <t>09900393CA6</t>
  </si>
  <si>
    <t>CAD54.00</t>
  </si>
  <si>
    <t>CAD0.00</t>
  </si>
  <si>
    <t>CAD62.98</t>
  </si>
  <si>
    <t xml:space="preserve">
NA</t>
  </si>
  <si>
    <t>Reservation created successfully. Reservation Number: 09900555CA0</t>
  </si>
  <si>
    <t>09900555CA0</t>
  </si>
  <si>
    <t>1 Day 23 Hours</t>
  </si>
  <si>
    <t>CAD140.00</t>
  </si>
  <si>
    <t>CAD152.02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</si>
</sst>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" fillId="0" borderId="1" xfId="0" applyNumberFormat="1" applyFont="1" applyBorder="1"/>
    <xf numFmtId="49" fontId="0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2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0" fillId="3" borderId="1" xfId="0" applyNumberFormat="1" applyFill="1" applyBorder="1"/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0" borderId="1" xfId="0" quotePrefix="1" applyNumberFormat="1" applyBorder="1" applyAlignment="1">
      <alignment horizontal="center"/>
    </xf>
    <xf numFmtId="49" fontId="2" fillId="3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3" borderId="1" xfId="0" quotePrefix="1" applyNumberFormat="1" applyFill="1" applyBorder="1"/>
    <xf numFmtId="0" fontId="2" fillId="3" borderId="1" xfId="0" applyNumberFormat="1" applyFont="1" applyFill="1" applyBorder="1"/>
    <xf numFmtId="14" fontId="0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3"/>
  <sheetViews>
    <sheetView workbookViewId="0">
      <selection sqref="A1:XFD1048576"/>
    </sheetView>
  </sheetViews>
  <sheetFormatPr defaultRowHeight="15" x14ac:dyDescent="0.25"/>
  <cols>
    <col min="1" max="1" width="9.140625" style="3" collapsed="1"/>
    <col min="2" max="2" width="11.42578125" style="3" bestFit="1" customWidth="1" collapsed="1"/>
    <col min="3" max="3" width="9.42578125" style="3" bestFit="1" customWidth="1" collapsed="1"/>
    <col min="4" max="4" width="16" style="3" customWidth="1" collapsed="1"/>
    <col min="5" max="5" width="52.140625" style="3" customWidth="1" collapsed="1"/>
    <col min="6" max="6" width="98.5703125" style="3" customWidth="1" collapsed="1"/>
    <col min="7" max="7" width="60.7109375" style="3" customWidth="1" collapsed="1"/>
    <col min="8" max="8" width="6.42578125" style="3" customWidth="1" collapsed="1"/>
    <col min="9" max="9" width="8" style="3" customWidth="1" collapsed="1"/>
    <col min="10" max="10" width="12.42578125" style="3" customWidth="1" collapsed="1"/>
    <col min="11" max="11" width="11.85546875" style="3" customWidth="1" collapsed="1"/>
    <col min="12" max="12" width="12.28515625" style="3" customWidth="1" collapsed="1"/>
    <col min="13" max="13" width="16.5703125" style="17" customWidth="1" collapsed="1"/>
    <col min="14" max="14" width="16.28515625" style="17" customWidth="1" collapsed="1"/>
    <col min="15" max="15" width="11.7109375" style="3" customWidth="1" collapsed="1"/>
    <col min="16" max="16" width="14.5703125" style="17" customWidth="1" collapsed="1"/>
    <col min="17" max="17" width="14.28515625" style="17" customWidth="1" collapsed="1"/>
    <col min="18" max="18" width="18.7109375" style="3" customWidth="1" collapsed="1"/>
    <col min="19" max="19" width="8.28515625" style="3" customWidth="1" collapsed="1"/>
    <col min="20" max="20" width="18.140625" style="3" customWidth="1" collapsed="1"/>
    <col min="21" max="21" width="20.42578125" style="3" customWidth="1" collapsed="1"/>
    <col min="22" max="22" width="17.28515625" style="3" customWidth="1" collapsed="1"/>
    <col min="23" max="23" width="8.7109375" style="3" customWidth="1" collapsed="1"/>
    <col min="24" max="24" width="6" style="3" customWidth="1" collapsed="1"/>
    <col min="25" max="25" width="28.140625" style="3" customWidth="1" collapsed="1"/>
    <col min="26" max="26" width="17.28515625" style="3" customWidth="1" collapsed="1"/>
    <col min="27" max="27" width="21" style="3" customWidth="1" collapsed="1"/>
    <col min="28" max="28" width="18" style="3" bestFit="1" customWidth="1" collapsed="1"/>
    <col min="29" max="29" width="14.28515625" style="3" bestFit="1" customWidth="1" collapsed="1"/>
    <col min="30" max="30" width="14.85546875" style="3" bestFit="1" customWidth="1" collapsed="1"/>
    <col min="31" max="31" width="16.7109375" style="3" bestFit="1" customWidth="1" collapsed="1"/>
    <col min="32" max="32" width="20.5703125" style="3" bestFit="1" customWidth="1" collapsed="1"/>
    <col min="33" max="33" width="13.28515625" style="3" bestFit="1" customWidth="1" collapsed="1"/>
    <col min="34" max="34" width="13.140625" style="3" bestFit="1" customWidth="1" collapsed="1"/>
    <col min="35" max="35" width="13.7109375" style="3" bestFit="1" customWidth="1" collapsed="1"/>
    <col min="36" max="36" width="14" style="3" bestFit="1" customWidth="1" collapsed="1"/>
    <col min="37" max="37" width="22.85546875" style="3" bestFit="1" customWidth="1" collapsed="1"/>
    <col min="38" max="38" width="19.5703125" style="3" bestFit="1" customWidth="1" collapsed="1"/>
    <col min="39" max="39" width="19.85546875" style="3" bestFit="1" customWidth="1" collapsed="1"/>
    <col min="40" max="40" width="21.7109375" style="3" customWidth="1" collapsed="1"/>
    <col min="41" max="41" width="62.7109375" style="3" customWidth="1" collapsed="1"/>
    <col min="42" max="42" width="19.85546875" style="3" customWidth="1" collapsed="1"/>
    <col min="43" max="16384" width="9.140625" style="3" collapsed="1"/>
  </cols>
  <sheetData>
    <row r="1" spans="1:42" ht="15.75" x14ac:dyDescent="0.25">
      <c r="A1" s="8" t="s">
        <v>0</v>
      </c>
      <c r="B1" s="8" t="s">
        <v>1</v>
      </c>
      <c r="C1" s="8" t="s">
        <v>2</v>
      </c>
      <c r="D1" s="2" t="s">
        <v>3</v>
      </c>
      <c r="E1" s="8" t="s">
        <v>4</v>
      </c>
      <c r="F1" s="8" t="s">
        <v>5</v>
      </c>
      <c r="G1" s="8" t="s">
        <v>316</v>
      </c>
      <c r="H1" s="2" t="s">
        <v>26</v>
      </c>
      <c r="I1" s="2" t="s">
        <v>6</v>
      </c>
      <c r="J1" s="2" t="s">
        <v>7</v>
      </c>
      <c r="K1" s="2" t="s">
        <v>8</v>
      </c>
      <c r="L1" s="2" t="s">
        <v>9</v>
      </c>
      <c r="M1" s="26" t="s">
        <v>11</v>
      </c>
      <c r="N1" s="26" t="s">
        <v>12</v>
      </c>
      <c r="O1" s="2" t="s">
        <v>10</v>
      </c>
      <c r="P1" s="26" t="s">
        <v>13</v>
      </c>
      <c r="Q1" s="26" t="s">
        <v>14</v>
      </c>
      <c r="R1" s="2" t="s">
        <v>42</v>
      </c>
      <c r="S1" s="2" t="s">
        <v>43</v>
      </c>
      <c r="T1" s="8" t="s">
        <v>326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45</v>
      </c>
      <c r="AA1" s="2" t="s">
        <v>44</v>
      </c>
      <c r="AB1" s="9" t="s">
        <v>27</v>
      </c>
      <c r="AC1" s="9" t="s">
        <v>28</v>
      </c>
      <c r="AD1" s="9" t="s">
        <v>29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30</v>
      </c>
      <c r="AK1" s="9" t="s">
        <v>31</v>
      </c>
      <c r="AL1" s="9" t="s">
        <v>32</v>
      </c>
      <c r="AM1" s="9" t="s">
        <v>41</v>
      </c>
      <c r="AN1" s="9" t="s">
        <v>33</v>
      </c>
      <c r="AO1" s="9" t="s">
        <v>34</v>
      </c>
      <c r="AP1" s="9" t="s">
        <v>35</v>
      </c>
    </row>
    <row r="2" spans="1:42" x14ac:dyDescent="0.25">
      <c r="A2" s="18" t="s">
        <v>15</v>
      </c>
      <c r="B2" s="18">
        <v>1</v>
      </c>
      <c r="C2" s="18" t="s">
        <v>403</v>
      </c>
      <c r="D2" s="18" t="s">
        <v>17</v>
      </c>
      <c r="E2" s="19" t="s">
        <v>61</v>
      </c>
      <c r="F2" s="19" t="s">
        <v>62</v>
      </c>
      <c r="G2" s="1" t="s">
        <v>317</v>
      </c>
      <c r="H2" s="21" t="s">
        <v>25</v>
      </c>
      <c r="I2" s="18" t="s">
        <v>18</v>
      </c>
      <c r="J2" s="22" t="s">
        <v>315</v>
      </c>
      <c r="K2" s="23" t="s">
        <v>19</v>
      </c>
      <c r="L2" s="23" t="s">
        <v>20</v>
      </c>
      <c r="M2" s="24" t="str">
        <f ca="1">TEXT(TODAY()+2, "mm/dd/yy")</f>
        <v>10/11/18</v>
      </c>
      <c r="N2" s="28" t="s">
        <v>289</v>
      </c>
      <c r="O2" s="21" t="s">
        <v>25</v>
      </c>
      <c r="P2" s="24" t="str">
        <f ca="1">TEXT(TODAY()+2, "mm/dd/yy")</f>
        <v>10/11/18</v>
      </c>
      <c r="Q2" s="4" t="s">
        <v>328</v>
      </c>
      <c r="R2" s="23" t="s">
        <v>291</v>
      </c>
      <c r="S2" s="25"/>
      <c r="T2" s="10" t="s">
        <v>318</v>
      </c>
      <c r="U2" s="20" t="s">
        <v>52</v>
      </c>
      <c r="V2" s="30" t="s">
        <v>302</v>
      </c>
      <c r="W2" s="20" t="s">
        <v>51</v>
      </c>
      <c r="X2" s="20" t="s">
        <v>303</v>
      </c>
      <c r="Y2" s="20" t="s">
        <v>56</v>
      </c>
      <c r="Z2" s="25"/>
      <c r="AA2" s="25"/>
      <c r="AB2" s="6" t="s">
        <v>391</v>
      </c>
      <c r="AC2" s="6" t="s">
        <v>340</v>
      </c>
      <c r="AD2" s="6" t="s">
        <v>341</v>
      </c>
      <c r="AE2" s="6" t="s">
        <v>25</v>
      </c>
      <c r="AF2" s="6" t="s">
        <v>25</v>
      </c>
      <c r="AG2" s="6" t="s">
        <v>369</v>
      </c>
      <c r="AH2" s="6" t="s">
        <v>369</v>
      </c>
      <c r="AI2" s="6" t="s">
        <v>342</v>
      </c>
      <c r="AJ2" s="6" t="s">
        <v>392</v>
      </c>
      <c r="AK2" s="6" t="s">
        <v>343</v>
      </c>
      <c r="AL2" s="6" t="s">
        <v>343</v>
      </c>
      <c r="AM2" s="6" t="s">
        <v>344</v>
      </c>
      <c r="AN2" s="6" t="s">
        <v>393</v>
      </c>
      <c r="AO2" s="6" t="s">
        <v>390</v>
      </c>
      <c r="AP2" s="6" t="s">
        <v>394</v>
      </c>
    </row>
    <row r="3" spans="1:42" x14ac:dyDescent="0.25">
      <c r="A3" s="18" t="s">
        <v>15</v>
      </c>
      <c r="B3" s="18">
        <v>2</v>
      </c>
      <c r="C3" s="18" t="s">
        <v>403</v>
      </c>
      <c r="D3" s="18" t="s">
        <v>17</v>
      </c>
      <c r="E3" s="31" t="s">
        <v>63</v>
      </c>
      <c r="F3" s="31" t="s">
        <v>64</v>
      </c>
      <c r="G3" s="1" t="s">
        <v>317</v>
      </c>
      <c r="H3" s="21" t="s">
        <v>241</v>
      </c>
      <c r="I3" s="18" t="s">
        <v>18</v>
      </c>
      <c r="J3" s="22" t="s">
        <v>315</v>
      </c>
      <c r="K3" s="23" t="s">
        <v>21</v>
      </c>
      <c r="L3" s="23" t="s">
        <v>22</v>
      </c>
      <c r="M3" s="24" t="str">
        <f ca="1">TEXT(TODAY()+3, "mm/dd/yy")</f>
        <v>10/12/18</v>
      </c>
      <c r="N3" s="28" t="s">
        <v>336</v>
      </c>
      <c r="O3" s="21" t="s">
        <v>241</v>
      </c>
      <c r="P3" s="24" t="str">
        <f ca="1">TEXT(TODAY()+3, "mm/dd/yy")</f>
        <v>10/12/18</v>
      </c>
      <c r="Q3" s="27" t="s">
        <v>335</v>
      </c>
      <c r="R3" s="11" t="s">
        <v>295</v>
      </c>
      <c r="S3" s="16"/>
      <c r="T3" s="6"/>
      <c r="U3" s="16" t="s">
        <v>53</v>
      </c>
      <c r="V3" s="16" t="s">
        <v>304</v>
      </c>
      <c r="W3" s="20" t="s">
        <v>51</v>
      </c>
      <c r="X3" s="20" t="s">
        <v>303</v>
      </c>
      <c r="Y3" s="20" t="s">
        <v>56</v>
      </c>
      <c r="Z3" s="16" t="s">
        <v>338</v>
      </c>
      <c r="AA3" s="1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18" t="s">
        <v>15</v>
      </c>
      <c r="B4" s="18">
        <v>3</v>
      </c>
      <c r="C4" s="18" t="s">
        <v>403</v>
      </c>
      <c r="D4" s="18" t="s">
        <v>17</v>
      </c>
      <c r="E4" s="31" t="s">
        <v>65</v>
      </c>
      <c r="F4" s="31" t="s">
        <v>66</v>
      </c>
      <c r="G4" s="1" t="s">
        <v>317</v>
      </c>
      <c r="H4" s="21" t="s">
        <v>241</v>
      </c>
      <c r="I4" s="18" t="s">
        <v>18</v>
      </c>
      <c r="J4" s="22" t="s">
        <v>315</v>
      </c>
      <c r="K4" s="23" t="s">
        <v>23</v>
      </c>
      <c r="L4" s="23" t="s">
        <v>24</v>
      </c>
      <c r="M4" s="24" t="str">
        <f ca="1">TEXT(TODAY()+2, "mm/dd/yy")</f>
        <v>10/11/18</v>
      </c>
      <c r="N4" s="28" t="s">
        <v>334</v>
      </c>
      <c r="O4" s="21" t="s">
        <v>241</v>
      </c>
      <c r="P4" s="24" t="str">
        <f ca="1">TEXT(TODAY()+3, "mm/dd/yy")</f>
        <v>10/12/18</v>
      </c>
      <c r="Q4" s="27" t="s">
        <v>334</v>
      </c>
      <c r="R4" s="11" t="s">
        <v>292</v>
      </c>
      <c r="S4" s="16"/>
      <c r="T4" s="6"/>
      <c r="U4" s="16" t="s">
        <v>54</v>
      </c>
      <c r="V4" s="16" t="s">
        <v>305</v>
      </c>
      <c r="W4" s="20" t="s">
        <v>51</v>
      </c>
      <c r="X4" s="20" t="s">
        <v>303</v>
      </c>
      <c r="Y4" s="20" t="s">
        <v>56</v>
      </c>
      <c r="Z4" s="16"/>
      <c r="AA4" s="16"/>
      <c r="AB4" s="6" t="s">
        <v>396</v>
      </c>
      <c r="AC4" s="6" t="s">
        <v>347</v>
      </c>
      <c r="AD4" s="6" t="s">
        <v>348</v>
      </c>
      <c r="AE4" s="6" t="s">
        <v>241</v>
      </c>
      <c r="AF4" s="6" t="s">
        <v>241</v>
      </c>
      <c r="AG4" s="6" t="s">
        <v>369</v>
      </c>
      <c r="AH4" s="6" t="s">
        <v>381</v>
      </c>
      <c r="AI4" s="6" t="s">
        <v>350</v>
      </c>
      <c r="AJ4" s="6" t="s">
        <v>351</v>
      </c>
      <c r="AK4" s="6" t="s">
        <v>343</v>
      </c>
      <c r="AL4" s="6" t="s">
        <v>343</v>
      </c>
      <c r="AM4" s="6" t="s">
        <v>344</v>
      </c>
      <c r="AN4" s="6" t="s">
        <v>352</v>
      </c>
      <c r="AO4" s="6" t="s">
        <v>395</v>
      </c>
      <c r="AP4" s="6" t="s">
        <v>394</v>
      </c>
    </row>
    <row r="5" spans="1:42" x14ac:dyDescent="0.25">
      <c r="A5" s="5" t="s">
        <v>15</v>
      </c>
      <c r="B5" s="5">
        <v>4</v>
      </c>
      <c r="C5" s="18" t="s">
        <v>403</v>
      </c>
      <c r="D5" s="5" t="s">
        <v>17</v>
      </c>
      <c r="E5" s="10" t="s">
        <v>67</v>
      </c>
      <c r="F5" s="10" t="s">
        <v>68</v>
      </c>
      <c r="G5" s="1" t="s">
        <v>317</v>
      </c>
      <c r="H5" s="12" t="s">
        <v>242</v>
      </c>
      <c r="I5" s="5" t="s">
        <v>18</v>
      </c>
      <c r="J5" s="22" t="s">
        <v>315</v>
      </c>
      <c r="K5" s="11" t="s">
        <v>181</v>
      </c>
      <c r="L5" s="11" t="s">
        <v>182</v>
      </c>
      <c r="M5" s="24" t="str">
        <f ca="1">TEXT(TODAY()+4, "mm/dd/yy")</f>
        <v>10/13/18</v>
      </c>
      <c r="N5" s="28" t="s">
        <v>51</v>
      </c>
      <c r="O5" s="12" t="s">
        <v>242</v>
      </c>
      <c r="P5" s="24" t="str">
        <f ca="1">TEXT(TODAY()+5, "mm/dd/yy")</f>
        <v>10/14/18</v>
      </c>
      <c r="Q5" s="4" t="s">
        <v>331</v>
      </c>
      <c r="R5" s="11" t="s">
        <v>292</v>
      </c>
      <c r="S5" s="6"/>
      <c r="T5" s="6"/>
      <c r="U5" s="6" t="s">
        <v>55</v>
      </c>
      <c r="V5" s="6" t="s">
        <v>306</v>
      </c>
      <c r="W5" s="7" t="s">
        <v>51</v>
      </c>
      <c r="X5" s="7" t="s">
        <v>303</v>
      </c>
      <c r="Y5" s="7" t="s">
        <v>56</v>
      </c>
      <c r="Z5" s="6"/>
      <c r="AA5" s="6"/>
      <c r="AB5" s="6" t="s">
        <v>397</v>
      </c>
      <c r="AC5" s="6" t="s">
        <v>398</v>
      </c>
      <c r="AD5" s="6" t="s">
        <v>348</v>
      </c>
      <c r="AE5" s="6" t="s">
        <v>242</v>
      </c>
      <c r="AF5" s="6" t="s">
        <v>242</v>
      </c>
      <c r="AG5" s="6" t="s">
        <v>399</v>
      </c>
      <c r="AH5" s="6" t="s">
        <v>400</v>
      </c>
      <c r="AI5" s="6" t="s">
        <v>350</v>
      </c>
      <c r="AJ5" s="6" t="s">
        <v>401</v>
      </c>
      <c r="AK5" s="6" t="s">
        <v>343</v>
      </c>
      <c r="AL5" s="6" t="s">
        <v>343</v>
      </c>
      <c r="AM5" s="6" t="s">
        <v>344</v>
      </c>
      <c r="AN5" s="6" t="s">
        <v>402</v>
      </c>
      <c r="AO5" s="6" t="s">
        <v>314</v>
      </c>
      <c r="AP5" s="6" t="s">
        <v>394</v>
      </c>
    </row>
    <row r="6" spans="1:42" x14ac:dyDescent="0.25">
      <c r="A6" s="5" t="s">
        <v>15</v>
      </c>
      <c r="B6" s="5">
        <v>5</v>
      </c>
      <c r="C6" s="18" t="s">
        <v>403</v>
      </c>
      <c r="D6" s="5" t="s">
        <v>17</v>
      </c>
      <c r="E6" s="10" t="s">
        <v>69</v>
      </c>
      <c r="F6" s="10" t="s">
        <v>70</v>
      </c>
      <c r="G6" s="1" t="s">
        <v>317</v>
      </c>
      <c r="H6" s="12" t="s">
        <v>243</v>
      </c>
      <c r="I6" s="5" t="s">
        <v>18</v>
      </c>
      <c r="J6" s="22" t="s">
        <v>315</v>
      </c>
      <c r="K6" s="11" t="s">
        <v>183</v>
      </c>
      <c r="L6" s="11" t="s">
        <v>184</v>
      </c>
      <c r="M6" s="24" t="str">
        <f ca="1">TEXT(TODAY()+3, "mm/dd/yy")</f>
        <v>10/12/18</v>
      </c>
      <c r="N6" s="28" t="s">
        <v>288</v>
      </c>
      <c r="O6" s="12" t="s">
        <v>243</v>
      </c>
      <c r="P6" s="24" t="str">
        <f ca="1">TEXT(TODAY()+4, "mm/dd/yy")</f>
        <v>10/13/18</v>
      </c>
      <c r="Q6" s="4" t="s">
        <v>288</v>
      </c>
      <c r="R6" s="11" t="s">
        <v>296</v>
      </c>
      <c r="S6" s="6"/>
      <c r="T6" s="6"/>
      <c r="U6" s="7" t="s">
        <v>52</v>
      </c>
      <c r="V6" s="6" t="s">
        <v>307</v>
      </c>
      <c r="W6" s="7" t="s">
        <v>51</v>
      </c>
      <c r="X6" s="7" t="s">
        <v>303</v>
      </c>
      <c r="Y6" s="7" t="s">
        <v>56</v>
      </c>
      <c r="Z6" s="6"/>
      <c r="AA6" s="6" t="s">
        <v>57</v>
      </c>
      <c r="AB6" s="6" t="s">
        <v>405</v>
      </c>
      <c r="AC6" s="6" t="s">
        <v>406</v>
      </c>
      <c r="AD6" s="6" t="s">
        <v>361</v>
      </c>
      <c r="AE6" s="6" t="s">
        <v>243</v>
      </c>
      <c r="AF6" s="6" t="s">
        <v>243</v>
      </c>
      <c r="AG6" s="6" t="s">
        <v>381</v>
      </c>
      <c r="AH6" s="6" t="s">
        <v>399</v>
      </c>
      <c r="AI6" s="6" t="s">
        <v>350</v>
      </c>
      <c r="AJ6" s="6" t="s">
        <v>407</v>
      </c>
      <c r="AK6" s="6" t="s">
        <v>343</v>
      </c>
      <c r="AL6" s="6" t="s">
        <v>343</v>
      </c>
      <c r="AM6" s="6" t="s">
        <v>344</v>
      </c>
      <c r="AN6" s="6" t="s">
        <v>408</v>
      </c>
      <c r="AO6" s="6" t="s">
        <v>404</v>
      </c>
      <c r="AP6" s="6" t="s">
        <v>394</v>
      </c>
    </row>
    <row r="7" spans="1:42" x14ac:dyDescent="0.25">
      <c r="A7" s="5" t="s">
        <v>15</v>
      </c>
      <c r="B7" s="5">
        <v>6</v>
      </c>
      <c r="C7" s="18" t="s">
        <v>403</v>
      </c>
      <c r="D7" s="5" t="s">
        <v>17</v>
      </c>
      <c r="E7" s="10" t="s">
        <v>71</v>
      </c>
      <c r="F7" s="10" t="s">
        <v>72</v>
      </c>
      <c r="G7" s="1" t="s">
        <v>317</v>
      </c>
      <c r="H7" s="12" t="s">
        <v>244</v>
      </c>
      <c r="I7" s="5" t="s">
        <v>18</v>
      </c>
      <c r="J7" s="22" t="s">
        <v>315</v>
      </c>
      <c r="K7" s="11" t="s">
        <v>185</v>
      </c>
      <c r="L7" s="11" t="s">
        <v>186</v>
      </c>
      <c r="M7" s="24" t="str">
        <f ca="1">TEXT(TODAY()+3, "mm/dd/yy")</f>
        <v>10/12/18</v>
      </c>
      <c r="N7" s="28" t="s">
        <v>286</v>
      </c>
      <c r="O7" s="12" t="s">
        <v>244</v>
      </c>
      <c r="P7" s="24" t="str">
        <f ca="1">TEXT(TODAY()+5, "mm/dd/yy")</f>
        <v>10/14/18</v>
      </c>
      <c r="Q7" s="4" t="s">
        <v>286</v>
      </c>
      <c r="R7" s="11" t="s">
        <v>292</v>
      </c>
      <c r="S7" s="6"/>
      <c r="T7" s="6"/>
      <c r="U7" s="6" t="s">
        <v>54</v>
      </c>
      <c r="V7" s="6" t="s">
        <v>308</v>
      </c>
      <c r="W7" s="7" t="s">
        <v>51</v>
      </c>
      <c r="X7" s="7" t="s">
        <v>303</v>
      </c>
      <c r="Y7" s="7" t="s">
        <v>56</v>
      </c>
      <c r="Z7" s="6" t="s">
        <v>311</v>
      </c>
      <c r="AA7" s="6"/>
      <c r="AB7" s="6" t="s">
        <v>409</v>
      </c>
      <c r="AC7" s="6" t="s">
        <v>398</v>
      </c>
      <c r="AD7" s="6" t="s">
        <v>348</v>
      </c>
      <c r="AE7" s="6" t="s">
        <v>244</v>
      </c>
      <c r="AF7" s="6" t="s">
        <v>244</v>
      </c>
      <c r="AG7" s="6" t="s">
        <v>381</v>
      </c>
      <c r="AH7" s="6" t="s">
        <v>400</v>
      </c>
      <c r="AI7" s="6" t="s">
        <v>356</v>
      </c>
      <c r="AJ7" s="6" t="s">
        <v>410</v>
      </c>
      <c r="AK7" s="6" t="s">
        <v>357</v>
      </c>
      <c r="AL7" s="6" t="s">
        <v>343</v>
      </c>
      <c r="AM7" s="6" t="s">
        <v>344</v>
      </c>
      <c r="AN7" s="6" t="s">
        <v>411</v>
      </c>
      <c r="AO7" s="6" t="s">
        <v>314</v>
      </c>
      <c r="AP7" s="6" t="s">
        <v>394</v>
      </c>
    </row>
    <row r="8" spans="1:42" x14ac:dyDescent="0.25">
      <c r="A8" s="5" t="s">
        <v>15</v>
      </c>
      <c r="B8" s="5">
        <v>7</v>
      </c>
      <c r="C8" s="18" t="s">
        <v>403</v>
      </c>
      <c r="D8" s="5" t="s">
        <v>17</v>
      </c>
      <c r="E8" s="10" t="s">
        <v>73</v>
      </c>
      <c r="F8" s="10" t="s">
        <v>74</v>
      </c>
      <c r="G8" s="1" t="s">
        <v>317</v>
      </c>
      <c r="H8" s="12" t="s">
        <v>244</v>
      </c>
      <c r="I8" s="5" t="s">
        <v>18</v>
      </c>
      <c r="J8" s="22" t="s">
        <v>315</v>
      </c>
      <c r="K8" s="11" t="s">
        <v>187</v>
      </c>
      <c r="L8" s="11" t="s">
        <v>188</v>
      </c>
      <c r="M8" s="24" t="str">
        <f ca="1">TEXT(TODAY()+3, "mm/dd/yy")</f>
        <v>10/12/18</v>
      </c>
      <c r="N8" s="28" t="s">
        <v>286</v>
      </c>
      <c r="O8" s="12" t="s">
        <v>244</v>
      </c>
      <c r="P8" s="24" t="str">
        <f ca="1">TEXT(TODAY()+5, "mm/dd/yy")</f>
        <v>10/14/18</v>
      </c>
      <c r="Q8" s="4" t="s">
        <v>286</v>
      </c>
      <c r="R8" s="11" t="s">
        <v>296</v>
      </c>
      <c r="S8" s="6"/>
      <c r="T8" s="6"/>
      <c r="U8" s="6" t="s">
        <v>55</v>
      </c>
      <c r="V8" s="6" t="s">
        <v>309</v>
      </c>
      <c r="W8" s="7" t="s">
        <v>51</v>
      </c>
      <c r="X8" s="7" t="s">
        <v>303</v>
      </c>
      <c r="Y8" s="7" t="s">
        <v>56</v>
      </c>
      <c r="Z8" s="6"/>
      <c r="AA8" s="6" t="s">
        <v>310</v>
      </c>
      <c r="AB8" s="6" t="s">
        <v>413</v>
      </c>
      <c r="AC8" s="6" t="s">
        <v>398</v>
      </c>
      <c r="AD8" s="6" t="s">
        <v>361</v>
      </c>
      <c r="AE8" s="6" t="s">
        <v>244</v>
      </c>
      <c r="AF8" s="6" t="s">
        <v>244</v>
      </c>
      <c r="AG8" s="6" t="s">
        <v>381</v>
      </c>
      <c r="AH8" s="6" t="s">
        <v>400</v>
      </c>
      <c r="AI8" s="6" t="s">
        <v>356</v>
      </c>
      <c r="AJ8" s="6" t="s">
        <v>414</v>
      </c>
      <c r="AK8" s="6" t="s">
        <v>343</v>
      </c>
      <c r="AL8" s="6" t="s">
        <v>343</v>
      </c>
      <c r="AM8" s="6" t="s">
        <v>344</v>
      </c>
      <c r="AN8" s="6" t="s">
        <v>415</v>
      </c>
      <c r="AO8" s="6" t="s">
        <v>412</v>
      </c>
      <c r="AP8" s="6" t="s">
        <v>394</v>
      </c>
    </row>
    <row r="9" spans="1:42" x14ac:dyDescent="0.25">
      <c r="A9" s="5" t="s">
        <v>15</v>
      </c>
      <c r="B9" s="5">
        <v>8</v>
      </c>
      <c r="C9" s="18" t="s">
        <v>403</v>
      </c>
      <c r="D9" s="5" t="s">
        <v>17</v>
      </c>
      <c r="E9" s="10" t="s">
        <v>75</v>
      </c>
      <c r="F9" s="10" t="s">
        <v>76</v>
      </c>
      <c r="G9" s="1" t="s">
        <v>317</v>
      </c>
      <c r="H9" s="12" t="s">
        <v>245</v>
      </c>
      <c r="I9" s="5" t="s">
        <v>18</v>
      </c>
      <c r="J9" s="22" t="s">
        <v>315</v>
      </c>
      <c r="K9" s="11" t="s">
        <v>189</v>
      </c>
      <c r="L9" s="11" t="s">
        <v>190</v>
      </c>
      <c r="M9" s="24" t="str">
        <f ca="1">TEXT(TODAY()+2, "mm/dd/yy")</f>
        <v>10/11/18</v>
      </c>
      <c r="N9" s="28" t="s">
        <v>51</v>
      </c>
      <c r="O9" s="12" t="s">
        <v>245</v>
      </c>
      <c r="P9" s="24" t="str">
        <f ca="1">TEXT(TODAY()+4, "mm/dd/yy")</f>
        <v>10/13/18</v>
      </c>
      <c r="Q9" s="4" t="s">
        <v>51</v>
      </c>
      <c r="R9" s="14" t="s">
        <v>290</v>
      </c>
      <c r="S9" s="6"/>
      <c r="T9" s="6"/>
      <c r="U9" s="6" t="s">
        <v>53</v>
      </c>
      <c r="V9" s="6" t="s">
        <v>304</v>
      </c>
      <c r="W9" s="7" t="s">
        <v>51</v>
      </c>
      <c r="X9" s="7" t="s">
        <v>303</v>
      </c>
      <c r="Y9" s="7" t="s">
        <v>56</v>
      </c>
      <c r="Z9" s="6"/>
      <c r="AA9" s="6"/>
      <c r="AB9" s="6" t="s">
        <v>417</v>
      </c>
      <c r="AC9" s="6" t="s">
        <v>418</v>
      </c>
      <c r="AD9" s="6" t="s">
        <v>419</v>
      </c>
      <c r="AE9" s="6" t="s">
        <v>245</v>
      </c>
      <c r="AF9" s="6" t="s">
        <v>245</v>
      </c>
      <c r="AG9" s="6" t="s">
        <v>369</v>
      </c>
      <c r="AH9" s="6" t="s">
        <v>399</v>
      </c>
      <c r="AI9" s="6" t="s">
        <v>356</v>
      </c>
      <c r="AJ9" s="6" t="s">
        <v>420</v>
      </c>
      <c r="AK9" s="6" t="s">
        <v>343</v>
      </c>
      <c r="AL9" s="6" t="s">
        <v>343</v>
      </c>
      <c r="AM9" s="6" t="s">
        <v>344</v>
      </c>
      <c r="AN9" s="6" t="s">
        <v>421</v>
      </c>
      <c r="AO9" s="6" t="s">
        <v>416</v>
      </c>
      <c r="AP9" s="6" t="s">
        <v>394</v>
      </c>
    </row>
    <row r="10" spans="1:42" x14ac:dyDescent="0.25">
      <c r="A10" s="5" t="s">
        <v>15</v>
      </c>
      <c r="B10" s="5">
        <v>9</v>
      </c>
      <c r="C10" s="18" t="s">
        <v>403</v>
      </c>
      <c r="D10" s="5" t="s">
        <v>17</v>
      </c>
      <c r="E10" s="10" t="s">
        <v>77</v>
      </c>
      <c r="F10" s="10" t="s">
        <v>78</v>
      </c>
      <c r="G10" s="1" t="s">
        <v>317</v>
      </c>
      <c r="H10" s="12" t="s">
        <v>246</v>
      </c>
      <c r="I10" s="5" t="s">
        <v>18</v>
      </c>
      <c r="J10" s="22" t="s">
        <v>315</v>
      </c>
      <c r="K10" s="11" t="s">
        <v>191</v>
      </c>
      <c r="L10" s="11" t="s">
        <v>192</v>
      </c>
      <c r="M10" s="24" t="str">
        <f t="shared" ref="M10:M46" ca="1" si="0">TEXT(TODAY(), "mm/dd/yy")</f>
        <v>10/09/18</v>
      </c>
      <c r="N10" s="28" t="s">
        <v>288</v>
      </c>
      <c r="O10" s="12" t="s">
        <v>246</v>
      </c>
      <c r="P10" s="24" t="str">
        <f t="shared" ref="P10:P12" ca="1" si="1">TEXT(TODAY()+2, "mm/dd/yy")</f>
        <v>10/11/18</v>
      </c>
      <c r="Q10" s="4" t="s">
        <v>288</v>
      </c>
      <c r="R10" s="11" t="s">
        <v>296</v>
      </c>
      <c r="S10" s="6"/>
      <c r="T10" s="7"/>
      <c r="U10" s="20" t="s">
        <v>52</v>
      </c>
      <c r="V10" s="30" t="s">
        <v>302</v>
      </c>
      <c r="W10" s="20" t="s">
        <v>51</v>
      </c>
      <c r="X10" s="20" t="s">
        <v>303</v>
      </c>
      <c r="Y10" s="20" t="s">
        <v>56</v>
      </c>
      <c r="Z10" s="6"/>
      <c r="AA10" s="6"/>
      <c r="AB10" s="6" t="s">
        <v>423</v>
      </c>
      <c r="AC10" s="6" t="s">
        <v>360</v>
      </c>
      <c r="AD10" s="6" t="s">
        <v>361</v>
      </c>
      <c r="AE10" s="6" t="s">
        <v>246</v>
      </c>
      <c r="AF10" s="6" t="s">
        <v>246</v>
      </c>
      <c r="AG10" s="6" t="s">
        <v>349</v>
      </c>
      <c r="AH10" s="6" t="s">
        <v>369</v>
      </c>
      <c r="AI10" s="6" t="s">
        <v>356</v>
      </c>
      <c r="AJ10" s="6" t="s">
        <v>362</v>
      </c>
      <c r="AK10" s="6" t="s">
        <v>343</v>
      </c>
      <c r="AL10" s="6" t="s">
        <v>343</v>
      </c>
      <c r="AM10" s="6" t="s">
        <v>344</v>
      </c>
      <c r="AN10" s="6" t="s">
        <v>363</v>
      </c>
      <c r="AO10" s="6" t="s">
        <v>422</v>
      </c>
      <c r="AP10" s="6" t="s">
        <v>394</v>
      </c>
    </row>
    <row r="11" spans="1:42" x14ac:dyDescent="0.25">
      <c r="A11" s="5" t="s">
        <v>15</v>
      </c>
      <c r="B11" s="5">
        <v>10</v>
      </c>
      <c r="C11" s="18" t="s">
        <v>403</v>
      </c>
      <c r="D11" s="5" t="s">
        <v>17</v>
      </c>
      <c r="E11" s="10" t="s">
        <v>79</v>
      </c>
      <c r="F11" s="10" t="s">
        <v>80</v>
      </c>
      <c r="G11" s="1" t="s">
        <v>317</v>
      </c>
      <c r="H11" s="12" t="s">
        <v>247</v>
      </c>
      <c r="I11" s="5" t="s">
        <v>18</v>
      </c>
      <c r="J11" s="22" t="s">
        <v>315</v>
      </c>
      <c r="K11" s="11" t="s">
        <v>193</v>
      </c>
      <c r="L11" s="11" t="s">
        <v>194</v>
      </c>
      <c r="M11" s="24" t="str">
        <f t="shared" ca="1" si="0"/>
        <v>10/09/18</v>
      </c>
      <c r="N11" s="28" t="s">
        <v>288</v>
      </c>
      <c r="O11" s="12" t="s">
        <v>247</v>
      </c>
      <c r="P11" s="24" t="str">
        <f t="shared" ca="1" si="1"/>
        <v>10/11/18</v>
      </c>
      <c r="Q11" s="27" t="s">
        <v>327</v>
      </c>
      <c r="R11" s="11" t="s">
        <v>292</v>
      </c>
      <c r="S11" s="6"/>
      <c r="T11" s="7"/>
      <c r="U11" s="16" t="s">
        <v>53</v>
      </c>
      <c r="V11" s="16" t="s">
        <v>304</v>
      </c>
      <c r="W11" s="20" t="s">
        <v>51</v>
      </c>
      <c r="X11" s="20" t="s">
        <v>303</v>
      </c>
      <c r="Y11" s="20" t="s">
        <v>56</v>
      </c>
      <c r="Z11" s="6"/>
      <c r="AA11" s="6"/>
      <c r="AB11" s="6" t="s">
        <v>425</v>
      </c>
      <c r="AC11" s="6" t="s">
        <v>365</v>
      </c>
      <c r="AD11" s="6" t="s">
        <v>348</v>
      </c>
      <c r="AE11" s="6" t="s">
        <v>247</v>
      </c>
      <c r="AF11" s="6" t="s">
        <v>247</v>
      </c>
      <c r="AG11" s="6" t="s">
        <v>349</v>
      </c>
      <c r="AH11" s="6" t="s">
        <v>369</v>
      </c>
      <c r="AI11" s="6" t="s">
        <v>356</v>
      </c>
      <c r="AJ11" s="6" t="s">
        <v>366</v>
      </c>
      <c r="AK11" s="6" t="s">
        <v>343</v>
      </c>
      <c r="AL11" s="6" t="s">
        <v>343</v>
      </c>
      <c r="AM11" s="6" t="s">
        <v>344</v>
      </c>
      <c r="AN11" s="6" t="s">
        <v>367</v>
      </c>
      <c r="AO11" s="29" t="s">
        <v>424</v>
      </c>
      <c r="AP11" s="6" t="s">
        <v>394</v>
      </c>
    </row>
    <row r="12" spans="1:42" x14ac:dyDescent="0.25">
      <c r="A12" s="5" t="s">
        <v>15</v>
      </c>
      <c r="B12" s="5">
        <v>11</v>
      </c>
      <c r="C12" s="18" t="s">
        <v>403</v>
      </c>
      <c r="D12" s="5" t="s">
        <v>17</v>
      </c>
      <c r="E12" s="10" t="s">
        <v>81</v>
      </c>
      <c r="F12" s="10" t="s">
        <v>82</v>
      </c>
      <c r="G12" s="1" t="s">
        <v>317</v>
      </c>
      <c r="H12" s="12" t="s">
        <v>248</v>
      </c>
      <c r="I12" s="5" t="s">
        <v>18</v>
      </c>
      <c r="J12" s="22" t="s">
        <v>315</v>
      </c>
      <c r="K12" s="11" t="s">
        <v>195</v>
      </c>
      <c r="L12" s="11" t="s">
        <v>196</v>
      </c>
      <c r="M12" s="24" t="str">
        <f t="shared" ca="1" si="0"/>
        <v>10/09/18</v>
      </c>
      <c r="N12" s="28" t="s">
        <v>288</v>
      </c>
      <c r="O12" s="12" t="s">
        <v>248</v>
      </c>
      <c r="P12" s="24" t="str">
        <f t="shared" ca="1" si="1"/>
        <v>10/11/18</v>
      </c>
      <c r="Q12" s="4" t="s">
        <v>333</v>
      </c>
      <c r="R12" s="11" t="s">
        <v>291</v>
      </c>
      <c r="S12" s="6"/>
      <c r="T12" s="7"/>
      <c r="U12" s="16" t="s">
        <v>54</v>
      </c>
      <c r="V12" s="16" t="s">
        <v>305</v>
      </c>
      <c r="W12" s="20" t="s">
        <v>51</v>
      </c>
      <c r="X12" s="20" t="s">
        <v>303</v>
      </c>
      <c r="Y12" s="20" t="s">
        <v>56</v>
      </c>
      <c r="Z12" s="6"/>
      <c r="AA12" s="6"/>
      <c r="AB12" s="6" t="s">
        <v>427</v>
      </c>
      <c r="AC12" s="6" t="s">
        <v>340</v>
      </c>
      <c r="AD12" s="6" t="s">
        <v>341</v>
      </c>
      <c r="AE12" s="6" t="s">
        <v>248</v>
      </c>
      <c r="AF12" s="6" t="s">
        <v>248</v>
      </c>
      <c r="AG12" s="6" t="s">
        <v>349</v>
      </c>
      <c r="AH12" s="6" t="s">
        <v>369</v>
      </c>
      <c r="AI12" s="6" t="s">
        <v>356</v>
      </c>
      <c r="AJ12" s="6" t="s">
        <v>370</v>
      </c>
      <c r="AK12" s="6" t="s">
        <v>343</v>
      </c>
      <c r="AL12" s="6" t="s">
        <v>343</v>
      </c>
      <c r="AM12" s="6" t="s">
        <v>344</v>
      </c>
      <c r="AN12" s="6" t="s">
        <v>371</v>
      </c>
      <c r="AO12" s="6" t="s">
        <v>426</v>
      </c>
      <c r="AP12" s="6"/>
    </row>
    <row r="13" spans="1:42" x14ac:dyDescent="0.25">
      <c r="A13" s="5" t="s">
        <v>15</v>
      </c>
      <c r="B13" s="5">
        <v>12</v>
      </c>
      <c r="C13" s="18" t="s">
        <v>403</v>
      </c>
      <c r="D13" s="5" t="s">
        <v>17</v>
      </c>
      <c r="E13" s="10" t="s">
        <v>83</v>
      </c>
      <c r="F13" s="10" t="s">
        <v>84</v>
      </c>
      <c r="G13" s="1" t="s">
        <v>317</v>
      </c>
      <c r="H13" s="12" t="s">
        <v>249</v>
      </c>
      <c r="I13" s="5" t="s">
        <v>18</v>
      </c>
      <c r="J13" s="22" t="s">
        <v>315</v>
      </c>
      <c r="K13" s="11" t="s">
        <v>197</v>
      </c>
      <c r="L13" s="11" t="s">
        <v>198</v>
      </c>
      <c r="M13" s="24" t="str">
        <f ca="1">TEXT(TODAY()+1, "mm/dd/yy")</f>
        <v>10/10/18</v>
      </c>
      <c r="N13" s="28" t="s">
        <v>288</v>
      </c>
      <c r="O13" s="12" t="s">
        <v>249</v>
      </c>
      <c r="P13" s="24" t="str">
        <f ca="1">TEXT(TODAY()+3, "mm/dd/yy")</f>
        <v>10/12/18</v>
      </c>
      <c r="Q13" s="4" t="s">
        <v>289</v>
      </c>
      <c r="R13" s="11" t="s">
        <v>296</v>
      </c>
      <c r="S13" s="6"/>
      <c r="T13" s="7"/>
      <c r="U13" s="6" t="s">
        <v>55</v>
      </c>
      <c r="V13" s="6" t="s">
        <v>306</v>
      </c>
      <c r="W13" s="7" t="s">
        <v>51</v>
      </c>
      <c r="X13" s="7" t="s">
        <v>303</v>
      </c>
      <c r="Y13" s="7" t="s">
        <v>56</v>
      </c>
      <c r="Z13" s="6"/>
      <c r="AA13" s="6"/>
      <c r="AB13" s="6" t="s">
        <v>429</v>
      </c>
      <c r="AC13" s="6" t="s">
        <v>365</v>
      </c>
      <c r="AD13" s="6" t="s">
        <v>361</v>
      </c>
      <c r="AE13" s="6" t="s">
        <v>249</v>
      </c>
      <c r="AF13" s="6" t="s">
        <v>249</v>
      </c>
      <c r="AG13" s="6" t="s">
        <v>355</v>
      </c>
      <c r="AH13" s="6" t="s">
        <v>381</v>
      </c>
      <c r="AI13" s="6" t="s">
        <v>373</v>
      </c>
      <c r="AJ13" s="6" t="s">
        <v>374</v>
      </c>
      <c r="AK13" s="6" t="s">
        <v>343</v>
      </c>
      <c r="AL13" s="6" t="s">
        <v>343</v>
      </c>
      <c r="AM13" s="6" t="s">
        <v>344</v>
      </c>
      <c r="AN13" s="6" t="s">
        <v>375</v>
      </c>
      <c r="AO13" s="6" t="s">
        <v>428</v>
      </c>
      <c r="AP13" s="6"/>
    </row>
    <row r="14" spans="1:42" x14ac:dyDescent="0.25">
      <c r="A14" s="5" t="s">
        <v>15</v>
      </c>
      <c r="B14" s="5">
        <v>13</v>
      </c>
      <c r="C14" s="18" t="s">
        <v>403</v>
      </c>
      <c r="D14" s="5" t="s">
        <v>17</v>
      </c>
      <c r="E14" s="10" t="s">
        <v>85</v>
      </c>
      <c r="F14" s="10" t="s">
        <v>86</v>
      </c>
      <c r="G14" s="1" t="s">
        <v>317</v>
      </c>
      <c r="H14" s="12" t="s">
        <v>250</v>
      </c>
      <c r="I14" s="5" t="s">
        <v>18</v>
      </c>
      <c r="J14" s="22" t="s">
        <v>315</v>
      </c>
      <c r="K14" s="11" t="s">
        <v>199</v>
      </c>
      <c r="L14" s="11" t="s">
        <v>200</v>
      </c>
      <c r="M14" s="24" t="str">
        <f ca="1">TEXT(TODAY()+2, "mm/dd/yy")</f>
        <v>10/11/18</v>
      </c>
      <c r="N14" s="28" t="s">
        <v>288</v>
      </c>
      <c r="O14" s="12" t="s">
        <v>250</v>
      </c>
      <c r="P14" s="24" t="str">
        <f ca="1">TEXT(TODAY()+4, "mm/dd/yy")</f>
        <v>10/13/18</v>
      </c>
      <c r="Q14" s="4" t="s">
        <v>332</v>
      </c>
      <c r="R14" s="11" t="s">
        <v>291</v>
      </c>
      <c r="S14" s="6"/>
      <c r="T14" s="7"/>
      <c r="U14" s="7" t="s">
        <v>52</v>
      </c>
      <c r="V14" s="6" t="s">
        <v>307</v>
      </c>
      <c r="W14" s="7" t="s">
        <v>51</v>
      </c>
      <c r="X14" s="7" t="s">
        <v>303</v>
      </c>
      <c r="Y14" s="7" t="s">
        <v>56</v>
      </c>
      <c r="Z14" s="6"/>
      <c r="AA14" s="6"/>
      <c r="AB14" s="6" t="s">
        <v>431</v>
      </c>
      <c r="AC14" s="6" t="s">
        <v>377</v>
      </c>
      <c r="AD14" s="6" t="s">
        <v>341</v>
      </c>
      <c r="AE14" s="6" t="s">
        <v>250</v>
      </c>
      <c r="AF14" s="6" t="s">
        <v>250</v>
      </c>
      <c r="AG14" s="6" t="s">
        <v>369</v>
      </c>
      <c r="AH14" s="6" t="s">
        <v>399</v>
      </c>
      <c r="AI14" s="6" t="s">
        <v>373</v>
      </c>
      <c r="AJ14" s="6" t="s">
        <v>378</v>
      </c>
      <c r="AK14" s="6" t="s">
        <v>343</v>
      </c>
      <c r="AL14" s="6" t="s">
        <v>343</v>
      </c>
      <c r="AM14" s="6" t="s">
        <v>344</v>
      </c>
      <c r="AN14" s="6" t="s">
        <v>379</v>
      </c>
      <c r="AO14" s="6" t="s">
        <v>430</v>
      </c>
      <c r="AP14" s="6" t="s">
        <v>394</v>
      </c>
    </row>
    <row r="15" spans="1:42" x14ac:dyDescent="0.25">
      <c r="A15" s="5" t="s">
        <v>15</v>
      </c>
      <c r="B15" s="5">
        <v>14</v>
      </c>
      <c r="C15" s="18" t="s">
        <v>403</v>
      </c>
      <c r="D15" s="5" t="s">
        <v>17</v>
      </c>
      <c r="E15" s="10" t="s">
        <v>87</v>
      </c>
      <c r="F15" s="10" t="s">
        <v>88</v>
      </c>
      <c r="G15" s="1" t="s">
        <v>317</v>
      </c>
      <c r="H15" s="12" t="s">
        <v>251</v>
      </c>
      <c r="I15" s="5" t="s">
        <v>18</v>
      </c>
      <c r="J15" s="22" t="s">
        <v>315</v>
      </c>
      <c r="K15" s="11" t="s">
        <v>201</v>
      </c>
      <c r="L15" s="11" t="s">
        <v>202</v>
      </c>
      <c r="M15" s="24" t="str">
        <f t="shared" ca="1" si="0"/>
        <v>10/09/18</v>
      </c>
      <c r="N15" s="27" t="s">
        <v>286</v>
      </c>
      <c r="O15" s="12" t="s">
        <v>251</v>
      </c>
      <c r="P15" s="24" t="str">
        <f ca="1">TEXT(TODAY()+3, "mm/dd/yy")</f>
        <v>10/12/18</v>
      </c>
      <c r="Q15" s="4" t="s">
        <v>286</v>
      </c>
      <c r="R15" s="11" t="s">
        <v>292</v>
      </c>
      <c r="S15" s="6"/>
      <c r="T15" s="10" t="s">
        <v>319</v>
      </c>
      <c r="U15" s="6" t="s">
        <v>54</v>
      </c>
      <c r="V15" s="6" t="s">
        <v>308</v>
      </c>
      <c r="W15" s="7" t="s">
        <v>51</v>
      </c>
      <c r="X15" s="7" t="s">
        <v>303</v>
      </c>
      <c r="Y15" s="7" t="s">
        <v>56</v>
      </c>
      <c r="Z15" s="6" t="s">
        <v>312</v>
      </c>
      <c r="AA15" s="6"/>
      <c r="AB15" s="6" t="s">
        <v>433</v>
      </c>
      <c r="AC15" s="6" t="s">
        <v>340</v>
      </c>
      <c r="AD15" s="6" t="s">
        <v>348</v>
      </c>
      <c r="AE15" s="6" t="s">
        <v>251</v>
      </c>
      <c r="AF15" s="6" t="s">
        <v>251</v>
      </c>
      <c r="AG15" s="6" t="s">
        <v>349</v>
      </c>
      <c r="AH15" s="6" t="s">
        <v>381</v>
      </c>
      <c r="AI15" s="6" t="s">
        <v>382</v>
      </c>
      <c r="AJ15" s="6" t="s">
        <v>383</v>
      </c>
      <c r="AK15" s="6" t="s">
        <v>384</v>
      </c>
      <c r="AL15" s="6" t="s">
        <v>343</v>
      </c>
      <c r="AM15" s="6" t="s">
        <v>344</v>
      </c>
      <c r="AN15" s="6" t="s">
        <v>385</v>
      </c>
      <c r="AO15" s="6" t="s">
        <v>432</v>
      </c>
      <c r="AP15" s="6" t="s">
        <v>394</v>
      </c>
    </row>
    <row r="16" spans="1:42" x14ac:dyDescent="0.25">
      <c r="A16" s="5" t="s">
        <v>15</v>
      </c>
      <c r="B16" s="5">
        <v>15</v>
      </c>
      <c r="C16" s="18" t="s">
        <v>403</v>
      </c>
      <c r="D16" s="5" t="s">
        <v>17</v>
      </c>
      <c r="E16" s="10" t="s">
        <v>89</v>
      </c>
      <c r="F16" s="10" t="s">
        <v>90</v>
      </c>
      <c r="G16" s="1" t="s">
        <v>317</v>
      </c>
      <c r="H16" s="12" t="s">
        <v>252</v>
      </c>
      <c r="I16" s="5" t="s">
        <v>18</v>
      </c>
      <c r="J16" s="22" t="s">
        <v>315</v>
      </c>
      <c r="K16" s="11" t="s">
        <v>203</v>
      </c>
      <c r="L16" s="11" t="s">
        <v>204</v>
      </c>
      <c r="M16" s="24" t="str">
        <f ca="1">TEXT(TODAY()+1, "mm/dd/yy")</f>
        <v>10/10/18</v>
      </c>
      <c r="N16" s="27" t="s">
        <v>286</v>
      </c>
      <c r="O16" s="12" t="s">
        <v>252</v>
      </c>
      <c r="P16" s="24" t="str">
        <f ca="1">TEXT(TODAY()+4, "mm/dd/yy")</f>
        <v>10/13/18</v>
      </c>
      <c r="Q16" s="4" t="s">
        <v>286</v>
      </c>
      <c r="R16" s="11" t="s">
        <v>297</v>
      </c>
      <c r="S16" s="6"/>
      <c r="T16" s="7"/>
      <c r="U16" s="6" t="s">
        <v>55</v>
      </c>
      <c r="V16" s="6" t="s">
        <v>309</v>
      </c>
      <c r="W16" s="7" t="s">
        <v>51</v>
      </c>
      <c r="X16" s="7" t="s">
        <v>303</v>
      </c>
      <c r="Y16" s="7" t="s">
        <v>56</v>
      </c>
      <c r="Z16" s="6"/>
      <c r="AA16" s="6"/>
      <c r="AB16" s="6" t="s">
        <v>435</v>
      </c>
      <c r="AC16" s="6" t="s">
        <v>340</v>
      </c>
      <c r="AD16" s="6" t="s">
        <v>387</v>
      </c>
      <c r="AE16" s="6" t="s">
        <v>252</v>
      </c>
      <c r="AF16" s="6" t="s">
        <v>252</v>
      </c>
      <c r="AG16" s="6" t="s">
        <v>355</v>
      </c>
      <c r="AH16" s="6" t="s">
        <v>399</v>
      </c>
      <c r="AI16" s="6" t="s">
        <v>382</v>
      </c>
      <c r="AJ16" s="6" t="s">
        <v>388</v>
      </c>
      <c r="AK16" s="6" t="s">
        <v>343</v>
      </c>
      <c r="AL16" s="6" t="s">
        <v>343</v>
      </c>
      <c r="AM16" s="6" t="s">
        <v>344</v>
      </c>
      <c r="AN16" s="6" t="s">
        <v>389</v>
      </c>
      <c r="AO16" s="6" t="s">
        <v>434</v>
      </c>
      <c r="AP16" s="6" t="s">
        <v>394</v>
      </c>
    </row>
    <row r="17" spans="1:42" x14ac:dyDescent="0.25">
      <c r="A17" s="5" t="s">
        <v>58</v>
      </c>
      <c r="B17" s="5">
        <v>16</v>
      </c>
      <c r="C17" s="18" t="s">
        <v>403</v>
      </c>
      <c r="D17" s="5" t="s">
        <v>17</v>
      </c>
      <c r="E17" s="10" t="s">
        <v>91</v>
      </c>
      <c r="F17" s="10" t="s">
        <v>92</v>
      </c>
      <c r="G17" s="1" t="s">
        <v>317</v>
      </c>
      <c r="H17" s="12" t="s">
        <v>253</v>
      </c>
      <c r="I17" s="5" t="s">
        <v>18</v>
      </c>
      <c r="J17" s="22" t="s">
        <v>315</v>
      </c>
      <c r="K17" s="13" t="s">
        <v>19</v>
      </c>
      <c r="L17" s="10" t="s">
        <v>20</v>
      </c>
      <c r="M17" s="24" t="str">
        <f t="shared" ca="1" si="0"/>
        <v>10/09/18</v>
      </c>
      <c r="N17" s="5" t="s">
        <v>286</v>
      </c>
      <c r="O17" s="12" t="s">
        <v>253</v>
      </c>
      <c r="P17" s="24" t="str">
        <f ca="1">TEXT(TODAY(), "mm/dd/yy")</f>
        <v>10/09/18</v>
      </c>
      <c r="Q17" s="5" t="s">
        <v>287</v>
      </c>
      <c r="R17" s="14" t="s">
        <v>290</v>
      </c>
      <c r="S17" s="6"/>
      <c r="T17" s="7"/>
      <c r="U17" s="7" t="s">
        <v>52</v>
      </c>
      <c r="V17" s="7" t="s">
        <v>302</v>
      </c>
      <c r="W17" s="7" t="s">
        <v>51</v>
      </c>
      <c r="X17" s="7" t="s">
        <v>303</v>
      </c>
      <c r="Y17" s="7" t="s">
        <v>56</v>
      </c>
      <c r="Z17" s="6" t="s">
        <v>313</v>
      </c>
      <c r="AA17" s="6"/>
      <c r="AB17" s="6" t="s">
        <v>437</v>
      </c>
      <c r="AC17" s="6" t="s">
        <v>340</v>
      </c>
      <c r="AD17" s="6" t="s">
        <v>419</v>
      </c>
      <c r="AE17" s="6" t="s">
        <v>253</v>
      </c>
      <c r="AF17" s="6" t="s">
        <v>253</v>
      </c>
      <c r="AG17" s="6" t="s">
        <v>349</v>
      </c>
      <c r="AH17" s="6" t="s">
        <v>349</v>
      </c>
      <c r="AI17" s="6" t="s">
        <v>438</v>
      </c>
      <c r="AJ17" s="6" t="s">
        <v>439</v>
      </c>
      <c r="AK17" s="6" t="s">
        <v>343</v>
      </c>
      <c r="AL17" s="6" t="s">
        <v>343</v>
      </c>
      <c r="AM17" s="6" t="s">
        <v>344</v>
      </c>
      <c r="AN17" s="6" t="s">
        <v>440</v>
      </c>
      <c r="AO17" s="6" t="s">
        <v>436</v>
      </c>
      <c r="AP17" s="6" t="s">
        <v>394</v>
      </c>
    </row>
    <row r="18" spans="1:42" x14ac:dyDescent="0.25">
      <c r="A18" s="5" t="s">
        <v>58</v>
      </c>
      <c r="B18" s="5">
        <v>17</v>
      </c>
      <c r="C18" s="18" t="s">
        <v>403</v>
      </c>
      <c r="D18" s="5" t="s">
        <v>17</v>
      </c>
      <c r="E18" s="10" t="s">
        <v>93</v>
      </c>
      <c r="F18" s="10" t="s">
        <v>94</v>
      </c>
      <c r="G18" s="1" t="s">
        <v>317</v>
      </c>
      <c r="H18" s="12" t="s">
        <v>254</v>
      </c>
      <c r="I18" s="5" t="s">
        <v>18</v>
      </c>
      <c r="J18" s="22" t="s">
        <v>315</v>
      </c>
      <c r="K18" s="13" t="s">
        <v>185</v>
      </c>
      <c r="L18" s="10" t="s">
        <v>186</v>
      </c>
      <c r="M18" s="24" t="str">
        <f t="shared" ca="1" si="0"/>
        <v>10/09/18</v>
      </c>
      <c r="N18" s="5" t="s">
        <v>286</v>
      </c>
      <c r="O18" s="12" t="s">
        <v>254</v>
      </c>
      <c r="P18" s="24" t="str">
        <f ca="1">TEXT(TODAY()+1, "mm/dd/yy")</f>
        <v>10/10/18</v>
      </c>
      <c r="Q18" s="5" t="s">
        <v>286</v>
      </c>
      <c r="R18" s="14" t="s">
        <v>290</v>
      </c>
      <c r="S18" s="6"/>
      <c r="T18" s="7"/>
      <c r="U18" s="6" t="s">
        <v>53</v>
      </c>
      <c r="V18" s="6" t="s">
        <v>304</v>
      </c>
      <c r="W18" s="7" t="s">
        <v>51</v>
      </c>
      <c r="X18" s="7" t="s">
        <v>303</v>
      </c>
      <c r="Y18" s="7" t="s">
        <v>56</v>
      </c>
      <c r="Z18" s="6"/>
      <c r="AA18" s="6"/>
      <c r="AB18" s="6" t="s">
        <v>442</v>
      </c>
      <c r="AC18" s="6" t="s">
        <v>365</v>
      </c>
      <c r="AD18" s="6" t="s">
        <v>419</v>
      </c>
      <c r="AE18" s="6" t="s">
        <v>254</v>
      </c>
      <c r="AF18" s="6" t="s">
        <v>254</v>
      </c>
      <c r="AG18" s="6" t="s">
        <v>349</v>
      </c>
      <c r="AH18" s="6" t="s">
        <v>355</v>
      </c>
      <c r="AI18" s="6" t="s">
        <v>350</v>
      </c>
      <c r="AJ18" s="6" t="s">
        <v>443</v>
      </c>
      <c r="AK18" s="6" t="s">
        <v>444</v>
      </c>
      <c r="AL18" s="6" t="s">
        <v>444</v>
      </c>
      <c r="AM18" s="6" t="s">
        <v>344</v>
      </c>
      <c r="AN18" s="6" t="s">
        <v>445</v>
      </c>
      <c r="AO18" s="6" t="s">
        <v>441</v>
      </c>
      <c r="AP18" s="6"/>
    </row>
    <row r="19" spans="1:42" x14ac:dyDescent="0.25">
      <c r="A19" s="5" t="s">
        <v>58</v>
      </c>
      <c r="B19" s="5">
        <v>18</v>
      </c>
      <c r="C19" s="18" t="s">
        <v>16</v>
      </c>
      <c r="D19" s="5" t="s">
        <v>17</v>
      </c>
      <c r="E19" s="10" t="s">
        <v>95</v>
      </c>
      <c r="F19" s="10" t="s">
        <v>96</v>
      </c>
      <c r="G19" s="1" t="s">
        <v>317</v>
      </c>
      <c r="H19" s="12" t="s">
        <v>255</v>
      </c>
      <c r="I19" s="5" t="s">
        <v>18</v>
      </c>
      <c r="J19" s="22" t="s">
        <v>315</v>
      </c>
      <c r="K19" s="13" t="s">
        <v>205</v>
      </c>
      <c r="L19" s="10" t="s">
        <v>206</v>
      </c>
      <c r="M19" s="24" t="str">
        <f t="shared" ca="1" si="0"/>
        <v>10/09/18</v>
      </c>
      <c r="N19" s="5" t="s">
        <v>286</v>
      </c>
      <c r="O19" s="12" t="s">
        <v>255</v>
      </c>
      <c r="P19" s="24" t="str">
        <f ca="1">TEXT(TODAY()+1, "mm/dd/yy")</f>
        <v>10/10/18</v>
      </c>
      <c r="Q19" s="5" t="s">
        <v>286</v>
      </c>
      <c r="R19" s="14" t="s">
        <v>293</v>
      </c>
      <c r="S19" s="6"/>
      <c r="T19" s="7"/>
      <c r="U19" s="6" t="s">
        <v>54</v>
      </c>
      <c r="V19" s="6" t="s">
        <v>305</v>
      </c>
      <c r="W19" s="7" t="s">
        <v>51</v>
      </c>
      <c r="X19" s="7" t="s">
        <v>303</v>
      </c>
      <c r="Y19" s="7" t="s">
        <v>56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 t="s">
        <v>446</v>
      </c>
      <c r="AP19" s="6"/>
    </row>
    <row r="20" spans="1:42" x14ac:dyDescent="0.25">
      <c r="A20" s="5" t="s">
        <v>58</v>
      </c>
      <c r="B20" s="5">
        <v>19</v>
      </c>
      <c r="C20" s="18" t="s">
        <v>16</v>
      </c>
      <c r="D20" s="5" t="s">
        <v>17</v>
      </c>
      <c r="E20" s="10" t="s">
        <v>97</v>
      </c>
      <c r="F20" s="10" t="s">
        <v>98</v>
      </c>
      <c r="G20" s="1" t="s">
        <v>317</v>
      </c>
      <c r="H20" s="12" t="s">
        <v>256</v>
      </c>
      <c r="I20" s="5" t="s">
        <v>18</v>
      </c>
      <c r="J20" s="22" t="s">
        <v>315</v>
      </c>
      <c r="K20" s="13" t="s">
        <v>207</v>
      </c>
      <c r="L20" s="10" t="s">
        <v>208</v>
      </c>
      <c r="M20" s="24" t="str">
        <f t="shared" ca="1" si="0"/>
        <v>10/09/18</v>
      </c>
      <c r="N20" s="5" t="s">
        <v>286</v>
      </c>
      <c r="O20" s="12" t="s">
        <v>256</v>
      </c>
      <c r="P20" s="24" t="str">
        <f ca="1">TEXT(TODAY()+2, "mm/dd/yy")</f>
        <v>10/11/18</v>
      </c>
      <c r="Q20" s="5" t="s">
        <v>286</v>
      </c>
      <c r="R20" s="14" t="s">
        <v>296</v>
      </c>
      <c r="S20" s="6"/>
      <c r="T20" s="7"/>
      <c r="U20" s="6" t="s">
        <v>55</v>
      </c>
      <c r="V20" s="6" t="s">
        <v>306</v>
      </c>
      <c r="W20" s="7" t="s">
        <v>51</v>
      </c>
      <c r="X20" s="7" t="s">
        <v>303</v>
      </c>
      <c r="Y20" s="7" t="s">
        <v>56</v>
      </c>
      <c r="Z20" s="6"/>
      <c r="AA20" s="6"/>
      <c r="AB20" s="6" t="s">
        <v>448</v>
      </c>
      <c r="AC20" s="6" t="s">
        <v>340</v>
      </c>
      <c r="AD20" s="6" t="s">
        <v>361</v>
      </c>
      <c r="AE20" s="6" t="s">
        <v>256</v>
      </c>
      <c r="AF20" s="6" t="s">
        <v>256</v>
      </c>
      <c r="AG20" s="6" t="s">
        <v>349</v>
      </c>
      <c r="AH20" s="6" t="s">
        <v>369</v>
      </c>
      <c r="AI20" s="6" t="s">
        <v>449</v>
      </c>
      <c r="AJ20" s="6" t="s">
        <v>450</v>
      </c>
      <c r="AK20" s="6" t="s">
        <v>444</v>
      </c>
      <c r="AL20" s="6" t="s">
        <v>444</v>
      </c>
      <c r="AM20" s="6" t="s">
        <v>344</v>
      </c>
      <c r="AN20" s="6" t="s">
        <v>451</v>
      </c>
      <c r="AO20" s="6" t="s">
        <v>447</v>
      </c>
      <c r="AP20" s="6"/>
    </row>
    <row r="21" spans="1:42" x14ac:dyDescent="0.25">
      <c r="A21" s="5" t="s">
        <v>58</v>
      </c>
      <c r="B21" s="5">
        <v>20</v>
      </c>
      <c r="C21" s="18" t="s">
        <v>16</v>
      </c>
      <c r="D21" s="5" t="s">
        <v>17</v>
      </c>
      <c r="E21" s="10" t="s">
        <v>99</v>
      </c>
      <c r="F21" s="10" t="s">
        <v>100</v>
      </c>
      <c r="G21" s="1" t="s">
        <v>317</v>
      </c>
      <c r="H21" s="12" t="s">
        <v>254</v>
      </c>
      <c r="I21" s="5" t="s">
        <v>18</v>
      </c>
      <c r="J21" s="22" t="s">
        <v>315</v>
      </c>
      <c r="K21" s="13" t="s">
        <v>209</v>
      </c>
      <c r="L21" s="10" t="s">
        <v>210</v>
      </c>
      <c r="M21" s="24" t="str">
        <f t="shared" ca="1" si="0"/>
        <v>10/09/18</v>
      </c>
      <c r="N21" s="5" t="s">
        <v>286</v>
      </c>
      <c r="O21" s="12" t="s">
        <v>254</v>
      </c>
      <c r="P21" s="24" t="str">
        <f ca="1">TEXT(TODAY()+2, "mm/dd/yy")</f>
        <v>10/11/18</v>
      </c>
      <c r="Q21" s="5" t="s">
        <v>286</v>
      </c>
      <c r="R21" s="14" t="s">
        <v>294</v>
      </c>
      <c r="S21" s="6"/>
      <c r="T21" s="7"/>
      <c r="U21" s="7" t="s">
        <v>52</v>
      </c>
      <c r="V21" s="6" t="s">
        <v>307</v>
      </c>
      <c r="W21" s="7" t="s">
        <v>51</v>
      </c>
      <c r="X21" s="7" t="s">
        <v>303</v>
      </c>
      <c r="Y21" s="7" t="s">
        <v>56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5" t="s">
        <v>58</v>
      </c>
      <c r="B22" s="5">
        <v>21</v>
      </c>
      <c r="C22" s="18" t="s">
        <v>16</v>
      </c>
      <c r="D22" s="5" t="s">
        <v>17</v>
      </c>
      <c r="E22" s="10" t="s">
        <v>101</v>
      </c>
      <c r="F22" s="10" t="s">
        <v>102</v>
      </c>
      <c r="G22" s="1" t="s">
        <v>317</v>
      </c>
      <c r="H22" s="12" t="s">
        <v>255</v>
      </c>
      <c r="I22" s="5" t="s">
        <v>18</v>
      </c>
      <c r="J22" s="22" t="s">
        <v>315</v>
      </c>
      <c r="K22" s="13" t="s">
        <v>211</v>
      </c>
      <c r="L22" s="10" t="s">
        <v>212</v>
      </c>
      <c r="M22" s="24" t="str">
        <f t="shared" ca="1" si="0"/>
        <v>10/09/18</v>
      </c>
      <c r="N22" s="5" t="s">
        <v>286</v>
      </c>
      <c r="O22" s="12" t="s">
        <v>255</v>
      </c>
      <c r="P22" s="24" t="str">
        <f ca="1">TEXT(TODAY()+2, "mm/dd/yy")</f>
        <v>10/11/18</v>
      </c>
      <c r="Q22" s="5" t="s">
        <v>288</v>
      </c>
      <c r="R22" s="14" t="s">
        <v>295</v>
      </c>
      <c r="S22" s="6"/>
      <c r="T22" s="7"/>
      <c r="U22" s="6" t="s">
        <v>54</v>
      </c>
      <c r="V22" s="6" t="s">
        <v>308</v>
      </c>
      <c r="W22" s="7" t="s">
        <v>51</v>
      </c>
      <c r="X22" s="7" t="s">
        <v>303</v>
      </c>
      <c r="Y22" s="7" t="s">
        <v>56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5" t="s">
        <v>58</v>
      </c>
      <c r="B23" s="5">
        <v>22</v>
      </c>
      <c r="C23" s="18" t="s">
        <v>16</v>
      </c>
      <c r="D23" s="5" t="s">
        <v>17</v>
      </c>
      <c r="E23" s="10" t="s">
        <v>103</v>
      </c>
      <c r="F23" s="10" t="s">
        <v>104</v>
      </c>
      <c r="G23" s="1" t="s">
        <v>317</v>
      </c>
      <c r="H23" s="12" t="s">
        <v>257</v>
      </c>
      <c r="I23" s="5" t="s">
        <v>18</v>
      </c>
      <c r="J23" s="22" t="s">
        <v>315</v>
      </c>
      <c r="K23" s="13" t="s">
        <v>213</v>
      </c>
      <c r="L23" s="10" t="s">
        <v>214</v>
      </c>
      <c r="M23" s="24" t="str">
        <f t="shared" ca="1" si="0"/>
        <v>10/09/18</v>
      </c>
      <c r="N23" s="5" t="s">
        <v>286</v>
      </c>
      <c r="O23" s="12" t="s">
        <v>257</v>
      </c>
      <c r="P23" s="24" t="str">
        <f ca="1">TEXT(TODAY()+3, "mm/dd/yy")</f>
        <v>10/12/18</v>
      </c>
      <c r="Q23" s="5" t="s">
        <v>286</v>
      </c>
      <c r="R23" s="14" t="s">
        <v>296</v>
      </c>
      <c r="S23" s="6"/>
      <c r="T23" s="7"/>
      <c r="U23" s="6" t="s">
        <v>55</v>
      </c>
      <c r="V23" s="6" t="s">
        <v>309</v>
      </c>
      <c r="W23" s="7" t="s">
        <v>51</v>
      </c>
      <c r="X23" s="7" t="s">
        <v>303</v>
      </c>
      <c r="Y23" s="7" t="s">
        <v>56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5" t="s">
        <v>58</v>
      </c>
      <c r="B24" s="5">
        <v>23</v>
      </c>
      <c r="C24" s="18" t="s">
        <v>403</v>
      </c>
      <c r="D24" s="5" t="s">
        <v>17</v>
      </c>
      <c r="E24" s="10" t="s">
        <v>105</v>
      </c>
      <c r="F24" s="10" t="s">
        <v>106</v>
      </c>
      <c r="G24" s="1" t="s">
        <v>317</v>
      </c>
      <c r="H24" s="12" t="s">
        <v>256</v>
      </c>
      <c r="I24" s="5" t="s">
        <v>18</v>
      </c>
      <c r="J24" s="22" t="s">
        <v>315</v>
      </c>
      <c r="K24" s="13" t="s">
        <v>215</v>
      </c>
      <c r="L24" s="10" t="s">
        <v>216</v>
      </c>
      <c r="M24" s="24" t="str">
        <f t="shared" ca="1" si="0"/>
        <v>10/09/18</v>
      </c>
      <c r="N24" s="5" t="s">
        <v>286</v>
      </c>
      <c r="O24" s="12" t="s">
        <v>256</v>
      </c>
      <c r="P24" s="24" t="str">
        <f ca="1">TEXT(TODAY()+3, "mm/dd/yy")</f>
        <v>10/12/18</v>
      </c>
      <c r="Q24" s="5" t="s">
        <v>286</v>
      </c>
      <c r="R24" s="14" t="s">
        <v>294</v>
      </c>
      <c r="S24" s="6"/>
      <c r="T24" s="7"/>
      <c r="U24" s="6" t="s">
        <v>53</v>
      </c>
      <c r="V24" s="6" t="s">
        <v>304</v>
      </c>
      <c r="W24" s="7" t="s">
        <v>51</v>
      </c>
      <c r="X24" s="7" t="s">
        <v>303</v>
      </c>
      <c r="Y24" s="7" t="s">
        <v>56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5" t="s">
        <v>58</v>
      </c>
      <c r="B25" s="5">
        <v>24</v>
      </c>
      <c r="C25" s="18" t="s">
        <v>403</v>
      </c>
      <c r="D25" s="5" t="s">
        <v>17</v>
      </c>
      <c r="E25" s="10" t="s">
        <v>107</v>
      </c>
      <c r="F25" s="13" t="s">
        <v>108</v>
      </c>
      <c r="G25" s="1" t="s">
        <v>317</v>
      </c>
      <c r="H25" s="12" t="s">
        <v>257</v>
      </c>
      <c r="I25" s="5" t="s">
        <v>18</v>
      </c>
      <c r="J25" s="22" t="s">
        <v>315</v>
      </c>
      <c r="K25" s="13" t="s">
        <v>217</v>
      </c>
      <c r="L25" s="10" t="s">
        <v>218</v>
      </c>
      <c r="M25" s="24" t="str">
        <f t="shared" ca="1" si="0"/>
        <v>10/09/18</v>
      </c>
      <c r="N25" s="5" t="s">
        <v>286</v>
      </c>
      <c r="O25" s="12" t="s">
        <v>257</v>
      </c>
      <c r="P25" s="24" t="str">
        <f ca="1">TEXT(TODAY()+3, "mm/dd/yy")</f>
        <v>10/12/18</v>
      </c>
      <c r="Q25" s="5" t="s">
        <v>289</v>
      </c>
      <c r="R25" s="14" t="s">
        <v>296</v>
      </c>
      <c r="S25" s="6"/>
      <c r="T25" s="7"/>
      <c r="U25" s="6"/>
      <c r="V25" s="6"/>
      <c r="W25" s="7"/>
      <c r="X25" s="7"/>
      <c r="Y25" s="7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5" t="s">
        <v>58</v>
      </c>
      <c r="B26" s="5">
        <v>25</v>
      </c>
      <c r="C26" s="18" t="s">
        <v>403</v>
      </c>
      <c r="D26" s="5" t="s">
        <v>17</v>
      </c>
      <c r="E26" s="10" t="s">
        <v>109</v>
      </c>
      <c r="F26" s="13" t="s">
        <v>110</v>
      </c>
      <c r="G26" s="1" t="s">
        <v>317</v>
      </c>
      <c r="H26" s="12" t="s">
        <v>258</v>
      </c>
      <c r="I26" s="5" t="s">
        <v>18</v>
      </c>
      <c r="J26" s="22" t="s">
        <v>315</v>
      </c>
      <c r="K26" s="13" t="s">
        <v>219</v>
      </c>
      <c r="L26" s="10" t="s">
        <v>220</v>
      </c>
      <c r="M26" s="24" t="str">
        <f t="shared" ca="1" si="0"/>
        <v>10/09/18</v>
      </c>
      <c r="N26" s="5" t="s">
        <v>286</v>
      </c>
      <c r="O26" s="12" t="s">
        <v>258</v>
      </c>
      <c r="P26" s="24" t="str">
        <f ca="1">TEXT(TODAY()+4, "mm/dd/yy")</f>
        <v>10/13/18</v>
      </c>
      <c r="Q26" s="5" t="s">
        <v>286</v>
      </c>
      <c r="R26" s="14" t="s">
        <v>292</v>
      </c>
      <c r="S26" s="6"/>
      <c r="T26" s="7"/>
      <c r="U26" s="6"/>
      <c r="V26" s="6"/>
      <c r="W26" s="7"/>
      <c r="X26" s="7"/>
      <c r="Y26" s="7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5" t="s">
        <v>58</v>
      </c>
      <c r="B27" s="5">
        <v>26</v>
      </c>
      <c r="C27" s="18" t="s">
        <v>403</v>
      </c>
      <c r="D27" s="5" t="s">
        <v>17</v>
      </c>
      <c r="E27" s="10" t="s">
        <v>111</v>
      </c>
      <c r="F27" s="13" t="s">
        <v>112</v>
      </c>
      <c r="G27" s="1" t="s">
        <v>317</v>
      </c>
      <c r="H27" s="12" t="s">
        <v>259</v>
      </c>
      <c r="I27" s="5" t="s">
        <v>18</v>
      </c>
      <c r="J27" s="22" t="s">
        <v>315</v>
      </c>
      <c r="K27" s="13" t="s">
        <v>221</v>
      </c>
      <c r="L27" s="10" t="s">
        <v>222</v>
      </c>
      <c r="M27" s="24" t="str">
        <f t="shared" ca="1" si="0"/>
        <v>10/09/18</v>
      </c>
      <c r="N27" s="5" t="s">
        <v>286</v>
      </c>
      <c r="O27" s="12" t="s">
        <v>259</v>
      </c>
      <c r="P27" s="24" t="str">
        <f ca="1">TEXT(TODAY()+6, "mm/dd/yy")</f>
        <v>10/15/18</v>
      </c>
      <c r="Q27" s="5" t="s">
        <v>286</v>
      </c>
      <c r="R27" s="14" t="s">
        <v>291</v>
      </c>
      <c r="S27" s="6"/>
      <c r="T27" s="7"/>
      <c r="U27" s="6"/>
      <c r="V27" s="6"/>
      <c r="W27" s="7"/>
      <c r="X27" s="7"/>
      <c r="Y27" s="7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5" t="s">
        <v>58</v>
      </c>
      <c r="B28" s="5">
        <v>27</v>
      </c>
      <c r="C28" s="18" t="s">
        <v>403</v>
      </c>
      <c r="D28" s="5" t="s">
        <v>17</v>
      </c>
      <c r="E28" s="10" t="s">
        <v>113</v>
      </c>
      <c r="F28" s="13" t="s">
        <v>114</v>
      </c>
      <c r="G28" s="1" t="s">
        <v>317</v>
      </c>
      <c r="H28" s="12" t="s">
        <v>260</v>
      </c>
      <c r="I28" s="5" t="s">
        <v>18</v>
      </c>
      <c r="J28" s="22" t="s">
        <v>315</v>
      </c>
      <c r="K28" s="13" t="s">
        <v>223</v>
      </c>
      <c r="L28" s="10" t="s">
        <v>224</v>
      </c>
      <c r="M28" s="24" t="str">
        <f t="shared" ca="1" si="0"/>
        <v>10/09/18</v>
      </c>
      <c r="N28" s="5" t="s">
        <v>286</v>
      </c>
      <c r="O28" s="12" t="s">
        <v>260</v>
      </c>
      <c r="P28" s="24" t="str">
        <f ca="1">TEXT(TODAY()+7, "mm/dd/yy")</f>
        <v>10/16/18</v>
      </c>
      <c r="Q28" s="5" t="s">
        <v>288</v>
      </c>
      <c r="R28" s="14" t="s">
        <v>292</v>
      </c>
      <c r="S28" s="6"/>
      <c r="T28" s="7"/>
      <c r="U28" s="7"/>
      <c r="V28" s="6"/>
      <c r="W28" s="7"/>
      <c r="X28" s="7"/>
      <c r="Y28" s="7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5" t="s">
        <v>58</v>
      </c>
      <c r="B29" s="5">
        <v>28</v>
      </c>
      <c r="C29" s="18" t="s">
        <v>403</v>
      </c>
      <c r="D29" s="5" t="s">
        <v>17</v>
      </c>
      <c r="E29" s="10" t="s">
        <v>115</v>
      </c>
      <c r="F29" s="13" t="s">
        <v>116</v>
      </c>
      <c r="G29" s="1" t="s">
        <v>317</v>
      </c>
      <c r="H29" s="12" t="s">
        <v>261</v>
      </c>
      <c r="I29" s="5" t="s">
        <v>18</v>
      </c>
      <c r="J29" s="22" t="s">
        <v>315</v>
      </c>
      <c r="K29" s="13" t="s">
        <v>225</v>
      </c>
      <c r="L29" s="10" t="s">
        <v>226</v>
      </c>
      <c r="M29" s="24" t="str">
        <f t="shared" ca="1" si="0"/>
        <v>10/09/18</v>
      </c>
      <c r="N29" s="5" t="s">
        <v>286</v>
      </c>
      <c r="O29" s="12" t="s">
        <v>261</v>
      </c>
      <c r="P29" s="24" t="str">
        <f ca="1">TEXT(TODAY()+66, "mm/dd/yy")</f>
        <v>12/14/18</v>
      </c>
      <c r="Q29" s="5" t="s">
        <v>286</v>
      </c>
      <c r="R29" s="14" t="s">
        <v>291</v>
      </c>
      <c r="S29" s="6"/>
      <c r="T29" s="7"/>
      <c r="U29" s="6"/>
      <c r="V29" s="6"/>
      <c r="W29" s="7"/>
      <c r="X29" s="7"/>
      <c r="Y29" s="7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5" t="s">
        <v>58</v>
      </c>
      <c r="B30" s="5">
        <v>29</v>
      </c>
      <c r="C30" s="18" t="s">
        <v>403</v>
      </c>
      <c r="D30" s="5" t="s">
        <v>17</v>
      </c>
      <c r="E30" s="10" t="s">
        <v>117</v>
      </c>
      <c r="F30" s="13" t="s">
        <v>118</v>
      </c>
      <c r="G30" s="1" t="s">
        <v>317</v>
      </c>
      <c r="H30" s="12" t="s">
        <v>262</v>
      </c>
      <c r="I30" s="5" t="s">
        <v>18</v>
      </c>
      <c r="J30" s="22" t="s">
        <v>315</v>
      </c>
      <c r="K30" s="13" t="s">
        <v>227</v>
      </c>
      <c r="L30" s="10" t="s">
        <v>228</v>
      </c>
      <c r="M30" s="24" t="str">
        <f t="shared" ca="1" si="0"/>
        <v>10/09/18</v>
      </c>
      <c r="N30" s="5" t="s">
        <v>286</v>
      </c>
      <c r="O30" s="12" t="s">
        <v>262</v>
      </c>
      <c r="P30" s="24" t="str">
        <f ca="1">TEXT(TODAY()+54, "mm/dd/yy")</f>
        <v>12/02/18</v>
      </c>
      <c r="Q30" s="5" t="s">
        <v>286</v>
      </c>
      <c r="R30" s="14" t="s">
        <v>292</v>
      </c>
      <c r="S30" s="6"/>
      <c r="T30" s="7"/>
      <c r="U30" s="6"/>
      <c r="V30" s="6"/>
      <c r="W30" s="7"/>
      <c r="X30" s="7"/>
      <c r="Y30" s="7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5" t="s">
        <v>58</v>
      </c>
      <c r="B31" s="5">
        <v>30</v>
      </c>
      <c r="C31" s="18" t="s">
        <v>403</v>
      </c>
      <c r="D31" s="5" t="s">
        <v>17</v>
      </c>
      <c r="E31" s="10" t="s">
        <v>119</v>
      </c>
      <c r="F31" s="13" t="s">
        <v>120</v>
      </c>
      <c r="G31" s="1" t="s">
        <v>317</v>
      </c>
      <c r="H31" s="12" t="s">
        <v>263</v>
      </c>
      <c r="I31" s="5" t="s">
        <v>18</v>
      </c>
      <c r="J31" s="22" t="s">
        <v>315</v>
      </c>
      <c r="K31" s="13" t="s">
        <v>229</v>
      </c>
      <c r="L31" s="10" t="s">
        <v>230</v>
      </c>
      <c r="M31" s="24" t="str">
        <f t="shared" ca="1" si="0"/>
        <v>10/09/18</v>
      </c>
      <c r="N31" s="5" t="s">
        <v>286</v>
      </c>
      <c r="O31" s="12" t="s">
        <v>263</v>
      </c>
      <c r="P31" s="24" t="str">
        <f ca="1">TEXT(TODAY()+1, "mm/dd/yy")</f>
        <v>10/10/18</v>
      </c>
      <c r="Q31" s="5" t="s">
        <v>286</v>
      </c>
      <c r="R31" s="14" t="s">
        <v>291</v>
      </c>
      <c r="S31" s="6"/>
      <c r="T31" s="7"/>
      <c r="U31" s="6"/>
      <c r="V31" s="6"/>
      <c r="W31" s="7"/>
      <c r="X31" s="7"/>
      <c r="Y31" s="7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5" t="s">
        <v>59</v>
      </c>
      <c r="B32" s="5">
        <v>31</v>
      </c>
      <c r="C32" s="18" t="s">
        <v>403</v>
      </c>
      <c r="D32" s="5" t="s">
        <v>17</v>
      </c>
      <c r="E32" s="10" t="s">
        <v>121</v>
      </c>
      <c r="F32" s="10" t="s">
        <v>122</v>
      </c>
      <c r="G32" s="1" t="s">
        <v>317</v>
      </c>
      <c r="H32" s="12" t="s">
        <v>264</v>
      </c>
      <c r="I32" s="5" t="s">
        <v>18</v>
      </c>
      <c r="J32" s="22" t="s">
        <v>315</v>
      </c>
      <c r="K32" s="11" t="s">
        <v>19</v>
      </c>
      <c r="L32" s="11" t="s">
        <v>20</v>
      </c>
      <c r="M32" s="24" t="str">
        <f t="shared" ca="1" si="0"/>
        <v>10/09/18</v>
      </c>
      <c r="N32" s="27" t="s">
        <v>289</v>
      </c>
      <c r="O32" s="12" t="s">
        <v>264</v>
      </c>
      <c r="P32" s="24" t="str">
        <f ca="1">TEXT(TODAY(), "mm/dd/yy")</f>
        <v>10/09/18</v>
      </c>
      <c r="Q32" s="4" t="s">
        <v>328</v>
      </c>
      <c r="R32" s="11" t="s">
        <v>290</v>
      </c>
      <c r="S32" s="6"/>
      <c r="T32" s="10" t="s">
        <v>324</v>
      </c>
      <c r="U32" s="7" t="s">
        <v>52</v>
      </c>
      <c r="V32" s="7" t="s">
        <v>302</v>
      </c>
      <c r="W32" s="7" t="s">
        <v>51</v>
      </c>
      <c r="X32" s="7" t="s">
        <v>303</v>
      </c>
      <c r="Y32" s="7" t="s">
        <v>56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5" t="s">
        <v>59</v>
      </c>
      <c r="B33" s="5">
        <v>32</v>
      </c>
      <c r="C33" s="18" t="s">
        <v>403</v>
      </c>
      <c r="D33" s="5" t="s">
        <v>17</v>
      </c>
      <c r="E33" s="10" t="s">
        <v>123</v>
      </c>
      <c r="F33" s="10" t="s">
        <v>124</v>
      </c>
      <c r="G33" s="1" t="s">
        <v>317</v>
      </c>
      <c r="H33" s="12" t="s">
        <v>265</v>
      </c>
      <c r="I33" s="5" t="s">
        <v>18</v>
      </c>
      <c r="J33" s="22" t="s">
        <v>315</v>
      </c>
      <c r="K33" s="11" t="s">
        <v>23</v>
      </c>
      <c r="L33" s="11" t="s">
        <v>24</v>
      </c>
      <c r="M33" s="24" t="str">
        <f t="shared" ca="1" si="0"/>
        <v>10/09/18</v>
      </c>
      <c r="N33" s="27" t="s">
        <v>288</v>
      </c>
      <c r="O33" s="12" t="s">
        <v>265</v>
      </c>
      <c r="P33" s="24" t="str">
        <f ca="1">TEXT(TODAY()+1, "mm/dd/yy")</f>
        <v>10/10/18</v>
      </c>
      <c r="Q33" s="4" t="s">
        <v>288</v>
      </c>
      <c r="R33" s="11" t="s">
        <v>291</v>
      </c>
      <c r="S33" s="6"/>
      <c r="T33" s="7"/>
      <c r="U33" s="6" t="s">
        <v>53</v>
      </c>
      <c r="V33" s="6" t="s">
        <v>304</v>
      </c>
      <c r="W33" s="7" t="s">
        <v>51</v>
      </c>
      <c r="X33" s="7" t="s">
        <v>303</v>
      </c>
      <c r="Y33" s="7" t="s">
        <v>56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5" t="s">
        <v>59</v>
      </c>
      <c r="B34" s="5">
        <v>33</v>
      </c>
      <c r="C34" s="18" t="s">
        <v>403</v>
      </c>
      <c r="D34" s="5" t="s">
        <v>17</v>
      </c>
      <c r="E34" s="10" t="s">
        <v>125</v>
      </c>
      <c r="F34" s="10" t="s">
        <v>126</v>
      </c>
      <c r="G34" s="1" t="s">
        <v>317</v>
      </c>
      <c r="H34" s="12" t="s">
        <v>266</v>
      </c>
      <c r="I34" s="5" t="s">
        <v>18</v>
      </c>
      <c r="J34" s="22" t="s">
        <v>315</v>
      </c>
      <c r="K34" s="11" t="s">
        <v>181</v>
      </c>
      <c r="L34" s="11" t="s">
        <v>182</v>
      </c>
      <c r="M34" s="24" t="str">
        <f t="shared" ca="1" si="0"/>
        <v>10/09/18</v>
      </c>
      <c r="N34" s="27" t="s">
        <v>286</v>
      </c>
      <c r="O34" s="12" t="s">
        <v>266</v>
      </c>
      <c r="P34" s="24" t="str">
        <f ca="1">TEXT(TODAY()+1, "mm/dd/yy")</f>
        <v>10/10/18</v>
      </c>
      <c r="Q34" s="4" t="s">
        <v>337</v>
      </c>
      <c r="R34" s="11" t="s">
        <v>292</v>
      </c>
      <c r="S34" s="6"/>
      <c r="T34" s="7"/>
      <c r="U34" s="6" t="s">
        <v>54</v>
      </c>
      <c r="V34" s="6" t="s">
        <v>305</v>
      </c>
      <c r="W34" s="7" t="s">
        <v>51</v>
      </c>
      <c r="X34" s="7" t="s">
        <v>303</v>
      </c>
      <c r="Y34" s="7" t="s">
        <v>56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5" t="s">
        <v>59</v>
      </c>
      <c r="B35" s="5">
        <v>34</v>
      </c>
      <c r="C35" s="18" t="s">
        <v>403</v>
      </c>
      <c r="D35" s="5" t="s">
        <v>17</v>
      </c>
      <c r="E35" s="10" t="s">
        <v>127</v>
      </c>
      <c r="F35" s="10" t="s">
        <v>128</v>
      </c>
      <c r="G35" s="1" t="s">
        <v>317</v>
      </c>
      <c r="H35" s="12" t="s">
        <v>267</v>
      </c>
      <c r="I35" s="5" t="s">
        <v>18</v>
      </c>
      <c r="J35" s="22" t="s">
        <v>315</v>
      </c>
      <c r="K35" s="11" t="s">
        <v>183</v>
      </c>
      <c r="L35" s="11" t="s">
        <v>184</v>
      </c>
      <c r="M35" s="24" t="str">
        <f t="shared" ca="1" si="0"/>
        <v>10/09/18</v>
      </c>
      <c r="N35" s="27" t="s">
        <v>288</v>
      </c>
      <c r="O35" s="12" t="s">
        <v>267</v>
      </c>
      <c r="P35" s="24" t="str">
        <f ca="1">TEXT(TODAY()+1, "mm/dd/yy")</f>
        <v>10/10/18</v>
      </c>
      <c r="Q35" s="4" t="s">
        <v>288</v>
      </c>
      <c r="R35" s="11" t="s">
        <v>293</v>
      </c>
      <c r="S35" s="6"/>
      <c r="T35" s="7"/>
      <c r="U35" s="6" t="s">
        <v>55</v>
      </c>
      <c r="V35" s="6" t="s">
        <v>306</v>
      </c>
      <c r="W35" s="7" t="s">
        <v>51</v>
      </c>
      <c r="X35" s="7" t="s">
        <v>303</v>
      </c>
      <c r="Y35" s="7" t="s">
        <v>56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5" t="s">
        <v>59</v>
      </c>
      <c r="B36" s="5">
        <v>35</v>
      </c>
      <c r="C36" s="18" t="s">
        <v>403</v>
      </c>
      <c r="D36" s="5" t="s">
        <v>17</v>
      </c>
      <c r="E36" s="10" t="s">
        <v>129</v>
      </c>
      <c r="F36" s="10" t="s">
        <v>130</v>
      </c>
      <c r="G36" s="1" t="s">
        <v>317</v>
      </c>
      <c r="H36" s="12" t="s">
        <v>268</v>
      </c>
      <c r="I36" s="5" t="s">
        <v>18</v>
      </c>
      <c r="J36" s="22" t="s">
        <v>315</v>
      </c>
      <c r="K36" s="11" t="s">
        <v>229</v>
      </c>
      <c r="L36" s="11" t="s">
        <v>230</v>
      </c>
      <c r="M36" s="24" t="str">
        <f t="shared" ca="1" si="0"/>
        <v>10/09/18</v>
      </c>
      <c r="N36" s="27" t="s">
        <v>288</v>
      </c>
      <c r="O36" s="12" t="s">
        <v>268</v>
      </c>
      <c r="P36" s="24" t="str">
        <f ca="1">TEXT(TODAY()+1, "mm/dd/yy")</f>
        <v>10/10/18</v>
      </c>
      <c r="Q36" s="4" t="s">
        <v>288</v>
      </c>
      <c r="R36" s="11" t="s">
        <v>296</v>
      </c>
      <c r="S36" s="6"/>
      <c r="T36" s="7"/>
      <c r="U36" s="7" t="s">
        <v>52</v>
      </c>
      <c r="V36" s="6" t="s">
        <v>307</v>
      </c>
      <c r="W36" s="7" t="s">
        <v>51</v>
      </c>
      <c r="X36" s="7" t="s">
        <v>303</v>
      </c>
      <c r="Y36" s="7" t="s">
        <v>56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5" t="s">
        <v>59</v>
      </c>
      <c r="B37" s="5">
        <v>36</v>
      </c>
      <c r="C37" s="18" t="s">
        <v>403</v>
      </c>
      <c r="D37" s="5" t="s">
        <v>17</v>
      </c>
      <c r="E37" s="10" t="s">
        <v>131</v>
      </c>
      <c r="F37" s="10" t="s">
        <v>132</v>
      </c>
      <c r="G37" s="1" t="s">
        <v>317</v>
      </c>
      <c r="H37" s="12" t="s">
        <v>269</v>
      </c>
      <c r="I37" s="5" t="s">
        <v>18</v>
      </c>
      <c r="J37" s="22" t="s">
        <v>315</v>
      </c>
      <c r="K37" s="11" t="s">
        <v>187</v>
      </c>
      <c r="L37" s="11" t="s">
        <v>188</v>
      </c>
      <c r="M37" s="24" t="str">
        <f t="shared" ca="1" si="0"/>
        <v>10/09/18</v>
      </c>
      <c r="N37" s="27" t="s">
        <v>288</v>
      </c>
      <c r="O37" s="12" t="s">
        <v>269</v>
      </c>
      <c r="P37" s="24" t="str">
        <f t="shared" ref="P37:P42" ca="1" si="2">TEXT(TODAY()+2, "mm/dd/yy")</f>
        <v>10/11/18</v>
      </c>
      <c r="Q37" s="4" t="s">
        <v>51</v>
      </c>
      <c r="R37" s="11" t="s">
        <v>295</v>
      </c>
      <c r="S37" s="6"/>
      <c r="T37" s="7"/>
      <c r="U37" s="6" t="s">
        <v>54</v>
      </c>
      <c r="V37" s="6" t="s">
        <v>308</v>
      </c>
      <c r="W37" s="7" t="s">
        <v>51</v>
      </c>
      <c r="X37" s="7" t="s">
        <v>303</v>
      </c>
      <c r="Y37" s="7" t="s">
        <v>56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5" t="s">
        <v>59</v>
      </c>
      <c r="B38" s="5">
        <v>37</v>
      </c>
      <c r="C38" s="18" t="s">
        <v>403</v>
      </c>
      <c r="D38" s="5" t="s">
        <v>17</v>
      </c>
      <c r="E38" s="10" t="s">
        <v>133</v>
      </c>
      <c r="F38" s="10" t="s">
        <v>134</v>
      </c>
      <c r="G38" s="1" t="s">
        <v>317</v>
      </c>
      <c r="H38" s="12" t="s">
        <v>264</v>
      </c>
      <c r="I38" s="5" t="s">
        <v>18</v>
      </c>
      <c r="J38" s="22" t="s">
        <v>315</v>
      </c>
      <c r="K38" s="11" t="s">
        <v>191</v>
      </c>
      <c r="L38" s="11" t="s">
        <v>192</v>
      </c>
      <c r="M38" s="24" t="str">
        <f t="shared" ca="1" si="0"/>
        <v>10/09/18</v>
      </c>
      <c r="N38" s="27" t="s">
        <v>288</v>
      </c>
      <c r="O38" s="12" t="s">
        <v>264</v>
      </c>
      <c r="P38" s="24" t="str">
        <f t="shared" ca="1" si="2"/>
        <v>10/11/18</v>
      </c>
      <c r="Q38" s="4" t="s">
        <v>288</v>
      </c>
      <c r="R38" s="11" t="s">
        <v>294</v>
      </c>
      <c r="S38" s="6"/>
      <c r="T38" s="7"/>
      <c r="U38" s="6" t="s">
        <v>55</v>
      </c>
      <c r="V38" s="6" t="s">
        <v>309</v>
      </c>
      <c r="W38" s="7" t="s">
        <v>51</v>
      </c>
      <c r="X38" s="7" t="s">
        <v>303</v>
      </c>
      <c r="Y38" s="7" t="s">
        <v>56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5" t="s">
        <v>59</v>
      </c>
      <c r="B39" s="5">
        <v>38</v>
      </c>
      <c r="C39" s="18" t="s">
        <v>403</v>
      </c>
      <c r="D39" s="5" t="s">
        <v>17</v>
      </c>
      <c r="E39" s="10" t="s">
        <v>135</v>
      </c>
      <c r="F39" s="10" t="s">
        <v>136</v>
      </c>
      <c r="G39" s="1" t="s">
        <v>317</v>
      </c>
      <c r="H39" s="12" t="s">
        <v>268</v>
      </c>
      <c r="I39" s="5" t="s">
        <v>18</v>
      </c>
      <c r="J39" s="22" t="s">
        <v>315</v>
      </c>
      <c r="K39" s="11" t="s">
        <v>193</v>
      </c>
      <c r="L39" s="11" t="s">
        <v>194</v>
      </c>
      <c r="M39" s="24" t="str">
        <f t="shared" ca="1" si="0"/>
        <v>10/09/18</v>
      </c>
      <c r="N39" s="27" t="s">
        <v>288</v>
      </c>
      <c r="O39" s="12" t="s">
        <v>268</v>
      </c>
      <c r="P39" s="24" t="str">
        <f t="shared" ca="1" si="2"/>
        <v>10/11/18</v>
      </c>
      <c r="Q39" s="4" t="s">
        <v>327</v>
      </c>
      <c r="R39" s="11" t="s">
        <v>294</v>
      </c>
      <c r="S39" s="6"/>
      <c r="T39" s="7"/>
      <c r="U39" s="6" t="s">
        <v>53</v>
      </c>
      <c r="V39" s="6" t="s">
        <v>304</v>
      </c>
      <c r="W39" s="7" t="s">
        <v>51</v>
      </c>
      <c r="X39" s="7" t="s">
        <v>303</v>
      </c>
      <c r="Y39" s="7" t="s">
        <v>56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5" t="s">
        <v>59</v>
      </c>
      <c r="B40" s="5">
        <v>39</v>
      </c>
      <c r="C40" s="18" t="s">
        <v>403</v>
      </c>
      <c r="D40" s="5" t="s">
        <v>17</v>
      </c>
      <c r="E40" s="10" t="s">
        <v>137</v>
      </c>
      <c r="F40" s="10" t="s">
        <v>138</v>
      </c>
      <c r="G40" s="1" t="s">
        <v>317</v>
      </c>
      <c r="H40" s="12" t="s">
        <v>265</v>
      </c>
      <c r="I40" s="5" t="s">
        <v>18</v>
      </c>
      <c r="J40" s="22" t="s">
        <v>315</v>
      </c>
      <c r="K40" s="11" t="s">
        <v>195</v>
      </c>
      <c r="L40" s="11" t="s">
        <v>196</v>
      </c>
      <c r="M40" s="24" t="str">
        <f t="shared" ca="1" si="0"/>
        <v>10/09/18</v>
      </c>
      <c r="N40" s="27" t="s">
        <v>288</v>
      </c>
      <c r="O40" s="12" t="s">
        <v>265</v>
      </c>
      <c r="P40" s="24" t="str">
        <f t="shared" ca="1" si="2"/>
        <v>10/11/18</v>
      </c>
      <c r="Q40" s="4" t="s">
        <v>333</v>
      </c>
      <c r="R40" s="11" t="s">
        <v>291</v>
      </c>
      <c r="S40" s="6"/>
      <c r="T40" s="7"/>
      <c r="U40" s="6"/>
      <c r="V40" s="6"/>
      <c r="W40" s="7"/>
      <c r="X40" s="7"/>
      <c r="Y40" s="7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5" t="s">
        <v>59</v>
      </c>
      <c r="B41" s="5">
        <v>40</v>
      </c>
      <c r="C41" s="18" t="s">
        <v>403</v>
      </c>
      <c r="D41" s="5" t="s">
        <v>17</v>
      </c>
      <c r="E41" s="10" t="s">
        <v>139</v>
      </c>
      <c r="F41" s="10" t="s">
        <v>140</v>
      </c>
      <c r="G41" s="1" t="s">
        <v>317</v>
      </c>
      <c r="H41" s="12" t="s">
        <v>266</v>
      </c>
      <c r="I41" s="5" t="s">
        <v>18</v>
      </c>
      <c r="J41" s="22" t="s">
        <v>315</v>
      </c>
      <c r="K41" s="11" t="s">
        <v>197</v>
      </c>
      <c r="L41" s="11" t="s">
        <v>198</v>
      </c>
      <c r="M41" s="24" t="str">
        <f t="shared" ca="1" si="0"/>
        <v>10/09/18</v>
      </c>
      <c r="N41" s="27" t="s">
        <v>288</v>
      </c>
      <c r="O41" s="12" t="s">
        <v>266</v>
      </c>
      <c r="P41" s="24" t="str">
        <f t="shared" ca="1" si="2"/>
        <v>10/11/18</v>
      </c>
      <c r="Q41" s="4" t="s">
        <v>289</v>
      </c>
      <c r="R41" s="11" t="s">
        <v>296</v>
      </c>
      <c r="S41" s="6"/>
      <c r="T41" s="10" t="s">
        <v>320</v>
      </c>
      <c r="U41" s="7"/>
      <c r="V41" s="6"/>
      <c r="W41" s="7"/>
      <c r="X41" s="7"/>
      <c r="Y41" s="7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5" t="s">
        <v>59</v>
      </c>
      <c r="B42" s="5">
        <v>41</v>
      </c>
      <c r="C42" s="18" t="s">
        <v>403</v>
      </c>
      <c r="D42" s="5" t="s">
        <v>17</v>
      </c>
      <c r="E42" s="10" t="s">
        <v>141</v>
      </c>
      <c r="F42" s="10" t="s">
        <v>142</v>
      </c>
      <c r="G42" s="1" t="s">
        <v>317</v>
      </c>
      <c r="H42" s="12" t="s">
        <v>267</v>
      </c>
      <c r="I42" s="5" t="s">
        <v>18</v>
      </c>
      <c r="J42" s="22" t="s">
        <v>315</v>
      </c>
      <c r="K42" s="11" t="s">
        <v>199</v>
      </c>
      <c r="L42" s="11" t="s">
        <v>200</v>
      </c>
      <c r="M42" s="24" t="str">
        <f t="shared" ca="1" si="0"/>
        <v>10/09/18</v>
      </c>
      <c r="N42" s="27" t="s">
        <v>288</v>
      </c>
      <c r="O42" s="12" t="s">
        <v>267</v>
      </c>
      <c r="P42" s="24" t="str">
        <f t="shared" ca="1" si="2"/>
        <v>10/11/18</v>
      </c>
      <c r="Q42" s="4" t="s">
        <v>332</v>
      </c>
      <c r="R42" s="11" t="s">
        <v>291</v>
      </c>
      <c r="S42" s="6"/>
      <c r="T42" s="10" t="s">
        <v>321</v>
      </c>
      <c r="U42" s="6"/>
      <c r="V42" s="7"/>
      <c r="W42" s="7"/>
      <c r="X42" s="7"/>
      <c r="Y42" s="7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5" t="s">
        <v>59</v>
      </c>
      <c r="B43" s="5">
        <v>42</v>
      </c>
      <c r="C43" s="18" t="s">
        <v>403</v>
      </c>
      <c r="D43" s="5" t="s">
        <v>17</v>
      </c>
      <c r="E43" s="10" t="s">
        <v>143</v>
      </c>
      <c r="F43" s="10" t="s">
        <v>144</v>
      </c>
      <c r="G43" s="1" t="s">
        <v>317</v>
      </c>
      <c r="H43" s="12" t="s">
        <v>268</v>
      </c>
      <c r="I43" s="5" t="s">
        <v>18</v>
      </c>
      <c r="J43" s="22" t="s">
        <v>315</v>
      </c>
      <c r="K43" s="11" t="s">
        <v>201</v>
      </c>
      <c r="L43" s="11" t="s">
        <v>202</v>
      </c>
      <c r="M43" s="24" t="str">
        <f t="shared" ca="1" si="0"/>
        <v>10/09/18</v>
      </c>
      <c r="N43" s="27" t="s">
        <v>286</v>
      </c>
      <c r="O43" s="12" t="s">
        <v>268</v>
      </c>
      <c r="P43" s="24" t="str">
        <f ca="1">TEXT(TODAY()+3, "mm/dd/yy")</f>
        <v>10/12/18</v>
      </c>
      <c r="Q43" s="4" t="s">
        <v>286</v>
      </c>
      <c r="R43" s="11" t="s">
        <v>292</v>
      </c>
      <c r="S43" s="6"/>
      <c r="T43" s="10" t="s">
        <v>322</v>
      </c>
      <c r="U43" s="6"/>
      <c r="V43" s="6"/>
      <c r="W43" s="7"/>
      <c r="X43" s="7"/>
      <c r="Y43" s="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5" t="s">
        <v>59</v>
      </c>
      <c r="B44" s="5">
        <v>43</v>
      </c>
      <c r="C44" s="18" t="s">
        <v>403</v>
      </c>
      <c r="D44" s="5" t="s">
        <v>17</v>
      </c>
      <c r="E44" s="10" t="s">
        <v>145</v>
      </c>
      <c r="F44" s="10" t="s">
        <v>146</v>
      </c>
      <c r="G44" s="1" t="s">
        <v>317</v>
      </c>
      <c r="H44" s="12" t="s">
        <v>270</v>
      </c>
      <c r="I44" s="5" t="s">
        <v>18</v>
      </c>
      <c r="J44" s="22" t="s">
        <v>315</v>
      </c>
      <c r="K44" s="11" t="s">
        <v>203</v>
      </c>
      <c r="L44" s="11" t="s">
        <v>204</v>
      </c>
      <c r="M44" s="24" t="str">
        <f t="shared" ca="1" si="0"/>
        <v>10/09/18</v>
      </c>
      <c r="N44" s="27" t="s">
        <v>286</v>
      </c>
      <c r="O44" s="12" t="s">
        <v>270</v>
      </c>
      <c r="P44" s="24" t="str">
        <f ca="1">TEXT(TODAY()+3, "mm/dd/yy")</f>
        <v>10/12/18</v>
      </c>
      <c r="Q44" s="4" t="s">
        <v>286</v>
      </c>
      <c r="R44" s="11" t="s">
        <v>298</v>
      </c>
      <c r="S44" s="6"/>
      <c r="T44" s="10" t="s">
        <v>323</v>
      </c>
      <c r="U44" s="6"/>
      <c r="V44" s="6"/>
      <c r="W44" s="7"/>
      <c r="X44" s="7"/>
      <c r="Y44" s="7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5" t="s">
        <v>59</v>
      </c>
      <c r="B45" s="5">
        <v>44</v>
      </c>
      <c r="C45" s="18" t="s">
        <v>403</v>
      </c>
      <c r="D45" s="5" t="s">
        <v>17</v>
      </c>
      <c r="E45" s="10" t="s">
        <v>147</v>
      </c>
      <c r="F45" s="10" t="s">
        <v>148</v>
      </c>
      <c r="G45" s="1" t="s">
        <v>317</v>
      </c>
      <c r="H45" s="12" t="s">
        <v>265</v>
      </c>
      <c r="I45" s="5" t="s">
        <v>18</v>
      </c>
      <c r="J45" s="22" t="s">
        <v>315</v>
      </c>
      <c r="K45" s="11" t="s">
        <v>231</v>
      </c>
      <c r="L45" s="11" t="s">
        <v>232</v>
      </c>
      <c r="M45" s="24" t="str">
        <f t="shared" ca="1" si="0"/>
        <v>10/09/18</v>
      </c>
      <c r="N45" s="27" t="s">
        <v>288</v>
      </c>
      <c r="O45" s="12" t="s">
        <v>265</v>
      </c>
      <c r="P45" s="24" t="str">
        <f ca="1">TEXT(TODAY()+3, "mm/dd/yy")</f>
        <v>10/12/18</v>
      </c>
      <c r="Q45" s="4" t="s">
        <v>332</v>
      </c>
      <c r="R45" s="11" t="s">
        <v>291</v>
      </c>
      <c r="S45" s="6"/>
      <c r="U45" s="7"/>
      <c r="V45" s="6"/>
      <c r="W45" s="7"/>
      <c r="X45" s="7"/>
      <c r="Y45" s="7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5" t="s">
        <v>59</v>
      </c>
      <c r="B46" s="5">
        <v>45</v>
      </c>
      <c r="C46" s="18" t="s">
        <v>403</v>
      </c>
      <c r="D46" s="5" t="s">
        <v>17</v>
      </c>
      <c r="E46" s="10" t="s">
        <v>149</v>
      </c>
      <c r="F46" s="10" t="s">
        <v>150</v>
      </c>
      <c r="G46" s="1" t="s">
        <v>317</v>
      </c>
      <c r="H46" s="12" t="s">
        <v>271</v>
      </c>
      <c r="I46" s="5" t="s">
        <v>18</v>
      </c>
      <c r="J46" s="22" t="s">
        <v>315</v>
      </c>
      <c r="K46" s="15" t="s">
        <v>233</v>
      </c>
      <c r="L46" s="15" t="s">
        <v>234</v>
      </c>
      <c r="M46" s="24" t="str">
        <f t="shared" ca="1" si="0"/>
        <v>10/09/18</v>
      </c>
      <c r="N46" s="27" t="s">
        <v>288</v>
      </c>
      <c r="O46" s="12" t="s">
        <v>271</v>
      </c>
      <c r="P46" s="24" t="str">
        <f ca="1">TEXT(TODAY()+3, "mm/dd/yy")</f>
        <v>10/12/18</v>
      </c>
      <c r="Q46" s="4" t="s">
        <v>51</v>
      </c>
      <c r="R46" s="11" t="s">
        <v>292</v>
      </c>
      <c r="S46" s="6"/>
      <c r="T46" s="10" t="s">
        <v>325</v>
      </c>
      <c r="U46" s="6"/>
      <c r="V46" s="6"/>
      <c r="W46" s="7"/>
      <c r="X46" s="7"/>
      <c r="Y46" s="7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5" t="s">
        <v>60</v>
      </c>
      <c r="B47" s="5">
        <v>46</v>
      </c>
      <c r="C47" s="18" t="s">
        <v>403</v>
      </c>
      <c r="D47" s="5" t="s">
        <v>17</v>
      </c>
      <c r="E47" s="10" t="s">
        <v>151</v>
      </c>
      <c r="F47" s="10" t="s">
        <v>152</v>
      </c>
      <c r="G47" s="1" t="s">
        <v>317</v>
      </c>
      <c r="H47" s="12" t="s">
        <v>272</v>
      </c>
      <c r="I47" s="5" t="s">
        <v>18</v>
      </c>
      <c r="J47" s="22" t="s">
        <v>315</v>
      </c>
      <c r="K47" s="11" t="s">
        <v>21</v>
      </c>
      <c r="L47" s="11" t="s">
        <v>22</v>
      </c>
      <c r="M47" s="24" t="str">
        <f ca="1">TEXT(TODAY()+1, "dd/mm/yy")</f>
        <v>10/10/18</v>
      </c>
      <c r="N47" s="27" t="s">
        <v>51</v>
      </c>
      <c r="O47" s="12" t="s">
        <v>272</v>
      </c>
      <c r="P47" s="24" t="str">
        <f ca="1">TEXT(TODAY()+1, "dd/mm/yy")</f>
        <v>10/10/18</v>
      </c>
      <c r="Q47" s="4" t="s">
        <v>330</v>
      </c>
      <c r="R47" s="11" t="s">
        <v>290</v>
      </c>
      <c r="S47" s="6"/>
      <c r="T47" s="7"/>
      <c r="U47" s="7" t="s">
        <v>52</v>
      </c>
      <c r="V47" s="7" t="s">
        <v>302</v>
      </c>
      <c r="W47" s="7" t="s">
        <v>51</v>
      </c>
      <c r="X47" s="7" t="s">
        <v>303</v>
      </c>
      <c r="Y47" s="7" t="s">
        <v>56</v>
      </c>
      <c r="Z47" s="6" t="s">
        <v>339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5" t="s">
        <v>60</v>
      </c>
      <c r="B48" s="5">
        <v>47</v>
      </c>
      <c r="C48" s="18" t="s">
        <v>403</v>
      </c>
      <c r="D48" s="5" t="s">
        <v>17</v>
      </c>
      <c r="E48" s="10" t="s">
        <v>153</v>
      </c>
      <c r="F48" s="10" t="s">
        <v>154</v>
      </c>
      <c r="G48" s="1" t="s">
        <v>317</v>
      </c>
      <c r="H48" s="12" t="s">
        <v>273</v>
      </c>
      <c r="I48" s="5" t="s">
        <v>18</v>
      </c>
      <c r="J48" s="22" t="s">
        <v>315</v>
      </c>
      <c r="K48" s="11" t="s">
        <v>183</v>
      </c>
      <c r="L48" s="11" t="s">
        <v>184</v>
      </c>
      <c r="M48" s="24" t="str">
        <f t="shared" ref="M48:M61" ca="1" si="3">TEXT(TODAY()+1, "dd/mm/yy")</f>
        <v>10/10/18</v>
      </c>
      <c r="N48" s="27" t="s">
        <v>288</v>
      </c>
      <c r="O48" s="12" t="s">
        <v>273</v>
      </c>
      <c r="P48" s="24" t="str">
        <f ca="1">TEXT(TODAY()+2, "dd/mm/yy")</f>
        <v>11/10/18</v>
      </c>
      <c r="Q48" s="4" t="s">
        <v>288</v>
      </c>
      <c r="R48" s="11" t="s">
        <v>299</v>
      </c>
      <c r="S48" s="6"/>
      <c r="T48" s="7"/>
      <c r="U48" s="6" t="s">
        <v>53</v>
      </c>
      <c r="V48" s="6" t="s">
        <v>304</v>
      </c>
      <c r="W48" s="7" t="s">
        <v>51</v>
      </c>
      <c r="X48" s="7" t="s">
        <v>303</v>
      </c>
      <c r="Y48" s="7" t="s">
        <v>56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5" t="s">
        <v>60</v>
      </c>
      <c r="B49" s="5">
        <v>48</v>
      </c>
      <c r="C49" s="18" t="s">
        <v>403</v>
      </c>
      <c r="D49" s="5" t="s">
        <v>17</v>
      </c>
      <c r="E49" s="10" t="s">
        <v>155</v>
      </c>
      <c r="F49" s="10" t="s">
        <v>156</v>
      </c>
      <c r="G49" s="1" t="s">
        <v>317</v>
      </c>
      <c r="H49" s="12" t="s">
        <v>274</v>
      </c>
      <c r="I49" s="5" t="s">
        <v>18</v>
      </c>
      <c r="J49" s="22" t="s">
        <v>315</v>
      </c>
      <c r="K49" s="11" t="s">
        <v>187</v>
      </c>
      <c r="L49" s="11" t="s">
        <v>188</v>
      </c>
      <c r="M49" s="24" t="str">
        <f t="shared" ca="1" si="3"/>
        <v>10/10/18</v>
      </c>
      <c r="N49" s="27" t="s">
        <v>288</v>
      </c>
      <c r="O49" s="12" t="s">
        <v>274</v>
      </c>
      <c r="P49" s="24" t="str">
        <f ca="1">TEXT(TODAY()+3, "dd/mm/yy")</f>
        <v>12/10/18</v>
      </c>
      <c r="Q49" s="27" t="s">
        <v>288</v>
      </c>
      <c r="R49" s="11" t="s">
        <v>300</v>
      </c>
      <c r="S49" s="6"/>
      <c r="T49" s="7"/>
      <c r="U49" s="6" t="s">
        <v>54</v>
      </c>
      <c r="V49" s="6" t="s">
        <v>305</v>
      </c>
      <c r="W49" s="7" t="s">
        <v>51</v>
      </c>
      <c r="X49" s="7" t="s">
        <v>303</v>
      </c>
      <c r="Y49" s="7" t="s">
        <v>56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5" t="s">
        <v>60</v>
      </c>
      <c r="B50" s="5">
        <v>49</v>
      </c>
      <c r="C50" s="18" t="s">
        <v>403</v>
      </c>
      <c r="D50" s="5" t="s">
        <v>17</v>
      </c>
      <c r="E50" s="10" t="s">
        <v>157</v>
      </c>
      <c r="F50" s="10" t="s">
        <v>158</v>
      </c>
      <c r="G50" s="1" t="s">
        <v>317</v>
      </c>
      <c r="H50" s="12" t="s">
        <v>275</v>
      </c>
      <c r="I50" s="5" t="s">
        <v>18</v>
      </c>
      <c r="J50" s="22" t="s">
        <v>315</v>
      </c>
      <c r="K50" s="11" t="s">
        <v>191</v>
      </c>
      <c r="L50" s="11" t="s">
        <v>192</v>
      </c>
      <c r="M50" s="24" t="str">
        <f t="shared" ca="1" si="3"/>
        <v>10/10/18</v>
      </c>
      <c r="N50" s="27" t="s">
        <v>288</v>
      </c>
      <c r="O50" s="12" t="s">
        <v>275</v>
      </c>
      <c r="P50" s="24" t="str">
        <f ca="1">TEXT(TODAY()+3, "dd/mm/yy")</f>
        <v>12/10/18</v>
      </c>
      <c r="Q50" s="4" t="s">
        <v>288</v>
      </c>
      <c r="R50" s="11" t="s">
        <v>294</v>
      </c>
      <c r="S50" s="6"/>
      <c r="T50" s="7"/>
      <c r="U50" s="6" t="s">
        <v>55</v>
      </c>
      <c r="V50" s="6" t="s">
        <v>306</v>
      </c>
      <c r="W50" s="7" t="s">
        <v>51</v>
      </c>
      <c r="X50" s="7" t="s">
        <v>303</v>
      </c>
      <c r="Y50" s="7" t="s">
        <v>56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5" t="s">
        <v>60</v>
      </c>
      <c r="B51" s="5">
        <v>50</v>
      </c>
      <c r="C51" s="18" t="s">
        <v>403</v>
      </c>
      <c r="D51" s="5" t="s">
        <v>17</v>
      </c>
      <c r="E51" s="10" t="s">
        <v>159</v>
      </c>
      <c r="F51" s="10" t="s">
        <v>160</v>
      </c>
      <c r="G51" s="1" t="s">
        <v>317</v>
      </c>
      <c r="H51" s="12" t="s">
        <v>276</v>
      </c>
      <c r="I51" s="5" t="s">
        <v>18</v>
      </c>
      <c r="J51" s="22" t="s">
        <v>315</v>
      </c>
      <c r="K51" s="11" t="s">
        <v>193</v>
      </c>
      <c r="L51" s="11" t="s">
        <v>194</v>
      </c>
      <c r="M51" s="24" t="str">
        <f t="shared" ca="1" si="3"/>
        <v>10/10/18</v>
      </c>
      <c r="N51" s="27" t="s">
        <v>288</v>
      </c>
      <c r="O51" s="12" t="s">
        <v>276</v>
      </c>
      <c r="P51" s="24" t="str">
        <f ca="1">TEXT(TODAY()+3, "dd/mm/yy")</f>
        <v>12/10/18</v>
      </c>
      <c r="Q51" s="4" t="s">
        <v>327</v>
      </c>
      <c r="R51" s="11" t="s">
        <v>294</v>
      </c>
      <c r="S51" s="6"/>
      <c r="T51" s="7"/>
      <c r="U51" s="7" t="s">
        <v>52</v>
      </c>
      <c r="V51" s="6" t="s">
        <v>307</v>
      </c>
      <c r="W51" s="7" t="s">
        <v>51</v>
      </c>
      <c r="X51" s="7" t="s">
        <v>303</v>
      </c>
      <c r="Y51" s="7" t="s">
        <v>56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5" t="s">
        <v>60</v>
      </c>
      <c r="B52" s="5">
        <v>51</v>
      </c>
      <c r="C52" s="18" t="s">
        <v>403</v>
      </c>
      <c r="D52" s="5" t="s">
        <v>17</v>
      </c>
      <c r="E52" s="10" t="s">
        <v>161</v>
      </c>
      <c r="F52" s="10" t="s">
        <v>162</v>
      </c>
      <c r="G52" s="1" t="s">
        <v>317</v>
      </c>
      <c r="H52" s="12" t="s">
        <v>277</v>
      </c>
      <c r="I52" s="5" t="s">
        <v>18</v>
      </c>
      <c r="J52" s="22" t="s">
        <v>315</v>
      </c>
      <c r="K52" s="11" t="s">
        <v>195</v>
      </c>
      <c r="L52" s="11" t="s">
        <v>196</v>
      </c>
      <c r="M52" s="24" t="str">
        <f t="shared" ca="1" si="3"/>
        <v>10/10/18</v>
      </c>
      <c r="N52" s="27" t="s">
        <v>288</v>
      </c>
      <c r="O52" s="12" t="s">
        <v>277</v>
      </c>
      <c r="P52" s="24" t="str">
        <f ca="1">TEXT(TODAY()+3, "dd/mm/yy")</f>
        <v>12/10/18</v>
      </c>
      <c r="Q52" s="4" t="s">
        <v>333</v>
      </c>
      <c r="R52" s="11" t="s">
        <v>291</v>
      </c>
      <c r="S52" s="6"/>
      <c r="T52" s="7"/>
      <c r="U52" s="6" t="s">
        <v>54</v>
      </c>
      <c r="V52" s="6" t="s">
        <v>308</v>
      </c>
      <c r="W52" s="7" t="s">
        <v>51</v>
      </c>
      <c r="X52" s="7" t="s">
        <v>303</v>
      </c>
      <c r="Y52" s="7" t="s">
        <v>56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5" t="s">
        <v>60</v>
      </c>
      <c r="B53" s="5">
        <v>52</v>
      </c>
      <c r="C53" s="18" t="s">
        <v>403</v>
      </c>
      <c r="D53" s="5" t="s">
        <v>17</v>
      </c>
      <c r="E53" s="10" t="s">
        <v>163</v>
      </c>
      <c r="F53" s="10" t="s">
        <v>164</v>
      </c>
      <c r="G53" s="1" t="s">
        <v>317</v>
      </c>
      <c r="H53" s="12" t="s">
        <v>278</v>
      </c>
      <c r="I53" s="5" t="s">
        <v>18</v>
      </c>
      <c r="J53" s="22" t="s">
        <v>315</v>
      </c>
      <c r="K53" s="11" t="s">
        <v>201</v>
      </c>
      <c r="L53" s="11" t="s">
        <v>202</v>
      </c>
      <c r="M53" s="24" t="str">
        <f t="shared" ca="1" si="3"/>
        <v>10/10/18</v>
      </c>
      <c r="N53" s="27" t="s">
        <v>286</v>
      </c>
      <c r="O53" s="12" t="s">
        <v>278</v>
      </c>
      <c r="P53" s="24" t="str">
        <f ca="1">TEXT(TODAY()+4, "dd/mm/yy")</f>
        <v>13/10/18</v>
      </c>
      <c r="Q53" s="4" t="s">
        <v>286</v>
      </c>
      <c r="R53" s="11" t="s">
        <v>292</v>
      </c>
      <c r="S53" s="6"/>
      <c r="T53" s="7"/>
      <c r="U53" s="6" t="s">
        <v>55</v>
      </c>
      <c r="V53" s="6" t="s">
        <v>309</v>
      </c>
      <c r="W53" s="7" t="s">
        <v>51</v>
      </c>
      <c r="X53" s="7" t="s">
        <v>303</v>
      </c>
      <c r="Y53" s="7" t="s">
        <v>56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5" t="s">
        <v>60</v>
      </c>
      <c r="B54" s="5">
        <v>53</v>
      </c>
      <c r="C54" s="18" t="s">
        <v>403</v>
      </c>
      <c r="D54" s="5" t="s">
        <v>17</v>
      </c>
      <c r="E54" s="10" t="s">
        <v>165</v>
      </c>
      <c r="F54" s="10" t="s">
        <v>166</v>
      </c>
      <c r="G54" s="1" t="s">
        <v>317</v>
      </c>
      <c r="H54" s="12" t="s">
        <v>273</v>
      </c>
      <c r="I54" s="5" t="s">
        <v>18</v>
      </c>
      <c r="J54" s="22" t="s">
        <v>315</v>
      </c>
      <c r="K54" s="11" t="s">
        <v>203</v>
      </c>
      <c r="L54" s="11" t="s">
        <v>204</v>
      </c>
      <c r="M54" s="24" t="str">
        <f t="shared" ca="1" si="3"/>
        <v>10/10/18</v>
      </c>
      <c r="N54" s="27" t="s">
        <v>286</v>
      </c>
      <c r="O54" s="12" t="s">
        <v>273</v>
      </c>
      <c r="P54" s="24" t="str">
        <f ca="1">TEXT(TODAY()+4, "dd/mm/yy")</f>
        <v>13/10/18</v>
      </c>
      <c r="Q54" s="4" t="s">
        <v>286</v>
      </c>
      <c r="R54" s="11" t="s">
        <v>301</v>
      </c>
      <c r="S54" s="6"/>
      <c r="T54" s="7"/>
      <c r="U54" s="6" t="s">
        <v>53</v>
      </c>
      <c r="V54" s="6" t="s">
        <v>304</v>
      </c>
      <c r="W54" s="7" t="s">
        <v>51</v>
      </c>
      <c r="X54" s="7" t="s">
        <v>303</v>
      </c>
      <c r="Y54" s="7" t="s">
        <v>56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5" t="s">
        <v>60</v>
      </c>
      <c r="B55" s="5">
        <v>54</v>
      </c>
      <c r="C55" s="18" t="s">
        <v>403</v>
      </c>
      <c r="D55" s="5" t="s">
        <v>17</v>
      </c>
      <c r="E55" s="10" t="s">
        <v>167</v>
      </c>
      <c r="F55" s="10" t="s">
        <v>168</v>
      </c>
      <c r="G55" s="1" t="s">
        <v>317</v>
      </c>
      <c r="H55" s="12" t="s">
        <v>279</v>
      </c>
      <c r="I55" s="5" t="s">
        <v>18</v>
      </c>
      <c r="J55" s="22" t="s">
        <v>315</v>
      </c>
      <c r="K55" s="11" t="s">
        <v>231</v>
      </c>
      <c r="L55" s="11" t="s">
        <v>232</v>
      </c>
      <c r="M55" s="24" t="str">
        <f t="shared" ca="1" si="3"/>
        <v>10/10/18</v>
      </c>
      <c r="N55" s="27" t="s">
        <v>288</v>
      </c>
      <c r="O55" s="12" t="s">
        <v>279</v>
      </c>
      <c r="P55" s="24" t="str">
        <f ca="1">TEXT(TODAY()+4, "dd/mm/yy")</f>
        <v>13/10/18</v>
      </c>
      <c r="Q55" s="4" t="s">
        <v>332</v>
      </c>
      <c r="R55" s="11" t="s">
        <v>291</v>
      </c>
      <c r="S55" s="6"/>
      <c r="T55" s="7"/>
      <c r="U55" s="6"/>
      <c r="V55" s="6"/>
      <c r="W55" s="7"/>
      <c r="X55" s="7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5" t="s">
        <v>60</v>
      </c>
      <c r="B56" s="5">
        <v>55</v>
      </c>
      <c r="C56" s="18" t="s">
        <v>403</v>
      </c>
      <c r="D56" s="5" t="s">
        <v>17</v>
      </c>
      <c r="E56" s="10" t="s">
        <v>169</v>
      </c>
      <c r="F56" s="10" t="s">
        <v>170</v>
      </c>
      <c r="G56" s="1" t="s">
        <v>317</v>
      </c>
      <c r="H56" s="12" t="s">
        <v>280</v>
      </c>
      <c r="I56" s="5" t="s">
        <v>18</v>
      </c>
      <c r="J56" s="22" t="s">
        <v>315</v>
      </c>
      <c r="K56" s="15" t="s">
        <v>233</v>
      </c>
      <c r="L56" s="15" t="s">
        <v>234</v>
      </c>
      <c r="M56" s="24" t="str">
        <f t="shared" ca="1" si="3"/>
        <v>10/10/18</v>
      </c>
      <c r="N56" s="27" t="s">
        <v>288</v>
      </c>
      <c r="O56" s="12" t="s">
        <v>280</v>
      </c>
      <c r="P56" s="24" t="str">
        <f ca="1">TEXT(TODAY()+4, "dd/mm/yy")</f>
        <v>13/10/18</v>
      </c>
      <c r="Q56" s="4" t="s">
        <v>51</v>
      </c>
      <c r="R56" s="11" t="s">
        <v>292</v>
      </c>
      <c r="S56" s="6"/>
      <c r="T56" s="7"/>
      <c r="U56" s="7"/>
      <c r="V56" s="6"/>
      <c r="W56" s="7"/>
      <c r="X56" s="7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5" t="s">
        <v>60</v>
      </c>
      <c r="B57" s="5">
        <v>56</v>
      </c>
      <c r="C57" s="18" t="s">
        <v>403</v>
      </c>
      <c r="D57" s="5" t="s">
        <v>17</v>
      </c>
      <c r="E57" s="10" t="s">
        <v>171</v>
      </c>
      <c r="F57" s="10" t="s">
        <v>172</v>
      </c>
      <c r="G57" s="1" t="s">
        <v>317</v>
      </c>
      <c r="H57" s="12" t="s">
        <v>281</v>
      </c>
      <c r="I57" s="5" t="s">
        <v>18</v>
      </c>
      <c r="J57" s="22" t="s">
        <v>315</v>
      </c>
      <c r="K57" s="15" t="s">
        <v>235</v>
      </c>
      <c r="L57" s="15" t="s">
        <v>236</v>
      </c>
      <c r="M57" s="24" t="str">
        <f t="shared" ca="1" si="3"/>
        <v>10/10/18</v>
      </c>
      <c r="N57" s="4" t="s">
        <v>288</v>
      </c>
      <c r="O57" s="12" t="s">
        <v>281</v>
      </c>
      <c r="P57" s="24" t="str">
        <f ca="1">TEXT(TODAY()+4, "dd/mm/yy")</f>
        <v>13/10/18</v>
      </c>
      <c r="Q57" s="4" t="s">
        <v>328</v>
      </c>
      <c r="R57" s="11" t="s">
        <v>294</v>
      </c>
      <c r="S57" s="6"/>
      <c r="T57" s="7"/>
      <c r="U57" s="6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5" t="s">
        <v>60</v>
      </c>
      <c r="B58" s="5">
        <v>57</v>
      </c>
      <c r="C58" s="18" t="s">
        <v>403</v>
      </c>
      <c r="D58" s="5" t="s">
        <v>17</v>
      </c>
      <c r="E58" s="10" t="s">
        <v>173</v>
      </c>
      <c r="F58" s="10" t="s">
        <v>174</v>
      </c>
      <c r="G58" s="1" t="s">
        <v>317</v>
      </c>
      <c r="H58" s="12" t="s">
        <v>282</v>
      </c>
      <c r="I58" s="5" t="s">
        <v>18</v>
      </c>
      <c r="J58" s="22" t="s">
        <v>315</v>
      </c>
      <c r="K58" s="15" t="s">
        <v>213</v>
      </c>
      <c r="L58" s="15" t="s">
        <v>214</v>
      </c>
      <c r="M58" s="24" t="str">
        <f t="shared" ca="1" si="3"/>
        <v>10/10/18</v>
      </c>
      <c r="N58" s="4" t="s">
        <v>286</v>
      </c>
      <c r="O58" s="12" t="s">
        <v>282</v>
      </c>
      <c r="P58" s="24" t="str">
        <f ca="1">TEXT(TODAY()+5, "dd/mm/yy")</f>
        <v>14/10/18</v>
      </c>
      <c r="Q58" s="4" t="s">
        <v>286</v>
      </c>
      <c r="R58" s="11" t="s">
        <v>292</v>
      </c>
      <c r="S58" s="6"/>
      <c r="T58" s="7"/>
      <c r="U58" s="6"/>
      <c r="V58" s="6"/>
      <c r="W58" s="7"/>
      <c r="X58" s="7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5" t="s">
        <v>60</v>
      </c>
      <c r="B59" s="5">
        <v>58</v>
      </c>
      <c r="C59" s="18" t="s">
        <v>403</v>
      </c>
      <c r="D59" s="5" t="s">
        <v>17</v>
      </c>
      <c r="E59" s="10" t="s">
        <v>175</v>
      </c>
      <c r="F59" s="10" t="s">
        <v>176</v>
      </c>
      <c r="G59" s="1" t="s">
        <v>317</v>
      </c>
      <c r="H59" s="12" t="s">
        <v>283</v>
      </c>
      <c r="I59" s="5" t="s">
        <v>18</v>
      </c>
      <c r="J59" s="22" t="s">
        <v>315</v>
      </c>
      <c r="K59" s="11" t="s">
        <v>223</v>
      </c>
      <c r="L59" s="11" t="s">
        <v>224</v>
      </c>
      <c r="M59" s="24" t="str">
        <f t="shared" ca="1" si="3"/>
        <v>10/10/18</v>
      </c>
      <c r="N59" s="4" t="s">
        <v>288</v>
      </c>
      <c r="O59" s="12" t="s">
        <v>283</v>
      </c>
      <c r="P59" s="24" t="str">
        <f ca="1">TEXT(TODAY()+5, "dd/mm/yy")</f>
        <v>14/10/18</v>
      </c>
      <c r="Q59" s="4" t="s">
        <v>288</v>
      </c>
      <c r="R59" s="11" t="s">
        <v>291</v>
      </c>
      <c r="S59" s="6"/>
      <c r="T59" s="7"/>
      <c r="U59" s="6"/>
      <c r="V59" s="6"/>
      <c r="W59" s="7"/>
      <c r="X59" s="7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5" t="s">
        <v>60</v>
      </c>
      <c r="B60" s="5">
        <v>59</v>
      </c>
      <c r="C60" s="18" t="s">
        <v>403</v>
      </c>
      <c r="D60" s="5" t="s">
        <v>17</v>
      </c>
      <c r="E60" s="10" t="s">
        <v>177</v>
      </c>
      <c r="F60" s="10" t="s">
        <v>178</v>
      </c>
      <c r="G60" s="1" t="s">
        <v>317</v>
      </c>
      <c r="H60" s="12" t="s">
        <v>284</v>
      </c>
      <c r="I60" s="5" t="s">
        <v>18</v>
      </c>
      <c r="J60" s="22" t="s">
        <v>315</v>
      </c>
      <c r="K60" s="11" t="s">
        <v>237</v>
      </c>
      <c r="L60" s="11" t="s">
        <v>238</v>
      </c>
      <c r="M60" s="24" t="str">
        <f t="shared" ca="1" si="3"/>
        <v>10/10/18</v>
      </c>
      <c r="N60" s="4" t="s">
        <v>288</v>
      </c>
      <c r="O60" s="12" t="s">
        <v>284</v>
      </c>
      <c r="P60" s="24" t="str">
        <f ca="1">TEXT(TODAY()+5, "dd/mm/yy")</f>
        <v>14/10/18</v>
      </c>
      <c r="Q60" s="4" t="s">
        <v>288</v>
      </c>
      <c r="R60" s="11" t="s">
        <v>292</v>
      </c>
      <c r="S60" s="6"/>
      <c r="T60" s="7"/>
      <c r="U60" s="7"/>
      <c r="V60" s="6"/>
      <c r="W60" s="7"/>
      <c r="X60" s="7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5" t="s">
        <v>60</v>
      </c>
      <c r="B61" s="5">
        <v>60</v>
      </c>
      <c r="C61" s="18" t="s">
        <v>403</v>
      </c>
      <c r="D61" s="5" t="s">
        <v>17</v>
      </c>
      <c r="E61" s="10" t="s">
        <v>179</v>
      </c>
      <c r="F61" s="10" t="s">
        <v>180</v>
      </c>
      <c r="G61" s="1" t="s">
        <v>317</v>
      </c>
      <c r="H61" s="12" t="s">
        <v>285</v>
      </c>
      <c r="I61" s="5" t="s">
        <v>18</v>
      </c>
      <c r="J61" s="22" t="s">
        <v>315</v>
      </c>
      <c r="K61" s="11" t="s">
        <v>239</v>
      </c>
      <c r="L61" s="11" t="s">
        <v>240</v>
      </c>
      <c r="M61" s="24" t="str">
        <f t="shared" ca="1" si="3"/>
        <v>10/10/18</v>
      </c>
      <c r="N61" s="4" t="s">
        <v>288</v>
      </c>
      <c r="O61" s="12" t="s">
        <v>285</v>
      </c>
      <c r="P61" s="24" t="str">
        <f ca="1">TEXT(TODAY()+5, "dd/mm/yy")</f>
        <v>14/10/18</v>
      </c>
      <c r="Q61" s="4" t="s">
        <v>329</v>
      </c>
      <c r="R61" s="11" t="s">
        <v>292</v>
      </c>
      <c r="S61" s="6"/>
      <c r="T61" s="7"/>
      <c r="U61" s="6"/>
      <c r="V61" s="6"/>
      <c r="W61" s="7"/>
      <c r="X61" s="7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6"/>
      <c r="N62" s="16"/>
      <c r="O62" s="6"/>
      <c r="P62" s="1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  <c r="N63" s="16"/>
      <c r="O63" s="6"/>
      <c r="P63" s="1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17.42578125" style="34" customWidth="1" collapsed="1"/>
    <col min="2" max="2" width="17.42578125" customWidth="1" collapsed="1"/>
    <col min="3" max="3" width="16.5703125" style="34" customWidth="1" collapsed="1"/>
    <col min="4" max="4" width="16.5703125" customWidth="1" collapsed="1"/>
    <col min="5" max="5" width="18.5703125" customWidth="1" collapsed="1"/>
    <col min="6" max="6" width="13.7109375" bestFit="1" customWidth="1" collapsed="1"/>
  </cols>
  <sheetData>
    <row r="1" spans="1:6" ht="15.75" x14ac:dyDescent="0.25">
      <c r="A1" s="33" t="s">
        <v>11</v>
      </c>
      <c r="B1" s="26" t="s">
        <v>12</v>
      </c>
      <c r="C1" s="33" t="s">
        <v>13</v>
      </c>
      <c r="D1" s="26" t="s">
        <v>13</v>
      </c>
      <c r="E1" s="9" t="s">
        <v>27</v>
      </c>
      <c r="F1" s="9" t="s">
        <v>40</v>
      </c>
    </row>
    <row r="2" spans="1:6" x14ac:dyDescent="0.25">
      <c r="A2" s="32">
        <v>43381</v>
      </c>
      <c r="B2" s="28" t="s">
        <v>289</v>
      </c>
      <c r="C2" s="32">
        <v>43381</v>
      </c>
      <c r="D2" s="4" t="s">
        <v>328</v>
      </c>
      <c r="E2" s="6" t="s">
        <v>345</v>
      </c>
      <c r="F2" s="6" t="s">
        <v>342</v>
      </c>
    </row>
    <row r="3" spans="1:6" x14ac:dyDescent="0.25">
      <c r="A3" s="32">
        <v>43381</v>
      </c>
      <c r="B3" s="28" t="s">
        <v>334</v>
      </c>
      <c r="C3" s="32">
        <v>43384</v>
      </c>
      <c r="D3" s="27" t="s">
        <v>334</v>
      </c>
      <c r="E3" s="6" t="s">
        <v>346</v>
      </c>
      <c r="F3" s="6" t="s">
        <v>350</v>
      </c>
    </row>
    <row r="4" spans="1:6" x14ac:dyDescent="0.25">
      <c r="A4" s="32">
        <v>43381</v>
      </c>
      <c r="B4" s="28" t="s">
        <v>51</v>
      </c>
      <c r="C4" s="32">
        <v>43384</v>
      </c>
      <c r="D4" s="4" t="s">
        <v>331</v>
      </c>
      <c r="E4" s="6" t="s">
        <v>353</v>
      </c>
      <c r="F4" s="6" t="s">
        <v>350</v>
      </c>
    </row>
    <row r="5" spans="1:6" x14ac:dyDescent="0.25">
      <c r="A5" s="32">
        <v>43381</v>
      </c>
      <c r="B5" s="28" t="s">
        <v>286</v>
      </c>
      <c r="C5" s="32">
        <v>43385</v>
      </c>
      <c r="D5" s="4" t="s">
        <v>286</v>
      </c>
      <c r="E5" s="6" t="s">
        <v>354</v>
      </c>
      <c r="F5" s="6" t="s">
        <v>356</v>
      </c>
    </row>
    <row r="6" spans="1:6" x14ac:dyDescent="0.25">
      <c r="A6" s="32">
        <v>43381</v>
      </c>
      <c r="B6" s="28" t="s">
        <v>51</v>
      </c>
      <c r="C6" s="32">
        <v>43385</v>
      </c>
      <c r="D6" s="4" t="s">
        <v>51</v>
      </c>
      <c r="E6" s="6" t="s">
        <v>358</v>
      </c>
      <c r="F6" s="6" t="s">
        <v>356</v>
      </c>
    </row>
    <row r="7" spans="1:6" x14ac:dyDescent="0.25">
      <c r="A7" s="32">
        <v>43381</v>
      </c>
      <c r="B7" s="28" t="s">
        <v>288</v>
      </c>
      <c r="C7" s="32">
        <v>43385</v>
      </c>
      <c r="D7" s="4" t="s">
        <v>288</v>
      </c>
      <c r="E7" s="6" t="s">
        <v>359</v>
      </c>
      <c r="F7" s="6" t="s">
        <v>356</v>
      </c>
    </row>
    <row r="8" spans="1:6" x14ac:dyDescent="0.25">
      <c r="A8" s="32">
        <v>43381</v>
      </c>
      <c r="B8" s="28" t="s">
        <v>288</v>
      </c>
      <c r="C8" s="32">
        <v>43385</v>
      </c>
      <c r="D8" s="27" t="s">
        <v>327</v>
      </c>
      <c r="E8" s="6" t="s">
        <v>364</v>
      </c>
      <c r="F8" s="6" t="s">
        <v>356</v>
      </c>
    </row>
    <row r="9" spans="1:6" x14ac:dyDescent="0.25">
      <c r="A9" s="32" t="s">
        <v>349</v>
      </c>
      <c r="B9" s="28" t="s">
        <v>288</v>
      </c>
      <c r="C9" s="32" t="s">
        <v>369</v>
      </c>
      <c r="D9" s="4" t="s">
        <v>333</v>
      </c>
      <c r="E9" s="6" t="s">
        <v>368</v>
      </c>
      <c r="F9" s="6" t="s">
        <v>356</v>
      </c>
    </row>
    <row r="10" spans="1:6" x14ac:dyDescent="0.25">
      <c r="A10" s="32" t="s">
        <v>349</v>
      </c>
      <c r="B10" s="28" t="s">
        <v>288</v>
      </c>
      <c r="C10" s="32" t="s">
        <v>369</v>
      </c>
      <c r="D10" s="4" t="s">
        <v>289</v>
      </c>
      <c r="E10" s="6" t="s">
        <v>372</v>
      </c>
      <c r="F10" s="6" t="s">
        <v>373</v>
      </c>
    </row>
    <row r="11" spans="1:6" x14ac:dyDescent="0.25">
      <c r="A11" s="32" t="s">
        <v>349</v>
      </c>
      <c r="B11" s="28" t="s">
        <v>288</v>
      </c>
      <c r="C11" s="32" t="s">
        <v>369</v>
      </c>
      <c r="D11" s="4" t="s">
        <v>332</v>
      </c>
      <c r="E11" s="6" t="s">
        <v>376</v>
      </c>
      <c r="F11" s="6" t="s">
        <v>373</v>
      </c>
    </row>
    <row r="12" spans="1:6" x14ac:dyDescent="0.25">
      <c r="A12" s="32" t="s">
        <v>349</v>
      </c>
      <c r="B12" s="27" t="s">
        <v>286</v>
      </c>
      <c r="C12" s="32" t="s">
        <v>381</v>
      </c>
      <c r="D12" s="4" t="s">
        <v>286</v>
      </c>
      <c r="E12" s="6" t="s">
        <v>380</v>
      </c>
      <c r="F12" s="6" t="s">
        <v>382</v>
      </c>
    </row>
    <row r="13" spans="1:6" x14ac:dyDescent="0.25">
      <c r="A13" s="32" t="s">
        <v>349</v>
      </c>
      <c r="B13" s="27" t="s">
        <v>286</v>
      </c>
      <c r="C13" s="32" t="s">
        <v>381</v>
      </c>
      <c r="D13" s="4" t="s">
        <v>286</v>
      </c>
      <c r="E13" s="6" t="s">
        <v>386</v>
      </c>
      <c r="F13" s="6" t="s">
        <v>382</v>
      </c>
    </row>
    <row r="14" spans="1:6" x14ac:dyDescent="0.25">
      <c r="A14" s="35" t="s">
        <v>369</v>
      </c>
      <c r="B14" s="28" t="s">
        <v>289</v>
      </c>
      <c r="C14" s="35" t="s">
        <v>369</v>
      </c>
      <c r="D14" s="4" t="s">
        <v>328</v>
      </c>
      <c r="E14" s="6" t="s">
        <v>391</v>
      </c>
      <c r="F14" s="6" t="s">
        <v>342</v>
      </c>
    </row>
    <row r="15" spans="1:6" x14ac:dyDescent="0.25">
      <c r="A15" s="35" t="s">
        <v>369</v>
      </c>
      <c r="B15" s="28" t="s">
        <v>334</v>
      </c>
      <c r="C15" s="35" t="s">
        <v>381</v>
      </c>
      <c r="D15" s="27" t="s">
        <v>334</v>
      </c>
      <c r="E15" s="6" t="s">
        <v>396</v>
      </c>
      <c r="F15" s="6" t="s">
        <v>350</v>
      </c>
    </row>
    <row r="16" spans="1:6" x14ac:dyDescent="0.25">
      <c r="A16" s="35" t="s">
        <v>399</v>
      </c>
      <c r="B16" s="28" t="s">
        <v>51</v>
      </c>
      <c r="C16" s="35" t="s">
        <v>400</v>
      </c>
      <c r="D16" s="4" t="s">
        <v>331</v>
      </c>
      <c r="E16" s="6" t="s">
        <v>397</v>
      </c>
      <c r="F16" s="6" t="s">
        <v>350</v>
      </c>
    </row>
    <row r="17" spans="1:6" x14ac:dyDescent="0.25">
      <c r="A17" s="35" t="s">
        <v>381</v>
      </c>
      <c r="B17" s="28" t="s">
        <v>288</v>
      </c>
      <c r="C17" s="35" t="s">
        <v>399</v>
      </c>
      <c r="D17" s="4" t="s">
        <v>288</v>
      </c>
      <c r="E17" s="6" t="s">
        <v>405</v>
      </c>
      <c r="F17" s="6" t="s">
        <v>350</v>
      </c>
    </row>
    <row r="18" spans="1:6" x14ac:dyDescent="0.25">
      <c r="A18" s="35" t="s">
        <v>381</v>
      </c>
      <c r="B18" s="28" t="s">
        <v>286</v>
      </c>
      <c r="C18" s="35" t="s">
        <v>400</v>
      </c>
      <c r="D18" s="4" t="s">
        <v>286</v>
      </c>
      <c r="E18" s="6" t="s">
        <v>409</v>
      </c>
      <c r="F18" s="6" t="s">
        <v>356</v>
      </c>
    </row>
    <row r="19" spans="1:6" x14ac:dyDescent="0.25">
      <c r="A19" s="35" t="s">
        <v>381</v>
      </c>
      <c r="B19" s="28" t="s">
        <v>286</v>
      </c>
      <c r="C19" s="35" t="s">
        <v>400</v>
      </c>
      <c r="D19" s="4" t="s">
        <v>286</v>
      </c>
      <c r="E19" s="6" t="s">
        <v>413</v>
      </c>
      <c r="F19" s="6" t="s">
        <v>356</v>
      </c>
    </row>
    <row r="20" spans="1:6" x14ac:dyDescent="0.25">
      <c r="A20" s="35" t="s">
        <v>369</v>
      </c>
      <c r="B20" s="28" t="s">
        <v>51</v>
      </c>
      <c r="C20" s="35" t="s">
        <v>399</v>
      </c>
      <c r="D20" s="4" t="s">
        <v>51</v>
      </c>
      <c r="E20" s="6" t="s">
        <v>417</v>
      </c>
      <c r="F20" s="6" t="s">
        <v>356</v>
      </c>
    </row>
    <row r="21" spans="1:6" x14ac:dyDescent="0.25">
      <c r="A21" s="35" t="s">
        <v>349</v>
      </c>
      <c r="B21" s="28" t="s">
        <v>288</v>
      </c>
      <c r="C21" s="35" t="s">
        <v>369</v>
      </c>
      <c r="D21" s="4" t="s">
        <v>288</v>
      </c>
      <c r="E21" s="6" t="s">
        <v>423</v>
      </c>
      <c r="F21" s="6" t="s">
        <v>356</v>
      </c>
    </row>
    <row r="22" spans="1:6" x14ac:dyDescent="0.25">
      <c r="A22" s="35" t="s">
        <v>349</v>
      </c>
      <c r="B22" s="28" t="s">
        <v>288</v>
      </c>
      <c r="C22" s="35" t="s">
        <v>369</v>
      </c>
      <c r="D22" s="27" t="s">
        <v>327</v>
      </c>
      <c r="E22" s="6" t="s">
        <v>425</v>
      </c>
      <c r="F22" s="6" t="s">
        <v>356</v>
      </c>
    </row>
    <row r="23" spans="1:6" x14ac:dyDescent="0.25">
      <c r="A23" s="35" t="s">
        <v>349</v>
      </c>
      <c r="B23" s="28" t="s">
        <v>288</v>
      </c>
      <c r="C23" s="35" t="s">
        <v>369</v>
      </c>
      <c r="D23" s="4" t="s">
        <v>333</v>
      </c>
      <c r="E23" s="6" t="s">
        <v>427</v>
      </c>
      <c r="F23" s="6" t="s">
        <v>356</v>
      </c>
    </row>
    <row r="24" spans="1:6" x14ac:dyDescent="0.25">
      <c r="A24" s="35" t="s">
        <v>355</v>
      </c>
      <c r="B24" s="28" t="s">
        <v>288</v>
      </c>
      <c r="C24" s="35" t="s">
        <v>381</v>
      </c>
      <c r="D24" s="4" t="s">
        <v>289</v>
      </c>
      <c r="E24" s="6" t="s">
        <v>429</v>
      </c>
      <c r="F24" s="6" t="s">
        <v>373</v>
      </c>
    </row>
    <row r="25" spans="1:6" x14ac:dyDescent="0.25">
      <c r="A25" s="35" t="s">
        <v>369</v>
      </c>
      <c r="B25" s="28" t="s">
        <v>288</v>
      </c>
      <c r="C25" s="35" t="s">
        <v>399</v>
      </c>
      <c r="D25" s="4" t="s">
        <v>332</v>
      </c>
      <c r="E25" s="6" t="s">
        <v>431</v>
      </c>
      <c r="F25" s="6" t="s">
        <v>373</v>
      </c>
    </row>
    <row r="26" spans="1:6" x14ac:dyDescent="0.25">
      <c r="A26" s="35" t="s">
        <v>349</v>
      </c>
      <c r="B26" s="27" t="s">
        <v>286</v>
      </c>
      <c r="C26" s="35" t="s">
        <v>381</v>
      </c>
      <c r="D26" s="4" t="s">
        <v>286</v>
      </c>
      <c r="E26" s="6" t="s">
        <v>433</v>
      </c>
      <c r="F26" s="6" t="s">
        <v>382</v>
      </c>
    </row>
    <row r="27" spans="1:6" x14ac:dyDescent="0.25">
      <c r="A27" s="35" t="s">
        <v>355</v>
      </c>
      <c r="B27" s="27" t="s">
        <v>286</v>
      </c>
      <c r="C27" s="35" t="s">
        <v>399</v>
      </c>
      <c r="D27" s="4" t="s">
        <v>286</v>
      </c>
      <c r="E27" s="6" t="s">
        <v>435</v>
      </c>
      <c r="F27" s="6" t="s">
        <v>382</v>
      </c>
    </row>
  </sheetData>
  <autoFilter ref="A1:F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Avis_GUI</vt:lpstr>
      <vt:lpstr>Reservation_Details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Surekha C</cp:lastModifiedBy>
  <dcterms:created xsi:type="dcterms:W3CDTF">2018-06-27T09:12:13Z</dcterms:created>
  <dcterms:modified xsi:type="dcterms:W3CDTF">2018-10-09T12:10:34Z</dcterms:modified>
</cp:coreProperties>
</file>