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EXCEL_ASSINGMENT\"/>
    </mc:Choice>
  </mc:AlternateContent>
  <xr:revisionPtr revIDLastSave="0" documentId="13_ncr:1_{4211F337-E2C4-4158-A551-D65C4EC8F4B5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ummary" sheetId="1" r:id="rId1"/>
    <sheet name="Dashboard" sheetId="9" r:id="rId2"/>
    <sheet name="Season" sheetId="8" r:id="rId3"/>
    <sheet name="Batting Stats" sheetId="2" r:id="rId4"/>
    <sheet name="Bowling Stats" sheetId="3" r:id="rId5"/>
    <sheet name="Toss Decision" sheetId="4" r:id="rId6"/>
    <sheet name="Result Type" sheetId="5" r:id="rId7"/>
    <sheet name="Wins by Venue" sheetId="6" r:id="rId8"/>
    <sheet name="Team Wins" sheetId="7" r:id="rId9"/>
    <sheet name="Sheet2" sheetId="10" r:id="rId10"/>
  </sheets>
  <calcPr calcId="191029"/>
  <customWorkbookViews>
    <customWorkbookView name="Sameer - Personal View" guid="{3FD37C40-7D4B-41EC-9BA4-8C41BD6C5744}" mergeInterval="0" personalView="1" maximized="1" xWindow="1" yWindow="1" windowWidth="1366" windowHeight="538" activeSheetId="1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2" i="8" l="1"/>
  <c r="P22" i="8" s="1"/>
  <c r="O26" i="8" a="1"/>
  <c r="O26" i="8" s="1"/>
  <c r="Q25" i="8" l="1"/>
  <c r="P25" i="8"/>
  <c r="T22" i="8"/>
  <c r="S22" i="8"/>
  <c r="Q22" i="8"/>
  <c r="R22" i="8"/>
  <c r="O22" i="8"/>
  <c r="N2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<sst xmlns="http://schemas.openxmlformats.org/spreadsheetml/2006/main" count="333" uniqueCount="175">
  <si>
    <t>Category</t>
  </si>
  <si>
    <t>Detail</t>
  </si>
  <si>
    <t>Title Winner</t>
  </si>
  <si>
    <t>Gujarat Titans</t>
  </si>
  <si>
    <t>Orange Cap</t>
  </si>
  <si>
    <t>V Kohli - 6634 Runs</t>
  </si>
  <si>
    <t>Purple Cap</t>
  </si>
  <si>
    <t>DJ Bravo - 183 Wickets</t>
  </si>
  <si>
    <t>Tournament 6's</t>
  </si>
  <si>
    <t>10660</t>
  </si>
  <si>
    <t>Tournament 4's</t>
  </si>
  <si>
    <t>25485</t>
  </si>
  <si>
    <t>Batsman</t>
  </si>
  <si>
    <t>Total Runs</t>
  </si>
  <si>
    <t>6's</t>
  </si>
  <si>
    <t>4's</t>
  </si>
  <si>
    <t>Strike Rate</t>
  </si>
  <si>
    <t>DJ Bravo</t>
  </si>
  <si>
    <t>Bowler</t>
  </si>
  <si>
    <t>Wickets</t>
  </si>
  <si>
    <t>Economy</t>
  </si>
  <si>
    <t>Average</t>
  </si>
  <si>
    <t>Bowling SR</t>
  </si>
  <si>
    <t>I Sharma</t>
  </si>
  <si>
    <t>Decision</t>
  </si>
  <si>
    <t>Wins</t>
  </si>
  <si>
    <t>Field</t>
  </si>
  <si>
    <t>Bat</t>
  </si>
  <si>
    <t>Result Type</t>
  </si>
  <si>
    <t>Runs</t>
  </si>
  <si>
    <t>SuperOver</t>
  </si>
  <si>
    <t>NoResults</t>
  </si>
  <si>
    <t>Venue</t>
  </si>
  <si>
    <t>Eden Gardens</t>
  </si>
  <si>
    <t>Wankhede Stadium</t>
  </si>
  <si>
    <t>M Chinnaswamy</t>
  </si>
  <si>
    <t>Feroz Shah Kotla</t>
  </si>
  <si>
    <t>Rajiv Gandhi Intl</t>
  </si>
  <si>
    <t>MA Chidambaram</t>
  </si>
  <si>
    <t>Sawai Mansingh</t>
  </si>
  <si>
    <t>Dubai Intl</t>
  </si>
  <si>
    <t>Punjab Cricket Assoc</t>
  </si>
  <si>
    <t>Wankhede Stadium (2)</t>
  </si>
  <si>
    <t>Team</t>
  </si>
  <si>
    <t>Mumbai Indians</t>
  </si>
  <si>
    <t>Chennai Super Kings</t>
  </si>
  <si>
    <t>Kolkata Knight Riders</t>
  </si>
  <si>
    <t>Royal Challengers</t>
  </si>
  <si>
    <t>Rajasthan Royals</t>
  </si>
  <si>
    <t>Kings XI Punjab</t>
  </si>
  <si>
    <t>Sunrisers Hyderabad</t>
  </si>
  <si>
    <t>Delhi Daredevils</t>
  </si>
  <si>
    <t>Delhi Capitals</t>
  </si>
  <si>
    <t>Deccan Chargers</t>
  </si>
  <si>
    <t>Rising Pune</t>
  </si>
  <si>
    <t>Gujarat Lions</t>
  </si>
  <si>
    <t>Season</t>
  </si>
  <si>
    <t>Year</t>
  </si>
  <si>
    <t>Winner</t>
  </si>
  <si>
    <t>Runner-Up</t>
  </si>
  <si>
    <t>Mumbai</t>
  </si>
  <si>
    <t>Royal Challengers Bangalore</t>
  </si>
  <si>
    <t>Johannesburg</t>
  </si>
  <si>
    <t>Chennai</t>
  </si>
  <si>
    <t>Kolkata</t>
  </si>
  <si>
    <t>Bangalore</t>
  </si>
  <si>
    <t>Rising Pune Supergiants</t>
  </si>
  <si>
    <t>Hyderabad</t>
  </si>
  <si>
    <t>Dubai</t>
  </si>
  <si>
    <t>Ahmedabad</t>
  </si>
  <si>
    <t>IPL Winners List: Leading Trophy Winners</t>
  </si>
  <si>
    <t>The table below highlights the IPL teams with the highest number of trophies across various seasons.</t>
  </si>
  <si>
    <t>IPL Team</t>
  </si>
  <si>
    <t>IPL Trophy</t>
  </si>
  <si>
    <t>IPL Winner</t>
  </si>
  <si>
    <t>5 times</t>
  </si>
  <si>
    <t>2013, 2015, 2017, 2019, 2020</t>
  </si>
  <si>
    <t>2010, 2011, 2018, 2021, 2023</t>
  </si>
  <si>
    <t>2 times</t>
  </si>
  <si>
    <t>2012, 2014, 2024</t>
  </si>
  <si>
    <t>1 time</t>
  </si>
  <si>
    <t>IPL Winners List: Man of the Match(Final) and Player of the Series Awards</t>
  </si>
  <si>
    <t>The table below highlights the IPL Man of the Match in the final and the Player of the Series for each IPL season from 2008 to 2024:</t>
  </si>
  <si>
    <t>Captain</t>
  </si>
  <si>
    <t>Man of the Match</t>
  </si>
  <si>
    <t>Player of the Series</t>
  </si>
  <si>
    <t>Shane Warne</t>
  </si>
  <si>
    <t>Yusuf Pathan</t>
  </si>
  <si>
    <t>Shane Watson</t>
  </si>
  <si>
    <t>Adam Gilchrist</t>
  </si>
  <si>
    <t>Anil Kumble</t>
  </si>
  <si>
    <t>MS Dhoni</t>
  </si>
  <si>
    <t>Suresh Raina</t>
  </si>
  <si>
    <t>Sachin Tendulkar</t>
  </si>
  <si>
    <t>Murali Vijay</t>
  </si>
  <si>
    <t>Chris Gayle</t>
  </si>
  <si>
    <t>Gautam Gambhir</t>
  </si>
  <si>
    <t>Manvinder Bisla</t>
  </si>
  <si>
    <t>Sunil Narine</t>
  </si>
  <si>
    <t>Rohit Sharma</t>
  </si>
  <si>
    <t>Kieron Pollard</t>
  </si>
  <si>
    <t>Manish Pandey</t>
  </si>
  <si>
    <t>Glenn Maxwell</t>
  </si>
  <si>
    <t>Andre Russell</t>
  </si>
  <si>
    <t>David Warner</t>
  </si>
  <si>
    <t>Ben Cutting</t>
  </si>
  <si>
    <t>Virat Kohli</t>
  </si>
  <si>
    <t>Krunal Pandya</t>
  </si>
  <si>
    <t>Ben Stokes</t>
  </si>
  <si>
    <t>Jasprit Bumrah</t>
  </si>
  <si>
    <t>Trent Boult</t>
  </si>
  <si>
    <t>Jofra Archer</t>
  </si>
  <si>
    <t>Faf du Plessis</t>
  </si>
  <si>
    <t>Harshal Patel</t>
  </si>
  <si>
    <t>Hardik Pandya</t>
  </si>
  <si>
    <t>Jos Butler</t>
  </si>
  <si>
    <t>Devon Conway</t>
  </si>
  <si>
    <t>Shubman Gill</t>
  </si>
  <si>
    <t>Shreyas Iyer</t>
  </si>
  <si>
    <t>Mitchell Starc</t>
  </si>
  <si>
    <t>IPL Orange Cap Winners List (2008 to 2024)</t>
  </si>
  <si>
    <t>The following is the list of IPL Orange Cap winners (leading Run-scorer) from 2008 to 2024</t>
  </si>
  <si>
    <t>Winners (Player)</t>
  </si>
  <si>
    <t>Innings</t>
  </si>
  <si>
    <t>Highest Score</t>
  </si>
  <si>
    <t>4s</t>
  </si>
  <si>
    <t>6s</t>
  </si>
  <si>
    <t>Shaun Marsh (PBKS)</t>
  </si>
  <si>
    <t>Matthew Hayden (CSK)</t>
  </si>
  <si>
    <t>Sachin Tendulkar (MI)</t>
  </si>
  <si>
    <t>Chris Gayle (RCB)</t>
  </si>
  <si>
    <t>Michael Hussey (CSK)</t>
  </si>
  <si>
    <t>Robin Uthappa (KKR)</t>
  </si>
  <si>
    <t>David Warner (SRH)</t>
  </si>
  <si>
    <t>Virat Kohli (RCB)</t>
  </si>
  <si>
    <t>Kane Williamson (SRH)</t>
  </si>
  <si>
    <t>KL Rahul (PBKS)</t>
  </si>
  <si>
    <t>Ruturaj Gaikwad (CSK)</t>
  </si>
  <si>
    <t>Jos Buttler (RR)</t>
  </si>
  <si>
    <t>IPL Purple Cap Winners List (2008 to 2024)</t>
  </si>
  <si>
    <t>The following is the list of IPL Purple Cap winners (leading wicket-takers) from 2008 to 2024</t>
  </si>
  <si>
    <t>Player</t>
  </si>
  <si>
    <t>Matches</t>
  </si>
  <si>
    <t>Sohail Tanveer</t>
  </si>
  <si>
    <t>RR</t>
  </si>
  <si>
    <t>RP Singh</t>
  </si>
  <si>
    <t>DC</t>
  </si>
  <si>
    <t>Pragyan Ojha</t>
  </si>
  <si>
    <t>Lasith Malinga</t>
  </si>
  <si>
    <t>MI</t>
  </si>
  <si>
    <t>Morne Morkel</t>
  </si>
  <si>
    <t>Dwayne Bravo</t>
  </si>
  <si>
    <t>CSK</t>
  </si>
  <si>
    <t>Mohit Sharma</t>
  </si>
  <si>
    <t>Bhuvneshwar Kumar</t>
  </si>
  <si>
    <t>SRH</t>
  </si>
  <si>
    <t>Andrew Tye</t>
  </si>
  <si>
    <t>PBKS</t>
  </si>
  <si>
    <t>Imran Tahir</t>
  </si>
  <si>
    <t>Kagiso Rabada</t>
  </si>
  <si>
    <t>RCB</t>
  </si>
  <si>
    <t>Yuzvendra Chahal</t>
  </si>
  <si>
    <t>Mohammed Shami</t>
  </si>
  <si>
    <t>GT</t>
  </si>
  <si>
    <t>Yaer</t>
  </si>
  <si>
    <t xml:space="preserve">Turnament 6's </t>
  </si>
  <si>
    <t xml:space="preserve">Turnament 4's </t>
  </si>
  <si>
    <t>total run</t>
  </si>
  <si>
    <t>strike rate</t>
  </si>
  <si>
    <t>wickets</t>
  </si>
  <si>
    <t>economy</t>
  </si>
  <si>
    <t>average</t>
  </si>
  <si>
    <t>bowling</t>
  </si>
  <si>
    <t>bowler name</t>
  </si>
  <si>
    <t>Select 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</si>
</sst>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3"/>
      <color rgb="FF273239"/>
      <name val="Arial"/>
      <family val="2"/>
    </font>
    <font>
      <b/>
      <sz val="13"/>
      <color rgb="FF273239"/>
      <name val="Arial"/>
      <family val="2"/>
    </font>
    <font>
      <b/>
      <sz val="18"/>
      <color rgb="FF273239"/>
      <name val="Arial"/>
      <family val="2"/>
    </font>
    <font>
      <sz val="14"/>
      <color rgb="FF273239"/>
      <name val="Arial"/>
      <family val="2"/>
    </font>
    <font>
      <b/>
      <sz val="16"/>
      <color rgb="FF00206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FFF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justify" vertical="center" wrapText="1"/>
    </xf>
    <xf numFmtId="0" fontId="0" fillId="0" borderId="1" xfId="0" applyBorder="1"/>
    <xf numFmtId="0" fontId="2" fillId="3" borderId="1" xfId="0" applyFont="1" applyFill="1" applyBorder="1" applyAlignment="1">
      <alignment horizontal="justify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 indent="10"/>
    </xf>
    <xf numFmtId="0" fontId="0" fillId="0" borderId="0" xfId="0" applyAlignment="1">
      <alignment horizontal="right" vertical="center"/>
    </xf>
    <xf numFmtId="0" fontId="0" fillId="4" borderId="0" xfId="0" applyFill="1"/>
    <xf numFmtId="0" fontId="0" fillId="4" borderId="10" xfId="0" applyFill="1" applyBorder="1"/>
    <xf numFmtId="0" fontId="0" fillId="4" borderId="16" xfId="0" applyFill="1" applyBorder="1"/>
    <xf numFmtId="0" fontId="0" fillId="4" borderId="12" xfId="0" applyFill="1" applyBorder="1"/>
    <xf numFmtId="0" fontId="0" fillId="4" borderId="14" xfId="0" applyFill="1" applyBorder="1"/>
    <xf numFmtId="0" fontId="0" fillId="4" borderId="17" xfId="0" applyFill="1" applyBorder="1"/>
    <xf numFmtId="0" fontId="7" fillId="5" borderId="2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0" fillId="4" borderId="11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8" fillId="5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1"/>
                </a:solidFill>
              </a:rPr>
              <a:t>Matches</a:t>
            </a:r>
            <a:r>
              <a:rPr lang="en-US" sz="1400" b="1" baseline="0">
                <a:solidFill>
                  <a:schemeClr val="tx1"/>
                </a:solidFill>
              </a:rPr>
              <a:t> win based on toss decision</a:t>
            </a:r>
            <a:endParaRPr lang="en-US" sz="1400" b="1">
              <a:solidFill>
                <a:schemeClr val="tx1"/>
              </a:solidFill>
            </a:endParaRPr>
          </a:p>
        </c:rich>
      </c:tx>
      <c:overlay val="0"/>
      <c:spPr>
        <a:solidFill>
          <a:schemeClr val="tx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'Toss Decision'!$B$1</c:f>
              <c:strCache>
                <c:ptCount val="1"/>
                <c:pt idx="0">
                  <c:v>Wins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CF-40A1-8231-2A337B08988E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CF-40A1-8231-2A337B0898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'Toss Decision'!$A$2:$A$3</c:f>
              <c:strCache>
                <c:ptCount val="2"/>
                <c:pt idx="0">
                  <c:v>Field</c:v>
                </c:pt>
                <c:pt idx="1">
                  <c:v>Bat</c:v>
                </c:pt>
              </c:strCache>
            </c:strRef>
          </c:cat>
          <c:val>
            <c:numRef>
              <c:f>'Toss Decision'!$B$2:$B$3</c:f>
              <c:numCache>
                <c:formatCode>General</c:formatCode>
                <c:ptCount val="2"/>
                <c:pt idx="0">
                  <c:v>330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F-40A1-8231-2A337B08988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4">
        <a:lumMod val="75000"/>
      </a:schemeClr>
    </a:solidFill>
    <a:ln w="222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Matches</a:t>
            </a:r>
            <a:r>
              <a:rPr lang="en-US" b="1" baseline="0">
                <a:solidFill>
                  <a:schemeClr val="tx1"/>
                </a:solidFill>
              </a:rPr>
              <a:t> win by result type</a:t>
            </a:r>
          </a:p>
        </c:rich>
      </c:tx>
      <c:overlay val="0"/>
      <c:spPr>
        <a:solidFill>
          <a:schemeClr val="tx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'Result Type'!$B$1</c:f>
              <c:strCache>
                <c:ptCount val="1"/>
                <c:pt idx="0">
                  <c:v>Wins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95-43A1-ADE5-939F9D879F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95-43A1-ADE5-939F9D879F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95-43A1-ADE5-939F9D879F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95-43A1-ADE5-939F9D879F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'Result Type'!$A$2:$A$5</c:f>
              <c:strCache>
                <c:ptCount val="4"/>
                <c:pt idx="0">
                  <c:v>Runs</c:v>
                </c:pt>
                <c:pt idx="1">
                  <c:v>Wickets</c:v>
                </c:pt>
                <c:pt idx="2">
                  <c:v>SuperOver</c:v>
                </c:pt>
                <c:pt idx="3">
                  <c:v>NoResults</c:v>
                </c:pt>
              </c:strCache>
            </c:strRef>
          </c:cat>
          <c:val>
            <c:numRef>
              <c:f>'Result Type'!$B$2:$B$5</c:f>
              <c:numCache>
                <c:formatCode>General</c:formatCode>
                <c:ptCount val="4"/>
                <c:pt idx="0">
                  <c:v>509</c:v>
                </c:pt>
                <c:pt idx="1">
                  <c:v>423</c:v>
                </c:pt>
                <c:pt idx="2">
                  <c:v>9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95-43A1-ADE5-939F9D879F2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1">
        <a:lumMod val="95000"/>
        <a:lumOff val="5000"/>
      </a:schemeClr>
    </a:solidFill>
    <a:ln w="222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tx1"/>
                </a:solidFill>
              </a:rPr>
              <a:t>Matches</a:t>
            </a:r>
            <a:r>
              <a:rPr lang="en-IN" sz="1600" b="1" baseline="0">
                <a:solidFill>
                  <a:schemeClr val="tx1"/>
                </a:solidFill>
              </a:rPr>
              <a:t> win by venue</a:t>
            </a:r>
            <a:endParaRPr lang="en-IN" sz="16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485411198600177"/>
          <c:y val="2.5530937235249351E-2"/>
        </c:manualLayout>
      </c:layout>
      <c:overlay val="0"/>
      <c:spPr>
        <a:solidFill>
          <a:schemeClr val="tx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'Wins by Venue'!$B$1</c:f>
              <c:strCache>
                <c:ptCount val="1"/>
                <c:pt idx="0">
                  <c:v>Runs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'Wins by Venue'!$A$2:$A$11</c:f>
              <c:strCache>
                <c:ptCount val="10"/>
                <c:pt idx="0">
                  <c:v>Eden Gardens</c:v>
                </c:pt>
                <c:pt idx="1">
                  <c:v>Wankhede Stadium</c:v>
                </c:pt>
                <c:pt idx="2">
                  <c:v>M Chinnaswamy</c:v>
                </c:pt>
                <c:pt idx="3">
                  <c:v>Feroz Shah Kotla</c:v>
                </c:pt>
                <c:pt idx="4">
                  <c:v>Rajiv Gandhi Intl</c:v>
                </c:pt>
                <c:pt idx="5">
                  <c:v>MA Chidambaram</c:v>
                </c:pt>
                <c:pt idx="6">
                  <c:v>Sawai Mansingh</c:v>
                </c:pt>
                <c:pt idx="7">
                  <c:v>Dubai Intl</c:v>
                </c:pt>
                <c:pt idx="8">
                  <c:v>Punjab Cricket Assoc</c:v>
                </c:pt>
                <c:pt idx="9">
                  <c:v>Wankhede Stadium (2)</c:v>
                </c:pt>
              </c:strCache>
            </c:strRef>
          </c:cat>
          <c:val>
            <c:numRef>
              <c:f>'Wins by Venue'!$B$2:$B$11</c:f>
              <c:numCache>
                <c:formatCode>General</c:formatCode>
                <c:ptCount val="10"/>
                <c:pt idx="0">
                  <c:v>32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20</c:v>
                </c:pt>
                <c:pt idx="5">
                  <c:v>30</c:v>
                </c:pt>
                <c:pt idx="6">
                  <c:v>15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0-416F-A301-14D281710B17}"/>
            </c:ext>
          </c:extLst>
        </c:ser>
        <c:ser>
          <c:idx val="1"/>
          <c:order val="1"/>
          <c:tx>
            <c:strRef>
              <c:f>'Wins by Venue'!$C$1</c:f>
              <c:strCache>
                <c:ptCount val="1"/>
                <c:pt idx="0">
                  <c:v>Wickets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'Wins by Venue'!$A$2:$A$11</c:f>
              <c:strCache>
                <c:ptCount val="10"/>
                <c:pt idx="0">
                  <c:v>Eden Gardens</c:v>
                </c:pt>
                <c:pt idx="1">
                  <c:v>Wankhede Stadium</c:v>
                </c:pt>
                <c:pt idx="2">
                  <c:v>M Chinnaswamy</c:v>
                </c:pt>
                <c:pt idx="3">
                  <c:v>Feroz Shah Kotla</c:v>
                </c:pt>
                <c:pt idx="4">
                  <c:v>Rajiv Gandhi Intl</c:v>
                </c:pt>
                <c:pt idx="5">
                  <c:v>MA Chidambaram</c:v>
                </c:pt>
                <c:pt idx="6">
                  <c:v>Sawai Mansingh</c:v>
                </c:pt>
                <c:pt idx="7">
                  <c:v>Dubai Intl</c:v>
                </c:pt>
                <c:pt idx="8">
                  <c:v>Punjab Cricket Assoc</c:v>
                </c:pt>
                <c:pt idx="9">
                  <c:v>Wankhede Stadium (2)</c:v>
                </c:pt>
              </c:strCache>
            </c:strRef>
          </c:cat>
          <c:val>
            <c:numRef>
              <c:f>'Wins by Venue'!$C$2:$C$11</c:f>
              <c:numCache>
                <c:formatCode>General</c:formatCode>
                <c:ptCount val="10"/>
                <c:pt idx="0">
                  <c:v>45</c:v>
                </c:pt>
                <c:pt idx="1">
                  <c:v>37</c:v>
                </c:pt>
                <c:pt idx="2">
                  <c:v>36</c:v>
                </c:pt>
                <c:pt idx="3">
                  <c:v>31</c:v>
                </c:pt>
                <c:pt idx="4">
                  <c:v>28</c:v>
                </c:pt>
                <c:pt idx="5">
                  <c:v>17</c:v>
                </c:pt>
                <c:pt idx="6">
                  <c:v>22</c:v>
                </c:pt>
                <c:pt idx="7">
                  <c:v>22</c:v>
                </c:pt>
                <c:pt idx="8">
                  <c:v>20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0-416F-A301-14D281710B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68474048"/>
        <c:axId val="668481728"/>
      </c:barChart>
      <c:catAx>
        <c:axId val="668474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1728"/>
        <c:crosses val="autoZero"/>
        <c:auto val="1"/>
        <c:lblAlgn val="ctr"/>
        <c:lblOffset val="100"/>
        <c:noMultiLvlLbl val="0"/>
      </c:catAx>
      <c:valAx>
        <c:axId val="668481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8474048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002060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Total</a:t>
            </a:r>
            <a:r>
              <a:rPr lang="en-US" sz="1600" b="1" baseline="0">
                <a:solidFill>
                  <a:schemeClr val="tx1"/>
                </a:solidFill>
              </a:rPr>
              <a:t> wins by a team  for a season </a:t>
            </a:r>
            <a:endParaRPr lang="en-US" sz="1600" b="1">
              <a:solidFill>
                <a:schemeClr val="tx1"/>
              </a:solidFill>
            </a:endParaRPr>
          </a:p>
        </c:rich>
      </c:tx>
      <c:overlay val="0"/>
      <c:spPr>
        <a:solidFill>
          <a:schemeClr val="tx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'Team Wins'!$B$1</c:f>
              <c:strCache>
                <c:ptCount val="1"/>
                <c:pt idx="0">
                  <c:v>Wins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'Team Wins'!$A$2:$A$13</c:f>
              <c:strCache>
                <c:ptCount val="12"/>
                <c:pt idx="0">
                  <c:v>Mumbai Indians</c:v>
                </c:pt>
                <c:pt idx="1">
                  <c:v>Chennai Super Kings</c:v>
                </c:pt>
                <c:pt idx="2">
                  <c:v>Kolkata Knight Riders</c:v>
                </c:pt>
                <c:pt idx="3">
                  <c:v>Royal Challengers</c:v>
                </c:pt>
                <c:pt idx="4">
                  <c:v>Rajasthan Royals</c:v>
                </c:pt>
                <c:pt idx="5">
                  <c:v>Kings XI Punjab</c:v>
                </c:pt>
                <c:pt idx="6">
                  <c:v>Sunrisers Hyderabad</c:v>
                </c:pt>
                <c:pt idx="7">
                  <c:v>Delhi Daredevils</c:v>
                </c:pt>
                <c:pt idx="8">
                  <c:v>Delhi Capitals</c:v>
                </c:pt>
                <c:pt idx="9">
                  <c:v>Deccan Chargers</c:v>
                </c:pt>
                <c:pt idx="10">
                  <c:v>Rising Pune</c:v>
                </c:pt>
                <c:pt idx="11">
                  <c:v>Gujarat Lions</c:v>
                </c:pt>
              </c:strCache>
            </c:strRef>
          </c:cat>
          <c:val>
            <c:numRef>
              <c:f>'Team Wins'!$B$2:$B$13</c:f>
              <c:numCache>
                <c:formatCode>General</c:formatCode>
                <c:ptCount val="12"/>
                <c:pt idx="0">
                  <c:v>131</c:v>
                </c:pt>
                <c:pt idx="1">
                  <c:v>121</c:v>
                </c:pt>
                <c:pt idx="2">
                  <c:v>114</c:v>
                </c:pt>
                <c:pt idx="3">
                  <c:v>109</c:v>
                </c:pt>
                <c:pt idx="4">
                  <c:v>96</c:v>
                </c:pt>
                <c:pt idx="5">
                  <c:v>88</c:v>
                </c:pt>
                <c:pt idx="6">
                  <c:v>78</c:v>
                </c:pt>
                <c:pt idx="7">
                  <c:v>67</c:v>
                </c:pt>
                <c:pt idx="8">
                  <c:v>36</c:v>
                </c:pt>
                <c:pt idx="9">
                  <c:v>29</c:v>
                </c:pt>
                <c:pt idx="10">
                  <c:v>15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D-4821-A9DB-387B2F9BE8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993313184"/>
        <c:axId val="993313664"/>
      </c:barChart>
      <c:catAx>
        <c:axId val="99331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13664"/>
        <c:crosses val="autoZero"/>
        <c:auto val="1"/>
        <c:lblAlgn val="ctr"/>
        <c:lblOffset val="100"/>
        <c:noMultiLvlLbl val="0"/>
      </c:catAx>
      <c:valAx>
        <c:axId val="993313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33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2">
        <a:lumMod val="5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Matches</a:t>
            </a:r>
            <a:r>
              <a:rPr lang="en-US" baseline="0"/>
              <a:t> win based on toss decision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'Toss Decision'!$B$1</c:f>
              <c:strCache>
                <c:ptCount val="1"/>
                <c:pt idx="0">
                  <c:v>Wins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B2-43A2-856D-4F84427B8AD4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B2-43A2-856D-4F84427B8A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'Toss Decision'!$A$2:$A$3</c:f>
              <c:strCache>
                <c:ptCount val="2"/>
                <c:pt idx="0">
                  <c:v>Field</c:v>
                </c:pt>
                <c:pt idx="1">
                  <c:v>Bat</c:v>
                </c:pt>
              </c:strCache>
            </c:strRef>
          </c:cat>
          <c:val>
            <c:numRef>
              <c:f>'Toss Decision'!$B$2:$B$3</c:f>
              <c:numCache>
                <c:formatCode>General</c:formatCode>
                <c:ptCount val="2"/>
                <c:pt idx="0">
                  <c:v>330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4-4B55-A239-AEFAE01A90D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Matches</a:t>
            </a:r>
            <a:r>
              <a:rPr lang="en-US" baseline="0"/>
              <a:t> win by result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'Result Type'!$B$1</c:f>
              <c:strCache>
                <c:ptCount val="1"/>
                <c:pt idx="0">
                  <c:v>Wins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BE-4CBB-939F-0956621AC7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BE-4CBB-939F-0956621AC7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BE-4CBB-939F-0956621AC7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BE-4CBB-939F-0956621AC7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'Result Type'!$A$2:$A$5</c:f>
              <c:strCache>
                <c:ptCount val="4"/>
                <c:pt idx="0">
                  <c:v>Runs</c:v>
                </c:pt>
                <c:pt idx="1">
                  <c:v>Wickets</c:v>
                </c:pt>
                <c:pt idx="2">
                  <c:v>SuperOver</c:v>
                </c:pt>
                <c:pt idx="3">
                  <c:v>NoResults</c:v>
                </c:pt>
              </c:strCache>
            </c:strRef>
          </c:cat>
          <c:val>
            <c:numRef>
              <c:f>'Result Type'!$B$2:$B$5</c:f>
              <c:numCache>
                <c:formatCode>General</c:formatCode>
                <c:ptCount val="4"/>
                <c:pt idx="0">
                  <c:v>509</c:v>
                </c:pt>
                <c:pt idx="1">
                  <c:v>423</c:v>
                </c:pt>
                <c:pt idx="2">
                  <c:v>9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0-4EEF-890C-797A2F4D256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'Wins by Venue'!$B$1</c:f>
              <c:strCache>
                <c:ptCount val="1"/>
                <c:pt idx="0">
                  <c:v>Runs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'Wins by Venue'!$A$2:$A$11</c:f>
              <c:strCache>
                <c:ptCount val="10"/>
                <c:pt idx="0">
                  <c:v>Eden Gardens</c:v>
                </c:pt>
                <c:pt idx="1">
                  <c:v>Wankhede Stadium</c:v>
                </c:pt>
                <c:pt idx="2">
                  <c:v>M Chinnaswamy</c:v>
                </c:pt>
                <c:pt idx="3">
                  <c:v>Feroz Shah Kotla</c:v>
                </c:pt>
                <c:pt idx="4">
                  <c:v>Rajiv Gandhi Intl</c:v>
                </c:pt>
                <c:pt idx="5">
                  <c:v>MA Chidambaram</c:v>
                </c:pt>
                <c:pt idx="6">
                  <c:v>Sawai Mansingh</c:v>
                </c:pt>
                <c:pt idx="7">
                  <c:v>Dubai Intl</c:v>
                </c:pt>
                <c:pt idx="8">
                  <c:v>Punjab Cricket Assoc</c:v>
                </c:pt>
                <c:pt idx="9">
                  <c:v>Wankhede Stadium (2)</c:v>
                </c:pt>
              </c:strCache>
            </c:strRef>
          </c:cat>
          <c:val>
            <c:numRef>
              <c:f>'Wins by Venue'!$B$2:$B$11</c:f>
              <c:numCache>
                <c:formatCode>General</c:formatCode>
                <c:ptCount val="10"/>
                <c:pt idx="0">
                  <c:v>32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20</c:v>
                </c:pt>
                <c:pt idx="5">
                  <c:v>30</c:v>
                </c:pt>
                <c:pt idx="6">
                  <c:v>15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F-4371-8B65-F2F0931DA6BC}"/>
            </c:ext>
          </c:extLst>
        </c:ser>
        <c:ser>
          <c:idx val="1"/>
          <c:order val="1"/>
          <c:tx>
            <c:strRef>
              <c:f>'Wins by Venue'!$C$1</c:f>
              <c:strCache>
                <c:ptCount val="1"/>
                <c:pt idx="0">
                  <c:v>Wickets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'Wins by Venue'!$A$2:$A$11</c:f>
              <c:strCache>
                <c:ptCount val="10"/>
                <c:pt idx="0">
                  <c:v>Eden Gardens</c:v>
                </c:pt>
                <c:pt idx="1">
                  <c:v>Wankhede Stadium</c:v>
                </c:pt>
                <c:pt idx="2">
                  <c:v>M Chinnaswamy</c:v>
                </c:pt>
                <c:pt idx="3">
                  <c:v>Feroz Shah Kotla</c:v>
                </c:pt>
                <c:pt idx="4">
                  <c:v>Rajiv Gandhi Intl</c:v>
                </c:pt>
                <c:pt idx="5">
                  <c:v>MA Chidambaram</c:v>
                </c:pt>
                <c:pt idx="6">
                  <c:v>Sawai Mansingh</c:v>
                </c:pt>
                <c:pt idx="7">
                  <c:v>Dubai Intl</c:v>
                </c:pt>
                <c:pt idx="8">
                  <c:v>Punjab Cricket Assoc</c:v>
                </c:pt>
                <c:pt idx="9">
                  <c:v>Wankhede Stadium (2)</c:v>
                </c:pt>
              </c:strCache>
            </c:strRef>
          </c:cat>
          <c:val>
            <c:numRef>
              <c:f>'Wins by Venue'!$C$2:$C$11</c:f>
              <c:numCache>
                <c:formatCode>General</c:formatCode>
                <c:ptCount val="10"/>
                <c:pt idx="0">
                  <c:v>45</c:v>
                </c:pt>
                <c:pt idx="1">
                  <c:v>37</c:v>
                </c:pt>
                <c:pt idx="2">
                  <c:v>36</c:v>
                </c:pt>
                <c:pt idx="3">
                  <c:v>31</c:v>
                </c:pt>
                <c:pt idx="4">
                  <c:v>28</c:v>
                </c:pt>
                <c:pt idx="5">
                  <c:v>17</c:v>
                </c:pt>
                <c:pt idx="6">
                  <c:v>22</c:v>
                </c:pt>
                <c:pt idx="7">
                  <c:v>22</c:v>
                </c:pt>
                <c:pt idx="8">
                  <c:v>20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F-4371-8B65-F2F0931DA6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68474048"/>
        <c:axId val="668481728"/>
      </c:barChart>
      <c:catAx>
        <c:axId val="668474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1728"/>
        <c:crosses val="autoZero"/>
        <c:auto val="1"/>
        <c:lblAlgn val="ctr"/>
        <c:lblOffset val="100"/>
        <c:noMultiLvlLbl val="0"/>
      </c:catAx>
      <c:valAx>
        <c:axId val="668481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847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'Team Wins'!$B$1</c:f>
              <c:strCache>
                <c:ptCount val="1"/>
                <c:pt idx="0">
                  <c:v>Wins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'Team Wins'!$A$2:$A$13</c:f>
              <c:strCache>
                <c:ptCount val="12"/>
                <c:pt idx="0">
                  <c:v>Mumbai Indians</c:v>
                </c:pt>
                <c:pt idx="1">
                  <c:v>Chennai Super Kings</c:v>
                </c:pt>
                <c:pt idx="2">
                  <c:v>Kolkata Knight Riders</c:v>
                </c:pt>
                <c:pt idx="3">
                  <c:v>Royal Challengers</c:v>
                </c:pt>
                <c:pt idx="4">
                  <c:v>Rajasthan Royals</c:v>
                </c:pt>
                <c:pt idx="5">
                  <c:v>Kings XI Punjab</c:v>
                </c:pt>
                <c:pt idx="6">
                  <c:v>Sunrisers Hyderabad</c:v>
                </c:pt>
                <c:pt idx="7">
                  <c:v>Delhi Daredevils</c:v>
                </c:pt>
                <c:pt idx="8">
                  <c:v>Delhi Capitals</c:v>
                </c:pt>
                <c:pt idx="9">
                  <c:v>Deccan Chargers</c:v>
                </c:pt>
                <c:pt idx="10">
                  <c:v>Rising Pune</c:v>
                </c:pt>
                <c:pt idx="11">
                  <c:v>Gujarat Lions</c:v>
                </c:pt>
              </c:strCache>
            </c:strRef>
          </c:cat>
          <c:val>
            <c:numRef>
              <c:f>'Team Wins'!$B$2:$B$13</c:f>
              <c:numCache>
                <c:formatCode>General</c:formatCode>
                <c:ptCount val="12"/>
                <c:pt idx="0">
                  <c:v>131</c:v>
                </c:pt>
                <c:pt idx="1">
                  <c:v>121</c:v>
                </c:pt>
                <c:pt idx="2">
                  <c:v>114</c:v>
                </c:pt>
                <c:pt idx="3">
                  <c:v>109</c:v>
                </c:pt>
                <c:pt idx="4">
                  <c:v>96</c:v>
                </c:pt>
                <c:pt idx="5">
                  <c:v>88</c:v>
                </c:pt>
                <c:pt idx="6">
                  <c:v>78</c:v>
                </c:pt>
                <c:pt idx="7">
                  <c:v>67</c:v>
                </c:pt>
                <c:pt idx="8">
                  <c:v>36</c:v>
                </c:pt>
                <c:pt idx="9">
                  <c:v>29</c:v>
                </c:pt>
                <c:pt idx="10">
                  <c:v>15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E-4EA5-ABE9-EEC87ECD62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993313184"/>
        <c:axId val="993313664"/>
      </c:barChart>
      <c:catAx>
        <c:axId val="99331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13664"/>
        <c:crosses val="autoZero"/>
        <c:auto val="1"/>
        <c:lblAlgn val="ctr"/>
        <c:lblOffset val="100"/>
        <c:noMultiLvlLbl val="0"/>
      </c:catAx>
      <c:valAx>
        <c:axId val="993313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33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hyperlink" Target="https://www.allwavingflags.com/2023/02/mumbai-indians-flag-gif.html" TargetMode="External"/><Relationship Id="rId18" Type="http://schemas.openxmlformats.org/officeDocument/2006/relationships/image" Target="../media/image11.png"/><Relationship Id="rId3" Type="http://schemas.openxmlformats.org/officeDocument/2006/relationships/chart" Target="../charts/chart3.xml"/><Relationship Id="rId21" Type="http://schemas.openxmlformats.org/officeDocument/2006/relationships/image" Target="../media/image14.png"/><Relationship Id="rId7" Type="http://schemas.openxmlformats.org/officeDocument/2006/relationships/image" Target="../media/image2.png"/><Relationship Id="rId12" Type="http://schemas.openxmlformats.org/officeDocument/2006/relationships/image" Target="../media/image7.png"/><Relationship Id="rId17" Type="http://schemas.openxmlformats.org/officeDocument/2006/relationships/image" Target="../media/image10.png"/><Relationship Id="rId25" Type="http://schemas.openxmlformats.org/officeDocument/2006/relationships/hyperlink" Target="https://www.allwavingflags.com/2023/02/rajasthan-royals-flag-gif.html" TargetMode="External"/><Relationship Id="rId2" Type="http://schemas.openxmlformats.org/officeDocument/2006/relationships/chart" Target="../charts/chart2.xml"/><Relationship Id="rId16" Type="http://schemas.openxmlformats.org/officeDocument/2006/relationships/image" Target="../media/image9.png"/><Relationship Id="rId20" Type="http://schemas.openxmlformats.org/officeDocument/2006/relationships/image" Target="../media/image13.png"/><Relationship Id="rId1" Type="http://schemas.openxmlformats.org/officeDocument/2006/relationships/chart" Target="../charts/chart1.xml"/><Relationship Id="rId6" Type="http://schemas.microsoft.com/office/2007/relationships/hdphoto" Target="../media/hdphoto1.wdp"/><Relationship Id="rId11" Type="http://schemas.openxmlformats.org/officeDocument/2006/relationships/image" Target="../media/image6.png"/><Relationship Id="rId24" Type="http://schemas.openxmlformats.org/officeDocument/2006/relationships/image" Target="../media/image17.gif"/><Relationship Id="rId5" Type="http://schemas.openxmlformats.org/officeDocument/2006/relationships/image" Target="../media/image1.png"/><Relationship Id="rId15" Type="http://schemas.openxmlformats.org/officeDocument/2006/relationships/image" Target="../media/image8.png"/><Relationship Id="rId23" Type="http://schemas.openxmlformats.org/officeDocument/2006/relationships/image" Target="../media/image16.gif"/><Relationship Id="rId10" Type="http://schemas.openxmlformats.org/officeDocument/2006/relationships/image" Target="../media/image5.png"/><Relationship Id="rId19" Type="http://schemas.openxmlformats.org/officeDocument/2006/relationships/image" Target="../media/image12.png"/><Relationship Id="rId4" Type="http://schemas.openxmlformats.org/officeDocument/2006/relationships/chart" Target="../charts/chart4.xml"/><Relationship Id="rId9" Type="http://schemas.openxmlformats.org/officeDocument/2006/relationships/image" Target="../media/image4.png"/><Relationship Id="rId14" Type="http://schemas.openxmlformats.org/officeDocument/2006/relationships/hyperlink" Target="https://creativecommons.org/licenses/by/3.0/" TargetMode="External"/><Relationship Id="rId22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472633</xdr:colOff>
      <xdr:row>14</xdr:row>
      <xdr:rowOff>67519</xdr:rowOff>
    </xdr:from>
    <xdr:to>
      <xdr:col>6</xdr:col>
      <xdr:colOff>15240</xdr:colOff>
      <xdr:row>19</xdr:row>
      <xdr:rowOff>154329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0BC3B84-7056-CFB9-8381-968F7840626E}"/>
            </a:ext>
          </a:extLst>
        </xdr:cNvPr>
        <xdr:cNvSpPr txBox="1"/>
      </xdr:nvSpPr>
      <xdr:spPr>
        <a:xfrm>
          <a:off x="8092633" y="4677619"/>
          <a:ext cx="2590607" cy="1001210"/>
        </a:xfrm>
        <a:prstGeom prst="rect">
          <a:avLst/>
        </a:prstGeom>
        <a:solidFill>
          <a:schemeClr val="tx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/>
            <a:t>                                        </a:t>
          </a:r>
          <a:r>
            <a:rPr lang="en-US" sz="1600" b="1">
              <a:solidFill>
                <a:srgbClr val="C00000"/>
              </a:solidFill>
            </a:rPr>
            <a:t>Title</a:t>
          </a:r>
          <a:r>
            <a:rPr lang="en-US" sz="1400">
              <a:solidFill>
                <a:srgbClr val="C00000"/>
              </a:solidFill>
            </a:rPr>
            <a:t> </a:t>
          </a:r>
          <a:r>
            <a:rPr lang="en-US" sz="1600" b="1">
              <a:solidFill>
                <a:srgbClr val="C00000"/>
              </a:solidFill>
            </a:rPr>
            <a:t>winner</a:t>
          </a:r>
          <a:endParaRPr lang="en-IN" sz="1100" b="1">
            <a:solidFill>
              <a:srgbClr val="C00000"/>
            </a:solidFill>
          </a:endParaRPr>
        </a:p>
      </xdr:txBody>
    </xdr:sp>
    <xdr:clientData/>
  </xdr:twoCellAnchor>
  <xdr:twoCellAnchor>
    <xdr:from>
      <xdr:col>3</xdr:col>
      <xdr:colOff>588818</xdr:colOff>
      <xdr:row>16</xdr:row>
      <xdr:rowOff>125393</xdr:rowOff>
    </xdr:from>
    <xdr:to>
      <xdr:col>5</xdr:col>
      <xdr:colOff>519546</xdr:colOff>
      <xdr:row>18</xdr:row>
      <xdr:rowOff>173620</xdr:rowOff>
    </xdr:to>
    <xdr:sp macro="" textlink="Season!N22">
      <xdr:nvSpPr>
        <xdr:cNvPr id="5" name="Rectangle: Rounded Corners 4">
          <a:extLst>
            <a:ext uri="{FF2B5EF4-FFF2-40B4-BE49-F238E27FC236}">
              <a16:creationId xmlns:a16="http://schemas.microsoft.com/office/drawing/2014/main" id="{7A738B95-F29C-33F3-C3CC-960AE8B9CA52}"/>
            </a:ext>
          </a:extLst>
        </xdr:cNvPr>
        <xdr:cNvSpPr/>
      </xdr:nvSpPr>
      <xdr:spPr>
        <a:xfrm>
          <a:off x="2424545" y="3242666"/>
          <a:ext cx="1154546" cy="417681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2E519D71-CD3B-473B-BF3F-4D53EB023979}" type="TxLink">
            <a:rPr lang="en-US" sz="1200" b="1" i="0" u="none" strike="noStrike">
              <a:ln>
                <a:noFill/>
              </a:ln>
              <a:solidFill>
                <a:srgbClr val="00B050"/>
              </a:solidFill>
              <a:latin typeface="Calibri"/>
              <a:ea typeface="Calibri"/>
              <a:cs typeface="Calibri"/>
            </a:rPr>
            <a:pPr algn="l"/>
            <a:t>Kolkata Knight Riders</a:t>
          </a:fld>
          <a:endParaRPr lang="en-IN" sz="1200" b="1">
            <a:ln>
              <a:noFill/>
            </a:ln>
            <a:solidFill>
              <a:srgbClr val="00B050"/>
            </a:solidFill>
          </a:endParaRPr>
        </a:p>
      </xdr:txBody>
    </xdr:sp>
    <xdr:clientData/>
  </xdr:twoCellAnchor>
  <xdr:twoCellAnchor>
    <xdr:from>
      <xdr:col>6</xdr:col>
      <xdr:colOff>115747</xdr:colOff>
      <xdr:row>14</xdr:row>
      <xdr:rowOff>77164</xdr:rowOff>
    </xdr:from>
    <xdr:to>
      <xdr:col>10</xdr:col>
      <xdr:colOff>289035</xdr:colOff>
      <xdr:row>19</xdr:row>
      <xdr:rowOff>163974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1C188AF-F684-4B6A-BCBC-DF8AB21A9FC2}"/>
            </a:ext>
          </a:extLst>
        </xdr:cNvPr>
        <xdr:cNvSpPr txBox="1"/>
      </xdr:nvSpPr>
      <xdr:spPr>
        <a:xfrm>
          <a:off x="10801264" y="4692957"/>
          <a:ext cx="2625702" cy="1006465"/>
        </a:xfrm>
        <a:prstGeom prst="rect">
          <a:avLst/>
        </a:prstGeom>
        <a:solidFill>
          <a:schemeClr val="tx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IN" sz="1800" b="1">
              <a:solidFill>
                <a:srgbClr val="C00000"/>
              </a:solidFill>
            </a:rPr>
            <a:t>orange cap</a:t>
          </a:r>
        </a:p>
      </xdr:txBody>
    </xdr:sp>
    <xdr:clientData/>
  </xdr:twoCellAnchor>
  <xdr:twoCellAnchor>
    <xdr:from>
      <xdr:col>10</xdr:col>
      <xdr:colOff>366532</xdr:colOff>
      <xdr:row>14</xdr:row>
      <xdr:rowOff>77164</xdr:rowOff>
    </xdr:from>
    <xdr:to>
      <xdr:col>14</xdr:col>
      <xdr:colOff>541020</xdr:colOff>
      <xdr:row>19</xdr:row>
      <xdr:rowOff>163974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10A63DF-C225-4DF5-B041-D80C2A57B5D0}"/>
            </a:ext>
          </a:extLst>
        </xdr:cNvPr>
        <xdr:cNvSpPr txBox="1"/>
      </xdr:nvSpPr>
      <xdr:spPr>
        <a:xfrm>
          <a:off x="13472932" y="4687264"/>
          <a:ext cx="2612888" cy="1001210"/>
        </a:xfrm>
        <a:prstGeom prst="rect">
          <a:avLst/>
        </a:prstGeom>
        <a:solidFill>
          <a:schemeClr val="tx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IN" sz="1800" b="1">
              <a:solidFill>
                <a:srgbClr val="C00000"/>
              </a:solidFill>
            </a:rPr>
            <a:t>purple cap</a:t>
          </a:r>
        </a:p>
      </xdr:txBody>
    </xdr:sp>
    <xdr:clientData/>
  </xdr:twoCellAnchor>
  <xdr:twoCellAnchor>
    <xdr:from>
      <xdr:col>15</xdr:col>
      <xdr:colOff>19292</xdr:colOff>
      <xdr:row>14</xdr:row>
      <xdr:rowOff>67518</xdr:rowOff>
    </xdr:from>
    <xdr:to>
      <xdr:col>19</xdr:col>
      <xdr:colOff>207818</xdr:colOff>
      <xdr:row>19</xdr:row>
      <xdr:rowOff>154328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1E4B24F-1BCC-4E69-8CB9-1D1F7AF4D780}"/>
            </a:ext>
          </a:extLst>
        </xdr:cNvPr>
        <xdr:cNvSpPr txBox="1"/>
      </xdr:nvSpPr>
      <xdr:spPr>
        <a:xfrm>
          <a:off x="9197928" y="2815336"/>
          <a:ext cx="2636163" cy="1010447"/>
        </a:xfrm>
        <a:prstGeom prst="rect">
          <a:avLst/>
        </a:prstGeom>
        <a:solidFill>
          <a:schemeClr val="tx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b="1">
              <a:solidFill>
                <a:srgbClr val="C00000"/>
              </a:solidFill>
              <a:latin typeface="+mn-lt"/>
              <a:ea typeface="+mn-ea"/>
              <a:cs typeface="+mn-cs"/>
            </a:rPr>
            <a:t>Tournament 6's</a:t>
          </a:r>
          <a:endParaRPr lang="en-IN" sz="1400" b="1">
            <a:solidFill>
              <a:srgbClr val="C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304800</xdr:colOff>
      <xdr:row>14</xdr:row>
      <xdr:rowOff>67519</xdr:rowOff>
    </xdr:from>
    <xdr:to>
      <xdr:col>24</xdr:col>
      <xdr:colOff>30480</xdr:colOff>
      <xdr:row>19</xdr:row>
      <xdr:rowOff>154329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6958AC4-7F02-44BC-A9F4-0BA80CC85E14}"/>
            </a:ext>
          </a:extLst>
        </xdr:cNvPr>
        <xdr:cNvSpPr txBox="1"/>
      </xdr:nvSpPr>
      <xdr:spPr>
        <a:xfrm>
          <a:off x="18897600" y="4677619"/>
          <a:ext cx="2773680" cy="1001210"/>
        </a:xfrm>
        <a:prstGeom prst="rect">
          <a:avLst/>
        </a:prstGeom>
        <a:solidFill>
          <a:schemeClr val="tx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b="1">
              <a:solidFill>
                <a:srgbClr val="C00000"/>
              </a:solidFill>
            </a:rPr>
            <a:t>Tournament 4's</a:t>
          </a:r>
          <a:endParaRPr lang="en-IN" sz="1400" b="1">
            <a:solidFill>
              <a:srgbClr val="C00000"/>
            </a:solidFill>
          </a:endParaRPr>
        </a:p>
      </xdr:txBody>
    </xdr:sp>
    <xdr:clientData/>
  </xdr:twoCellAnchor>
  <xdr:twoCellAnchor>
    <xdr:from>
      <xdr:col>7</xdr:col>
      <xdr:colOff>565727</xdr:colOff>
      <xdr:row>16</xdr:row>
      <xdr:rowOff>123225</xdr:rowOff>
    </xdr:from>
    <xdr:to>
      <xdr:col>10</xdr:col>
      <xdr:colOff>242454</xdr:colOff>
      <xdr:row>18</xdr:row>
      <xdr:rowOff>171452</xdr:rowOff>
    </xdr:to>
    <xdr:sp macro="" textlink="Season!O22">
      <xdr:nvSpPr>
        <xdr:cNvPr id="11" name="Rectangle: Rounded Corners 10">
          <a:extLst>
            <a:ext uri="{FF2B5EF4-FFF2-40B4-BE49-F238E27FC236}">
              <a16:creationId xmlns:a16="http://schemas.microsoft.com/office/drawing/2014/main" id="{41B8CDCF-5273-4CDB-80FC-5500B95A145E}"/>
            </a:ext>
          </a:extLst>
        </xdr:cNvPr>
        <xdr:cNvSpPr/>
      </xdr:nvSpPr>
      <xdr:spPr>
        <a:xfrm>
          <a:off x="4849091" y="3240498"/>
          <a:ext cx="1512454" cy="417681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04EF82DD-8127-4009-895A-423AFF3797D3}" type="TxLink">
            <a:rPr lang="en-US" sz="1200" b="1" i="0" u="none" strike="noStrike">
              <a:ln>
                <a:noFill/>
              </a:ln>
              <a:solidFill>
                <a:srgbClr val="00B050"/>
              </a:solidFill>
              <a:latin typeface="Calibri"/>
              <a:ea typeface="Calibri"/>
              <a:cs typeface="Calibri"/>
            </a:rPr>
            <a:pPr marL="0" indent="0" algn="l"/>
            <a:t>Virat Kohli</a:t>
          </a:fld>
          <a:endParaRPr lang="en-IN" sz="1200" b="1" i="0" u="none" strike="noStrike">
            <a:ln>
              <a:noFill/>
            </a:ln>
            <a:solidFill>
              <a:srgbClr val="00B05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460637</xdr:colOff>
      <xdr:row>22</xdr:row>
      <xdr:rowOff>19291</xdr:rowOff>
    </xdr:from>
    <xdr:to>
      <xdr:col>9</xdr:col>
      <xdr:colOff>127560</xdr:colOff>
      <xdr:row>34</xdr:row>
      <xdr:rowOff>77165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6BE82046-D610-661A-46A5-8925DCEC9DB2}"/>
            </a:ext>
          </a:extLst>
        </xdr:cNvPr>
        <xdr:cNvSpPr/>
      </xdr:nvSpPr>
      <xdr:spPr>
        <a:xfrm>
          <a:off x="1068525" y="3974842"/>
          <a:ext cx="4530024" cy="2215447"/>
        </a:xfrm>
        <a:prstGeom prst="roundRect">
          <a:avLst/>
        </a:prstGeom>
        <a:solidFill>
          <a:srgbClr val="00206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 b="1">
              <a:solidFill>
                <a:srgbClr val="FFFF00"/>
              </a:solidFill>
            </a:rPr>
            <a:t>IPL  BATTING STATS</a:t>
          </a:r>
        </a:p>
        <a:p>
          <a:pPr algn="ctr"/>
          <a:endParaRPr lang="en-IN" sz="1600" b="1">
            <a:solidFill>
              <a:srgbClr val="FFFF00"/>
            </a:solidFill>
          </a:endParaRPr>
        </a:p>
      </xdr:txBody>
    </xdr:sp>
    <xdr:clientData/>
  </xdr:twoCellAnchor>
  <xdr:twoCellAnchor>
    <xdr:from>
      <xdr:col>9</xdr:col>
      <xdr:colOff>211666</xdr:colOff>
      <xdr:row>22</xdr:row>
      <xdr:rowOff>12095</xdr:rowOff>
    </xdr:from>
    <xdr:to>
      <xdr:col>17</xdr:col>
      <xdr:colOff>11545</xdr:colOff>
      <xdr:row>34</xdr:row>
      <xdr:rowOff>86811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02FB0D63-7143-4ED6-A189-73B1F266A248}"/>
            </a:ext>
          </a:extLst>
        </xdr:cNvPr>
        <xdr:cNvSpPr/>
      </xdr:nvSpPr>
      <xdr:spPr>
        <a:xfrm>
          <a:off x="5718848" y="4237731"/>
          <a:ext cx="4695152" cy="22914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                                  </a:t>
          </a:r>
          <a:r>
            <a:rPr lang="en-IN" sz="1600" b="1">
              <a:solidFill>
                <a:srgbClr val="FFFF00"/>
              </a:solidFill>
            </a:rPr>
            <a:t>IPL</a:t>
          </a:r>
          <a:r>
            <a:rPr lang="en-IN" sz="1600" b="1" baseline="0">
              <a:solidFill>
                <a:srgbClr val="FFFF00"/>
              </a:solidFill>
            </a:rPr>
            <a:t> BOWLING STATS</a:t>
          </a:r>
          <a:endParaRPr lang="en-IN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17</xdr:col>
      <xdr:colOff>191064</xdr:colOff>
      <xdr:row>22</xdr:row>
      <xdr:rowOff>9644</xdr:rowOff>
    </xdr:from>
    <xdr:to>
      <xdr:col>24</xdr:col>
      <xdr:colOff>65588</xdr:colOff>
      <xdr:row>37</xdr:row>
      <xdr:rowOff>81064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879574-4A68-47F4-BEC8-E5292C4FC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191064</xdr:colOff>
      <xdr:row>37</xdr:row>
      <xdr:rowOff>162128</xdr:rowOff>
    </xdr:from>
    <xdr:to>
      <xdr:col>24</xdr:col>
      <xdr:colOff>66903</xdr:colOff>
      <xdr:row>54</xdr:row>
      <xdr:rowOff>162129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14AE935-9917-4210-B277-7A8C595E1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36</xdr:row>
      <xdr:rowOff>12096</xdr:rowOff>
    </xdr:from>
    <xdr:to>
      <xdr:col>9</xdr:col>
      <xdr:colOff>342495</xdr:colOff>
      <xdr:row>55</xdr:row>
      <xdr:rowOff>12096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572D690-2881-4A44-9BFA-502979EE8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395468</xdr:colOff>
      <xdr:row>36</xdr:row>
      <xdr:rowOff>-1</xdr:rowOff>
    </xdr:from>
    <xdr:to>
      <xdr:col>17</xdr:col>
      <xdr:colOff>0</xdr:colOff>
      <xdr:row>54</xdr:row>
      <xdr:rowOff>173620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9B9A753-B21C-4119-909B-3E247CCEC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505146</xdr:colOff>
      <xdr:row>15</xdr:row>
      <xdr:rowOff>42810</xdr:rowOff>
    </xdr:from>
    <xdr:to>
      <xdr:col>3</xdr:col>
      <xdr:colOff>519655</xdr:colOff>
      <xdr:row>18</xdr:row>
      <xdr:rowOff>135183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BF655A-A5BF-5B74-B299-8342E0C85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"/>
                  </a14:imgEffect>
                  <a14:imgEffect>
                    <a14:brightnessContrast contrast="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13034" y="2739776"/>
          <a:ext cx="1230284" cy="631767"/>
        </a:xfrm>
        <a:prstGeom prst="ellipse">
          <a:avLst/>
        </a:prstGeom>
        <a:ln>
          <a:noFill/>
        </a:ln>
        <a:effectLst>
          <a:innerShdw blurRad="114300">
            <a:prstClr val="black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174379</xdr:colOff>
      <xdr:row>14</xdr:row>
      <xdr:rowOff>151403</xdr:rowOff>
    </xdr:from>
    <xdr:to>
      <xdr:col>7</xdr:col>
      <xdr:colOff>488023</xdr:colOff>
      <xdr:row>19</xdr:row>
      <xdr:rowOff>42809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F1F5D5-F5D3-46AD-353B-05550F42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21705" y="2668572"/>
          <a:ext cx="921531" cy="790394"/>
        </a:xfrm>
        <a:prstGeom prst="ellipse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 editAs="oneCell">
    <xdr:from>
      <xdr:col>10</xdr:col>
      <xdr:colOff>364366</xdr:colOff>
      <xdr:row>14</xdr:row>
      <xdr:rowOff>125717</xdr:rowOff>
    </xdr:from>
    <xdr:to>
      <xdr:col>12</xdr:col>
      <xdr:colOff>273978</xdr:colOff>
      <xdr:row>19</xdr:row>
      <xdr:rowOff>42808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C006A-488D-6D4F-11B3-03125CB73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43242" y="2642886"/>
          <a:ext cx="1125388" cy="816079"/>
        </a:xfrm>
        <a:prstGeom prst="ellipse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 editAs="oneCell">
    <xdr:from>
      <xdr:col>15</xdr:col>
      <xdr:colOff>59931</xdr:colOff>
      <xdr:row>14</xdr:row>
      <xdr:rowOff>98949</xdr:rowOff>
    </xdr:from>
    <xdr:to>
      <xdr:col>17</xdr:col>
      <xdr:colOff>136491</xdr:colOff>
      <xdr:row>19</xdr:row>
      <xdr:rowOff>8563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A18EAC-2B2E-FD06-80D5-B91B5AE5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82959" y="2643610"/>
          <a:ext cx="1284899" cy="818421"/>
        </a:xfrm>
        <a:prstGeom prst="ellipse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 editAs="oneCell">
    <xdr:from>
      <xdr:col>19</xdr:col>
      <xdr:colOff>370867</xdr:colOff>
      <xdr:row>14</xdr:row>
      <xdr:rowOff>107511</xdr:rowOff>
    </xdr:from>
    <xdr:to>
      <xdr:col>21</xdr:col>
      <xdr:colOff>299164</xdr:colOff>
      <xdr:row>19</xdr:row>
      <xdr:rowOff>59933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882812-2D99-C93A-815B-0FE24B901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20732" y="2624680"/>
          <a:ext cx="1136009" cy="851410"/>
        </a:xfrm>
        <a:prstGeom prst="ellipse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 editAs="oneCell">
    <xdr:from>
      <xdr:col>2</xdr:col>
      <xdr:colOff>9786</xdr:colOff>
      <xdr:row>22</xdr:row>
      <xdr:rowOff>171236</xdr:rowOff>
    </xdr:from>
    <xdr:to>
      <xdr:col>3</xdr:col>
      <xdr:colOff>402404</xdr:colOff>
      <xdr:row>26</xdr:row>
      <xdr:rowOff>77057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FA9A14D-4D70-0B93-132E-FCB8B670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5561" y="4126787"/>
          <a:ext cx="1000506" cy="625011"/>
        </a:xfrm>
        <a:prstGeom prst="rect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>
    <xdr:from>
      <xdr:col>3</xdr:col>
      <xdr:colOff>582202</xdr:colOff>
      <xdr:row>24</xdr:row>
      <xdr:rowOff>153799</xdr:rowOff>
    </xdr:from>
    <xdr:to>
      <xdr:col>5</xdr:col>
      <xdr:colOff>470898</xdr:colOff>
      <xdr:row>26</xdr:row>
      <xdr:rowOff>85618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1E2B6D9-A1DC-E641-7E6A-FDF5B892513B}"/>
            </a:ext>
          </a:extLst>
        </xdr:cNvPr>
        <xdr:cNvSpPr txBox="1"/>
      </xdr:nvSpPr>
      <xdr:spPr>
        <a:xfrm>
          <a:off x="2406808" y="4516074"/>
          <a:ext cx="1105099" cy="295342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 baseline="0">
              <a:solidFill>
                <a:srgbClr val="00B0F0"/>
              </a:solidFill>
            </a:rPr>
            <a:t>Batsman</a:t>
          </a:r>
          <a:endParaRPr lang="en-IN" sz="1400" b="1">
            <a:solidFill>
              <a:srgbClr val="00B0F0"/>
            </a:solidFill>
          </a:endParaRPr>
        </a:p>
      </xdr:txBody>
    </xdr:sp>
    <xdr:clientData/>
  </xdr:twoCellAnchor>
  <xdr:twoCellAnchor>
    <xdr:from>
      <xdr:col>6</xdr:col>
      <xdr:colOff>8561</xdr:colOff>
      <xdr:row>24</xdr:row>
      <xdr:rowOff>128427</xdr:rowOff>
    </xdr:from>
    <xdr:to>
      <xdr:col>8</xdr:col>
      <xdr:colOff>565079</xdr:colOff>
      <xdr:row>26</xdr:row>
      <xdr:rowOff>119865</xdr:rowOff>
    </xdr:to>
    <xdr:sp macro="" textlink="Season!O22">
      <xdr:nvSpPr>
        <xdr:cNvPr id="32" name="TextBox 31">
          <a:extLst>
            <a:ext uri="{FF2B5EF4-FFF2-40B4-BE49-F238E27FC236}">
              <a16:creationId xmlns:a16="http://schemas.microsoft.com/office/drawing/2014/main" id="{7AFD882C-50E9-3946-3721-AA54C115E90D}"/>
            </a:ext>
          </a:extLst>
        </xdr:cNvPr>
        <xdr:cNvSpPr txBox="1"/>
      </xdr:nvSpPr>
      <xdr:spPr>
        <a:xfrm>
          <a:off x="3655887" y="4443573"/>
          <a:ext cx="1772293" cy="351034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BA210E4F-7596-441C-8007-A8FAA6234EC8}" type="TxLink">
            <a:rPr lang="en-US" sz="1400" b="1" baseline="0">
              <a:solidFill>
                <a:srgbClr val="00B0F0"/>
              </a:solidFill>
              <a:latin typeface="+mn-lt"/>
              <a:ea typeface="+mn-ea"/>
              <a:cs typeface="+mn-cs"/>
            </a:rPr>
            <a:pPr marL="0" indent="0" algn="ctr"/>
            <a:t>Virat Kohli</a:t>
          </a:fld>
          <a:endParaRPr lang="en-IN" sz="1400" b="1" baseline="0">
            <a:solidFill>
              <a:srgbClr val="00B0F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119865</xdr:colOff>
      <xdr:row>28</xdr:row>
      <xdr:rowOff>68494</xdr:rowOff>
    </xdr:from>
    <xdr:to>
      <xdr:col>3</xdr:col>
      <xdr:colOff>368157</xdr:colOff>
      <xdr:row>31</xdr:row>
      <xdr:rowOff>111304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0D29005-9E70-F960-2599-E10E62C33278}"/>
            </a:ext>
          </a:extLst>
        </xdr:cNvPr>
        <xdr:cNvSpPr txBox="1"/>
      </xdr:nvSpPr>
      <xdr:spPr>
        <a:xfrm>
          <a:off x="1335640" y="5102831"/>
          <a:ext cx="856180" cy="58220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Total</a:t>
          </a:r>
          <a:r>
            <a:rPr lang="en-IN" sz="1200" b="1" baseline="0"/>
            <a:t> run</a:t>
          </a:r>
          <a:endParaRPr lang="en-IN" sz="1200" b="1"/>
        </a:p>
      </xdr:txBody>
    </xdr:sp>
    <xdr:clientData/>
  </xdr:twoCellAnchor>
  <xdr:twoCellAnchor>
    <xdr:from>
      <xdr:col>3</xdr:col>
      <xdr:colOff>556517</xdr:colOff>
      <xdr:row>28</xdr:row>
      <xdr:rowOff>77056</xdr:rowOff>
    </xdr:from>
    <xdr:to>
      <xdr:col>5</xdr:col>
      <xdr:colOff>205483</xdr:colOff>
      <xdr:row>31</xdr:row>
      <xdr:rowOff>119866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40AD80C-6EFE-F0BF-9D24-96AD461CF09B}"/>
            </a:ext>
          </a:extLst>
        </xdr:cNvPr>
        <xdr:cNvSpPr txBox="1"/>
      </xdr:nvSpPr>
      <xdr:spPr>
        <a:xfrm>
          <a:off x="2380180" y="5111393"/>
          <a:ext cx="864741" cy="58220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200" b="1">
              <a:solidFill>
                <a:schemeClr val="dk1"/>
              </a:solidFill>
              <a:latin typeface="+mn-lt"/>
              <a:ea typeface="+mn-ea"/>
              <a:cs typeface="+mn-cs"/>
            </a:rPr>
            <a:t>6's</a:t>
          </a:r>
        </a:p>
      </xdr:txBody>
    </xdr:sp>
    <xdr:clientData/>
  </xdr:twoCellAnchor>
  <xdr:twoCellAnchor>
    <xdr:from>
      <xdr:col>7</xdr:col>
      <xdr:colOff>51371</xdr:colOff>
      <xdr:row>28</xdr:row>
      <xdr:rowOff>77055</xdr:rowOff>
    </xdr:from>
    <xdr:to>
      <xdr:col>8</xdr:col>
      <xdr:colOff>272278</xdr:colOff>
      <xdr:row>31</xdr:row>
      <xdr:rowOff>111303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8D14BD45-DEA7-46FC-9516-F2D98C8E4838}"/>
            </a:ext>
          </a:extLst>
        </xdr:cNvPr>
        <xdr:cNvSpPr txBox="1"/>
      </xdr:nvSpPr>
      <xdr:spPr>
        <a:xfrm>
          <a:off x="4306584" y="5111392"/>
          <a:ext cx="828795" cy="57364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200" b="1">
              <a:solidFill>
                <a:schemeClr val="dk1"/>
              </a:solidFill>
              <a:latin typeface="+mn-lt"/>
              <a:ea typeface="+mn-ea"/>
              <a:cs typeface="+mn-cs"/>
            </a:rPr>
            <a:t>Strike Rate</a:t>
          </a:r>
        </a:p>
      </xdr:txBody>
    </xdr:sp>
    <xdr:clientData/>
  </xdr:twoCellAnchor>
  <xdr:twoCellAnchor>
    <xdr:from>
      <xdr:col>5</xdr:col>
      <xdr:colOff>308225</xdr:colOff>
      <xdr:row>28</xdr:row>
      <xdr:rowOff>85618</xdr:rowOff>
    </xdr:from>
    <xdr:to>
      <xdr:col>6</xdr:col>
      <xdr:colOff>544542</xdr:colOff>
      <xdr:row>31</xdr:row>
      <xdr:rowOff>111304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FC0809AE-DC16-4B29-AF8F-AE3CD1886497}"/>
            </a:ext>
          </a:extLst>
        </xdr:cNvPr>
        <xdr:cNvSpPr txBox="1"/>
      </xdr:nvSpPr>
      <xdr:spPr>
        <a:xfrm>
          <a:off x="3347663" y="5119955"/>
          <a:ext cx="844205" cy="56507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200" b="1">
              <a:solidFill>
                <a:schemeClr val="dk1"/>
              </a:solidFill>
              <a:latin typeface="+mn-lt"/>
              <a:ea typeface="+mn-ea"/>
              <a:cs typeface="+mn-cs"/>
            </a:rPr>
            <a:t>4's</a:t>
          </a:r>
        </a:p>
      </xdr:txBody>
    </xdr:sp>
    <xdr:clientData/>
  </xdr:twoCellAnchor>
  <xdr:twoCellAnchor>
    <xdr:from>
      <xdr:col>12</xdr:col>
      <xdr:colOff>398477</xdr:colOff>
      <xdr:row>16</xdr:row>
      <xdr:rowOff>119199</xdr:rowOff>
    </xdr:from>
    <xdr:to>
      <xdr:col>14</xdr:col>
      <xdr:colOff>442991</xdr:colOff>
      <xdr:row>18</xdr:row>
      <xdr:rowOff>167426</xdr:rowOff>
    </xdr:to>
    <xdr:sp macro="" textlink="Season!P22">
      <xdr:nvSpPr>
        <xdr:cNvPr id="34" name="Rectangle: Rounded Corners 33">
          <a:extLst>
            <a:ext uri="{FF2B5EF4-FFF2-40B4-BE49-F238E27FC236}">
              <a16:creationId xmlns:a16="http://schemas.microsoft.com/office/drawing/2014/main" id="{9B37AD63-3AD6-4346-9DAD-867305456BBF}"/>
            </a:ext>
          </a:extLst>
        </xdr:cNvPr>
        <xdr:cNvSpPr/>
      </xdr:nvSpPr>
      <xdr:spPr>
        <a:xfrm>
          <a:off x="7696899" y="3027382"/>
          <a:ext cx="1260918" cy="411750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E829E416-A189-4D14-8407-DA07AA9DB3F3}" type="TxLink">
            <a:rPr lang="en-US" sz="1200" b="1" i="0" u="none" strike="noStrike">
              <a:ln>
                <a:noFill/>
              </a:ln>
              <a:solidFill>
                <a:srgbClr val="00B050"/>
              </a:solidFill>
              <a:latin typeface="Calibri"/>
              <a:ea typeface="Calibri"/>
              <a:cs typeface="Calibri"/>
            </a:rPr>
            <a:pPr marL="0" indent="0" algn="l"/>
            <a:t>Harshal Patel</a:t>
          </a:fld>
          <a:endParaRPr lang="en-IN" sz="1200" b="1" i="0" u="none" strike="noStrike">
            <a:ln>
              <a:noFill/>
            </a:ln>
            <a:solidFill>
              <a:srgbClr val="00B05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216716</xdr:colOff>
      <xdr:row>16</xdr:row>
      <xdr:rowOff>90881</xdr:rowOff>
    </xdr:from>
    <xdr:to>
      <xdr:col>19</xdr:col>
      <xdr:colOff>48935</xdr:colOff>
      <xdr:row>18</xdr:row>
      <xdr:rowOff>97872</xdr:rowOff>
    </xdr:to>
    <xdr:sp macro="" textlink="Season!Q22">
      <xdr:nvSpPr>
        <xdr:cNvPr id="37" name="Rectangle: Rounded Corners 36">
          <a:extLst>
            <a:ext uri="{FF2B5EF4-FFF2-40B4-BE49-F238E27FC236}">
              <a16:creationId xmlns:a16="http://schemas.microsoft.com/office/drawing/2014/main" id="{01B56FFC-8505-5DEA-0193-D91BA55DAED6}"/>
            </a:ext>
          </a:extLst>
        </xdr:cNvPr>
        <xdr:cNvSpPr/>
      </xdr:nvSpPr>
      <xdr:spPr>
        <a:xfrm>
          <a:off x="10556147" y="2999064"/>
          <a:ext cx="1048623" cy="370514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7311B500-7DA5-4669-B02D-BEB0C32933D5}" type="TxLink">
            <a:rPr lang="en-US" sz="1200" b="1" i="0" u="none" strike="noStrike">
              <a:ln>
                <a:noFill/>
              </a:ln>
              <a:solidFill>
                <a:srgbClr val="00B050"/>
              </a:solidFill>
              <a:latin typeface="Calibri"/>
              <a:ea typeface="Calibri"/>
              <a:cs typeface="Calibri"/>
            </a:rPr>
            <a:pPr marL="0" indent="0" algn="ctr"/>
            <a:t>38</a:t>
          </a:fld>
          <a:endParaRPr lang="en-IN" sz="1200" b="1" i="0" u="none" strike="noStrike">
            <a:ln>
              <a:noFill/>
            </a:ln>
            <a:solidFill>
              <a:srgbClr val="00B05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21</xdr:col>
      <xdr:colOff>431630</xdr:colOff>
      <xdr:row>16</xdr:row>
      <xdr:rowOff>76898</xdr:rowOff>
    </xdr:from>
    <xdr:to>
      <xdr:col>23</xdr:col>
      <xdr:colOff>449580</xdr:colOff>
      <xdr:row>18</xdr:row>
      <xdr:rowOff>69908</xdr:rowOff>
    </xdr:to>
    <xdr:sp macro="" textlink="Season!R22">
      <xdr:nvSpPr>
        <xdr:cNvPr id="38" name="Rectangle: Rounded Corners 37">
          <a:extLst>
            <a:ext uri="{FF2B5EF4-FFF2-40B4-BE49-F238E27FC236}">
              <a16:creationId xmlns:a16="http://schemas.microsoft.com/office/drawing/2014/main" id="{4FADF611-904C-5E92-06ED-32569CA46EC7}"/>
            </a:ext>
          </a:extLst>
        </xdr:cNvPr>
        <xdr:cNvSpPr/>
      </xdr:nvSpPr>
      <xdr:spPr>
        <a:xfrm>
          <a:off x="20243630" y="5052758"/>
          <a:ext cx="1237150" cy="358770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17BEBA5F-0C1D-49D6-A021-193CC11D4F95}" type="TxLink">
            <a:rPr lang="en-US" sz="1200" b="1" i="0" u="none" strike="noStrike">
              <a:ln>
                <a:noFill/>
              </a:ln>
              <a:solidFill>
                <a:srgbClr val="00B050"/>
              </a:solidFill>
              <a:latin typeface="Calibri"/>
              <a:ea typeface="Calibri"/>
              <a:cs typeface="Calibri"/>
            </a:rPr>
            <a:pPr marL="0" indent="0" algn="ctr"/>
            <a:t>62</a:t>
          </a:fld>
          <a:endParaRPr lang="en-IN" sz="1200" b="1" i="0" u="none" strike="noStrike">
            <a:ln>
              <a:noFill/>
            </a:ln>
            <a:solidFill>
              <a:srgbClr val="00B05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293614</xdr:colOff>
      <xdr:row>29</xdr:row>
      <xdr:rowOff>153797</xdr:rowOff>
    </xdr:from>
    <xdr:to>
      <xdr:col>3</xdr:col>
      <xdr:colOff>125834</xdr:colOff>
      <xdr:row>31</xdr:row>
      <xdr:rowOff>13981</xdr:rowOff>
    </xdr:to>
    <xdr:sp macro="" textlink="Season!S22">
      <xdr:nvSpPr>
        <xdr:cNvPr id="40" name="Rectangle: Rounded Corners 39">
          <a:extLst>
            <a:ext uri="{FF2B5EF4-FFF2-40B4-BE49-F238E27FC236}">
              <a16:creationId xmlns:a16="http://schemas.microsoft.com/office/drawing/2014/main" id="{4F86732E-D451-FD15-FC1A-719AF8DCD292}"/>
            </a:ext>
          </a:extLst>
        </xdr:cNvPr>
        <xdr:cNvSpPr/>
      </xdr:nvSpPr>
      <xdr:spPr>
        <a:xfrm>
          <a:off x="1510018" y="5424880"/>
          <a:ext cx="440422" cy="22370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705B5EB-00DF-434B-9BC9-E07C683384B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741</a:t>
          </a:fld>
          <a:endParaRPr lang="en-IN" sz="1100"/>
        </a:p>
      </xdr:txBody>
    </xdr:sp>
    <xdr:clientData/>
  </xdr:twoCellAnchor>
  <xdr:twoCellAnchor>
    <xdr:from>
      <xdr:col>4</xdr:col>
      <xdr:colOff>157098</xdr:colOff>
      <xdr:row>29</xdr:row>
      <xdr:rowOff>140916</xdr:rowOff>
    </xdr:from>
    <xdr:to>
      <xdr:col>4</xdr:col>
      <xdr:colOff>597520</xdr:colOff>
      <xdr:row>31</xdr:row>
      <xdr:rowOff>1100</xdr:rowOff>
    </xdr:to>
    <xdr:sp macro="" textlink="Season!Q22">
      <xdr:nvSpPr>
        <xdr:cNvPr id="41" name="Rectangle: Rounded Corners 40">
          <a:extLst>
            <a:ext uri="{FF2B5EF4-FFF2-40B4-BE49-F238E27FC236}">
              <a16:creationId xmlns:a16="http://schemas.microsoft.com/office/drawing/2014/main" id="{8485BB6D-91F3-4F80-A6F3-3A66AEAA3494}"/>
            </a:ext>
          </a:extLst>
        </xdr:cNvPr>
        <xdr:cNvSpPr/>
      </xdr:nvSpPr>
      <xdr:spPr>
        <a:xfrm>
          <a:off x="2589905" y="5411999"/>
          <a:ext cx="440422" cy="22370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CAFE16D-ACD6-4449-85DA-1BA51ABB66B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38</a:t>
          </a:fld>
          <a:endParaRPr lang="en-IN" sz="1100"/>
        </a:p>
      </xdr:txBody>
    </xdr:sp>
    <xdr:clientData/>
  </xdr:twoCellAnchor>
  <xdr:twoCellAnchor>
    <xdr:from>
      <xdr:col>5</xdr:col>
      <xdr:colOff>516379</xdr:colOff>
      <xdr:row>29</xdr:row>
      <xdr:rowOff>135496</xdr:rowOff>
    </xdr:from>
    <xdr:to>
      <xdr:col>6</xdr:col>
      <xdr:colOff>348599</xdr:colOff>
      <xdr:row>30</xdr:row>
      <xdr:rowOff>177442</xdr:rowOff>
    </xdr:to>
    <xdr:sp macro="" textlink="Season!R22">
      <xdr:nvSpPr>
        <xdr:cNvPr id="43" name="Rectangle: Rounded Corners 42">
          <a:extLst>
            <a:ext uri="{FF2B5EF4-FFF2-40B4-BE49-F238E27FC236}">
              <a16:creationId xmlns:a16="http://schemas.microsoft.com/office/drawing/2014/main" id="{4A6B6D36-6E90-4866-9AC2-7889B3605634}"/>
            </a:ext>
          </a:extLst>
        </xdr:cNvPr>
        <xdr:cNvSpPr/>
      </xdr:nvSpPr>
      <xdr:spPr>
        <a:xfrm>
          <a:off x="3557388" y="5406579"/>
          <a:ext cx="440422" cy="22370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89D41EE-13BD-4924-8A46-DD73D99FC44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62</a:t>
          </a:fld>
          <a:endParaRPr lang="en-IN" sz="1100"/>
        </a:p>
      </xdr:txBody>
    </xdr:sp>
    <xdr:clientData/>
  </xdr:twoCellAnchor>
  <xdr:twoCellAnchor>
    <xdr:from>
      <xdr:col>7</xdr:col>
      <xdr:colOff>244914</xdr:colOff>
      <xdr:row>29</xdr:row>
      <xdr:rowOff>140915</xdr:rowOff>
    </xdr:from>
    <xdr:to>
      <xdr:col>8</xdr:col>
      <xdr:colOff>77134</xdr:colOff>
      <xdr:row>31</xdr:row>
      <xdr:rowOff>1099</xdr:rowOff>
    </xdr:to>
    <xdr:sp macro="" textlink="Season!T22">
      <xdr:nvSpPr>
        <xdr:cNvPr id="47" name="Rectangle: Rounded Corners 46">
          <a:extLst>
            <a:ext uri="{FF2B5EF4-FFF2-40B4-BE49-F238E27FC236}">
              <a16:creationId xmlns:a16="http://schemas.microsoft.com/office/drawing/2014/main" id="{5C4B66C9-793A-4E70-9251-AB1E52AFE51B}"/>
            </a:ext>
          </a:extLst>
        </xdr:cNvPr>
        <xdr:cNvSpPr/>
      </xdr:nvSpPr>
      <xdr:spPr>
        <a:xfrm>
          <a:off x="4502327" y="5411998"/>
          <a:ext cx="440422" cy="22370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20ED97D-A588-4EF3-8B87-304521ABA0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154.7</a:t>
          </a:fld>
          <a:endParaRPr lang="en-IN" sz="1100"/>
        </a:p>
      </xdr:txBody>
    </xdr:sp>
    <xdr:clientData/>
  </xdr:twoCellAnchor>
  <xdr:twoCellAnchor editAs="oneCell">
    <xdr:from>
      <xdr:col>9</xdr:col>
      <xdr:colOff>360176</xdr:colOff>
      <xdr:row>23</xdr:row>
      <xdr:rowOff>20972</xdr:rowOff>
    </xdr:from>
    <xdr:to>
      <xdr:col>11</xdr:col>
      <xdr:colOff>217788</xdr:colOff>
      <xdr:row>26</xdr:row>
      <xdr:rowOff>41947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4021C85-9EE3-46B1-34EB-3233A6246E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455" b="7455"/>
        <a:stretch>
          <a:fillRect/>
        </a:stretch>
      </xdr:blipFill>
      <xdr:spPr>
        <a:xfrm>
          <a:off x="5833993" y="4201486"/>
          <a:ext cx="1065952" cy="566257"/>
        </a:xfrm>
        <a:prstGeom prst="rect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>
    <xdr:from>
      <xdr:col>11</xdr:col>
      <xdr:colOff>367961</xdr:colOff>
      <xdr:row>24</xdr:row>
      <xdr:rowOff>104863</xdr:rowOff>
    </xdr:from>
    <xdr:to>
      <xdr:col>13</xdr:col>
      <xdr:colOff>256656</xdr:colOff>
      <xdr:row>26</xdr:row>
      <xdr:rowOff>57713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D08C270-E79F-4209-A51A-074D3D059D30}"/>
            </a:ext>
          </a:extLst>
        </xdr:cNvPr>
        <xdr:cNvSpPr txBox="1"/>
      </xdr:nvSpPr>
      <xdr:spPr>
        <a:xfrm>
          <a:off x="7058181" y="4467138"/>
          <a:ext cx="1105099" cy="316373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400" b="1" baseline="0">
              <a:solidFill>
                <a:srgbClr val="00B0F0"/>
              </a:solidFill>
              <a:latin typeface="+mn-lt"/>
              <a:ea typeface="+mn-ea"/>
              <a:cs typeface="+mn-cs"/>
            </a:rPr>
            <a:t>Bowler</a:t>
          </a:r>
        </a:p>
      </xdr:txBody>
    </xdr:sp>
    <xdr:clientData/>
  </xdr:twoCellAnchor>
  <xdr:twoCellAnchor>
    <xdr:from>
      <xdr:col>13</xdr:col>
      <xdr:colOff>381942</xdr:colOff>
      <xdr:row>24</xdr:row>
      <xdr:rowOff>67689</xdr:rowOff>
    </xdr:from>
    <xdr:to>
      <xdr:col>16</xdr:col>
      <xdr:colOff>330259</xdr:colOff>
      <xdr:row>26</xdr:row>
      <xdr:rowOff>59127</xdr:rowOff>
    </xdr:to>
    <xdr:sp macro="" textlink="Season!P25">
      <xdr:nvSpPr>
        <xdr:cNvPr id="52" name="TextBox 51">
          <a:extLst>
            <a:ext uri="{FF2B5EF4-FFF2-40B4-BE49-F238E27FC236}">
              <a16:creationId xmlns:a16="http://schemas.microsoft.com/office/drawing/2014/main" id="{7B30EAA9-9C73-48B7-BC48-9AAE32037489}"/>
            </a:ext>
          </a:extLst>
        </xdr:cNvPr>
        <xdr:cNvSpPr txBox="1"/>
      </xdr:nvSpPr>
      <xdr:spPr>
        <a:xfrm>
          <a:off x="8288566" y="4429964"/>
          <a:ext cx="1772922" cy="354961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B7DBB27-C7B7-4705-A33F-A5E242CF673D}" type="TxLink">
            <a:rPr lang="en-US" sz="1400" b="1" baseline="0">
              <a:solidFill>
                <a:srgbClr val="00B0F0"/>
              </a:solidFill>
              <a:latin typeface="+mn-lt"/>
              <a:ea typeface="+mn-ea"/>
              <a:cs typeface="+mn-cs"/>
            </a:rPr>
            <a:pPr marL="0" indent="0" algn="ctr"/>
            <a:t>Harshal Patel</a:t>
          </a:fld>
          <a:endParaRPr lang="en-IN" sz="1400" b="1" baseline="0">
            <a:solidFill>
              <a:srgbClr val="00B0F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605649</xdr:colOff>
      <xdr:row>27</xdr:row>
      <xdr:rowOff>144587</xdr:rowOff>
    </xdr:from>
    <xdr:to>
      <xdr:col>14</xdr:col>
      <xdr:colOff>245739</xdr:colOff>
      <xdr:row>31</xdr:row>
      <xdr:rowOff>5636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2A9AAC2-E25A-4B81-BD56-442F9D5AE3D2}"/>
            </a:ext>
          </a:extLst>
        </xdr:cNvPr>
        <xdr:cNvSpPr txBox="1"/>
      </xdr:nvSpPr>
      <xdr:spPr>
        <a:xfrm>
          <a:off x="7904071" y="5052147"/>
          <a:ext cx="856494" cy="58809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200" b="1">
              <a:solidFill>
                <a:schemeClr val="dk1"/>
              </a:solidFill>
              <a:latin typeface="+mn-lt"/>
              <a:ea typeface="+mn-ea"/>
              <a:cs typeface="+mn-cs"/>
            </a:rPr>
            <a:t>Average</a:t>
          </a:r>
        </a:p>
      </xdr:txBody>
    </xdr:sp>
    <xdr:clientData/>
  </xdr:twoCellAnchor>
  <xdr:twoCellAnchor>
    <xdr:from>
      <xdr:col>14</xdr:col>
      <xdr:colOff>429481</xdr:colOff>
      <xdr:row>27</xdr:row>
      <xdr:rowOff>150181</xdr:rowOff>
    </xdr:from>
    <xdr:to>
      <xdr:col>16</xdr:col>
      <xdr:colOff>220870</xdr:colOff>
      <xdr:row>31</xdr:row>
      <xdr:rowOff>11230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186BA190-0BDD-47E0-B2E6-F92094550172}"/>
            </a:ext>
          </a:extLst>
        </xdr:cNvPr>
        <xdr:cNvSpPr txBox="1"/>
      </xdr:nvSpPr>
      <xdr:spPr>
        <a:xfrm>
          <a:off x="8899829" y="7240094"/>
          <a:ext cx="1006171" cy="61200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200" b="1">
              <a:solidFill>
                <a:schemeClr val="dk1"/>
              </a:solidFill>
              <a:latin typeface="+mn-lt"/>
              <a:ea typeface="+mn-ea"/>
              <a:cs typeface="+mn-cs"/>
            </a:rPr>
            <a:t>Bowling SR</a:t>
          </a:r>
        </a:p>
      </xdr:txBody>
    </xdr:sp>
    <xdr:clientData/>
  </xdr:twoCellAnchor>
  <xdr:twoCellAnchor>
    <xdr:from>
      <xdr:col>9</xdr:col>
      <xdr:colOff>400119</xdr:colOff>
      <xdr:row>27</xdr:row>
      <xdr:rowOff>176746</xdr:rowOff>
    </xdr:from>
    <xdr:to>
      <xdr:col>11</xdr:col>
      <xdr:colOff>40210</xdr:colOff>
      <xdr:row>31</xdr:row>
      <xdr:rowOff>37795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EE75E82-E39B-4D51-963A-DA029D0D1E24}"/>
            </a:ext>
          </a:extLst>
        </xdr:cNvPr>
        <xdr:cNvSpPr txBox="1"/>
      </xdr:nvSpPr>
      <xdr:spPr>
        <a:xfrm>
          <a:off x="5873936" y="5084306"/>
          <a:ext cx="856494" cy="58809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200" b="1">
              <a:solidFill>
                <a:schemeClr val="dk1"/>
              </a:solidFill>
              <a:latin typeface="+mn-lt"/>
              <a:ea typeface="+mn-ea"/>
              <a:cs typeface="+mn-cs"/>
            </a:rPr>
            <a:t>Wickets</a:t>
          </a:r>
        </a:p>
      </xdr:txBody>
    </xdr:sp>
    <xdr:clientData/>
  </xdr:twoCellAnchor>
  <xdr:twoCellAnchor>
    <xdr:from>
      <xdr:col>11</xdr:col>
      <xdr:colOff>175015</xdr:colOff>
      <xdr:row>27</xdr:row>
      <xdr:rowOff>167780</xdr:rowOff>
    </xdr:from>
    <xdr:to>
      <xdr:col>12</xdr:col>
      <xdr:colOff>423307</xdr:colOff>
      <xdr:row>31</xdr:row>
      <xdr:rowOff>8434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1D642B82-105B-4E83-AE61-F8FFEEAC9A05}"/>
            </a:ext>
          </a:extLst>
        </xdr:cNvPr>
        <xdr:cNvSpPr txBox="1"/>
      </xdr:nvSpPr>
      <xdr:spPr>
        <a:xfrm>
          <a:off x="6865235" y="5075340"/>
          <a:ext cx="856494" cy="56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IN" sz="1200" b="1">
              <a:solidFill>
                <a:schemeClr val="dk1"/>
              </a:solidFill>
              <a:latin typeface="+mn-lt"/>
              <a:ea typeface="+mn-ea"/>
              <a:cs typeface="+mn-cs"/>
            </a:rPr>
            <a:t>Economy</a:t>
          </a:r>
        </a:p>
      </xdr:txBody>
    </xdr:sp>
    <xdr:clientData/>
  </xdr:twoCellAnchor>
  <xdr:twoCellAnchor>
    <xdr:from>
      <xdr:col>9</xdr:col>
      <xdr:colOff>539935</xdr:colOff>
      <xdr:row>29</xdr:row>
      <xdr:rowOff>78874</xdr:rowOff>
    </xdr:from>
    <xdr:to>
      <xdr:col>10</xdr:col>
      <xdr:colOff>372156</xdr:colOff>
      <xdr:row>30</xdr:row>
      <xdr:rowOff>120820</xdr:rowOff>
    </xdr:to>
    <xdr:sp macro="" textlink="Season!Q25">
      <xdr:nvSpPr>
        <xdr:cNvPr id="57" name="Rectangle: Rounded Corners 56">
          <a:extLst>
            <a:ext uri="{FF2B5EF4-FFF2-40B4-BE49-F238E27FC236}">
              <a16:creationId xmlns:a16="http://schemas.microsoft.com/office/drawing/2014/main" id="{F90111EE-A115-4B33-92C3-F4A118103B7D}"/>
            </a:ext>
          </a:extLst>
        </xdr:cNvPr>
        <xdr:cNvSpPr/>
      </xdr:nvSpPr>
      <xdr:spPr>
        <a:xfrm>
          <a:off x="6013752" y="5349957"/>
          <a:ext cx="440422" cy="22370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47632D8-0B77-4CA2-AA6E-B9771B0B74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24</a:t>
          </a:fld>
          <a:endParaRPr lang="en-IN" sz="1100"/>
        </a:p>
      </xdr:txBody>
    </xdr:sp>
    <xdr:clientData/>
  </xdr:twoCellAnchor>
  <xdr:twoCellAnchor>
    <xdr:from>
      <xdr:col>11</xdr:col>
      <xdr:colOff>363767</xdr:colOff>
      <xdr:row>29</xdr:row>
      <xdr:rowOff>48936</xdr:rowOff>
    </xdr:from>
    <xdr:to>
      <xdr:col>12</xdr:col>
      <xdr:colOff>195987</xdr:colOff>
      <xdr:row>30</xdr:row>
      <xdr:rowOff>90882</xdr:rowOff>
    </xdr:to>
    <xdr:sp macro="" textlink="Season!AG42">
      <xdr:nvSpPr>
        <xdr:cNvPr id="58" name="Rectangle: Rounded Corners 57">
          <a:extLst>
            <a:ext uri="{FF2B5EF4-FFF2-40B4-BE49-F238E27FC236}">
              <a16:creationId xmlns:a16="http://schemas.microsoft.com/office/drawing/2014/main" id="{A6B8C341-AA18-43E9-B039-95EB11EB2A4B}"/>
            </a:ext>
          </a:extLst>
        </xdr:cNvPr>
        <xdr:cNvSpPr/>
      </xdr:nvSpPr>
      <xdr:spPr>
        <a:xfrm>
          <a:off x="7053987" y="5320019"/>
          <a:ext cx="440422" cy="22370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13</xdr:col>
      <xdr:colOff>158236</xdr:colOff>
      <xdr:row>29</xdr:row>
      <xdr:rowOff>53706</xdr:rowOff>
    </xdr:from>
    <xdr:to>
      <xdr:col>13</xdr:col>
      <xdr:colOff>598658</xdr:colOff>
      <xdr:row>30</xdr:row>
      <xdr:rowOff>95652</xdr:rowOff>
    </xdr:to>
    <xdr:sp macro="" textlink="Season!S22">
      <xdr:nvSpPr>
        <xdr:cNvPr id="59" name="Rectangle: Rounded Corners 58">
          <a:extLst>
            <a:ext uri="{FF2B5EF4-FFF2-40B4-BE49-F238E27FC236}">
              <a16:creationId xmlns:a16="http://schemas.microsoft.com/office/drawing/2014/main" id="{7B7971FA-C234-4C6B-A6FB-1C647A3F097C}"/>
            </a:ext>
          </a:extLst>
        </xdr:cNvPr>
        <xdr:cNvSpPr/>
      </xdr:nvSpPr>
      <xdr:spPr>
        <a:xfrm>
          <a:off x="8064860" y="5324789"/>
          <a:ext cx="440422" cy="22370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105370</xdr:colOff>
      <xdr:row>29</xdr:row>
      <xdr:rowOff>56362</xdr:rowOff>
    </xdr:from>
    <xdr:to>
      <xdr:col>15</xdr:col>
      <xdr:colOff>545792</xdr:colOff>
      <xdr:row>30</xdr:row>
      <xdr:rowOff>98308</xdr:rowOff>
    </xdr:to>
    <xdr:sp macro="" textlink="Season!S22">
      <xdr:nvSpPr>
        <xdr:cNvPr id="60" name="Rectangle: Rounded Corners 59">
          <a:extLst>
            <a:ext uri="{FF2B5EF4-FFF2-40B4-BE49-F238E27FC236}">
              <a16:creationId xmlns:a16="http://schemas.microsoft.com/office/drawing/2014/main" id="{E20EEBC4-F4CC-4580-BB56-CAB61836CC80}"/>
            </a:ext>
          </a:extLst>
        </xdr:cNvPr>
        <xdr:cNvSpPr/>
      </xdr:nvSpPr>
      <xdr:spPr>
        <a:xfrm>
          <a:off x="9183109" y="7521753"/>
          <a:ext cx="440422" cy="22968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100"/>
        </a:p>
      </xdr:txBody>
    </xdr:sp>
    <xdr:clientData/>
  </xdr:twoCellAnchor>
  <xdr:oneCellAnchor>
    <xdr:from>
      <xdr:col>8</xdr:col>
      <xdr:colOff>118846</xdr:colOff>
      <xdr:row>13</xdr:row>
      <xdr:rowOff>146808</xdr:rowOff>
    </xdr:from>
    <xdr:ext cx="901815" cy="61673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5ED3A33D-54A0-1E94-4376-B83CFACB387A}"/>
            </a:ext>
          </a:extLst>
        </xdr:cNvPr>
        <xdr:cNvSpPr txBox="1"/>
      </xdr:nvSpPr>
      <xdr:spPr>
        <a:xfrm>
          <a:off x="4984461" y="2509707"/>
          <a:ext cx="901815" cy="616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900">
              <a:hlinkClick xmlns:r="http://schemas.openxmlformats.org/officeDocument/2006/relationships" r:id="rId13" tooltip="https://www.allwavingflags.com/2023/02/mumbai-indians-flag-gif.html"/>
            </a:rPr>
            <a:t>This Photo</a:t>
          </a:r>
          <a:r>
            <a:rPr lang="en-IN" sz="900"/>
            <a:t> by Unknown Author is licensed under </a:t>
          </a:r>
          <a:r>
            <a:rPr lang="en-IN" sz="900">
              <a:hlinkClick xmlns:r="http://schemas.openxmlformats.org/officeDocument/2006/relationships" r:id="rId14" tooltip="https://creativecommons.org/licenses/by/3.0/"/>
            </a:rPr>
            <a:t>CC BY</a:t>
          </a:r>
          <a:endParaRPr lang="en-IN" sz="900"/>
        </a:p>
      </xdr:txBody>
    </xdr:sp>
    <xdr:clientData/>
  </xdr:oneCellAnchor>
  <xdr:twoCellAnchor>
    <xdr:from>
      <xdr:col>1</xdr:col>
      <xdr:colOff>476962</xdr:colOff>
      <xdr:row>6</xdr:row>
      <xdr:rowOff>182878</xdr:rowOff>
    </xdr:from>
    <xdr:to>
      <xdr:col>20</xdr:col>
      <xdr:colOff>508707</xdr:colOff>
      <xdr:row>12</xdr:row>
      <xdr:rowOff>30479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5E5E7FA7-40AF-FD14-0117-29640771BDF1}"/>
            </a:ext>
          </a:extLst>
        </xdr:cNvPr>
        <xdr:cNvGrpSpPr/>
      </xdr:nvGrpSpPr>
      <xdr:grpSpPr>
        <a:xfrm>
          <a:off x="8096962" y="3093718"/>
          <a:ext cx="11614145" cy="1181101"/>
          <a:chOff x="8153400" y="3096916"/>
          <a:chExt cx="11557707" cy="1200515"/>
        </a:xfrm>
      </xdr:grpSpPr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BE09B5AF-2240-1D1D-362F-63BB59D18015}"/>
              </a:ext>
            </a:extLst>
          </xdr:cNvPr>
          <xdr:cNvSpPr txBox="1"/>
        </xdr:nvSpPr>
        <xdr:spPr>
          <a:xfrm>
            <a:off x="8153400" y="3096916"/>
            <a:ext cx="11557707" cy="1200515"/>
          </a:xfrm>
          <a:prstGeom prst="rect">
            <a:avLst/>
          </a:prstGeom>
          <a:solidFill>
            <a:schemeClr val="tx2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2000" b="1">
                <a:solidFill>
                  <a:srgbClr val="C00000"/>
                </a:solidFill>
              </a:rPr>
              <a:t>IPL</a:t>
            </a:r>
            <a:r>
              <a:rPr lang="en-IN" sz="2000" b="1" baseline="0">
                <a:solidFill>
                  <a:srgbClr val="C00000"/>
                </a:solidFill>
              </a:rPr>
              <a:t> ANALYSIS</a:t>
            </a:r>
          </a:p>
          <a:p>
            <a:pPr algn="ctr"/>
            <a:r>
              <a:rPr lang="en-IN" sz="2000" b="1" baseline="0">
                <a:solidFill>
                  <a:srgbClr val="C00000"/>
                </a:solidFill>
              </a:rPr>
              <a:t>(2008-2024)</a:t>
            </a:r>
            <a:endParaRPr lang="en-IN" sz="2000" b="1">
              <a:solidFill>
                <a:srgbClr val="C00000"/>
              </a:solidFill>
            </a:endParaRPr>
          </a:p>
        </xdr:txBody>
      </xdr: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A6040003-1188-8013-8820-744EEA658A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201981" y="3311109"/>
            <a:ext cx="858747" cy="687269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EB88D59D-4318-8617-E361-44B937E5B7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096533" y="3298371"/>
            <a:ext cx="875933" cy="656939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82F77229-990B-B889-86B4-352A28658A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0015702" y="3273806"/>
            <a:ext cx="894465" cy="687435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60931F15-8912-4627-3357-58CA9B33C9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0944631" y="3311854"/>
            <a:ext cx="1039451" cy="647369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99F28AF4-8A27-3F80-8035-6A12F68E89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5734180" y="3339620"/>
            <a:ext cx="865954" cy="670310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4D426B52-371C-1F21-DA7F-C5515111BA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6677179" y="3323004"/>
            <a:ext cx="970411" cy="656669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B702E8D5-2417-0BEA-1CC0-5F3A871DB8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8780588" y="3353942"/>
            <a:ext cx="872041" cy="642492"/>
          </a:xfrm>
          <a:prstGeom prst="ellipse">
            <a:avLst/>
          </a:prstGeom>
          <a:ln w="6350">
            <a:solidFill>
              <a:sysClr val="windowText" lastClr="000000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455B0ABE-5738-1C89-D8F5-1A5143A8C3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4682564" y="3363686"/>
            <a:ext cx="1005713" cy="669700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65DE2440-A923-E6EA-ACF2-6A3C91F811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3"/>
              </a:ext>
            </a:extLst>
          </a:blip>
          <a:stretch>
            <a:fillRect/>
          </a:stretch>
        </xdr:blipFill>
        <xdr:spPr>
          <a:xfrm>
            <a:off x="12039427" y="3325586"/>
            <a:ext cx="1091284" cy="628762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380B2C8B-3E46-8D89-D834-255364BC74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5"/>
              </a:ext>
            </a:extLst>
          </a:blip>
          <a:stretch>
            <a:fillRect/>
          </a:stretch>
        </xdr:blipFill>
        <xdr:spPr>
          <a:xfrm flipV="1">
            <a:off x="17750973" y="3399758"/>
            <a:ext cx="928912" cy="599926"/>
          </a:xfrm>
          <a:prstGeom prst="ellipse">
            <a:avLst/>
          </a:prstGeom>
          <a:ln w="6350">
            <a:solidFill>
              <a:schemeClr val="tx1"/>
            </a:solidFill>
          </a:ln>
          <a:effectLst>
            <a:innerShdw blurRad="114300">
              <a:prstClr val="black"/>
            </a:innerShdw>
          </a:effec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9E158-3D87-61E3-3921-FB29E719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7B725-0878-7864-D129-BECB2D76B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6</xdr:row>
      <xdr:rowOff>41910</xdr:rowOff>
    </xdr:from>
    <xdr:to>
      <xdr:col>13</xdr:col>
      <xdr:colOff>556260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CED56-827C-14B5-10FD-19DF0BB3D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6</xdr:row>
      <xdr:rowOff>41910</xdr:rowOff>
    </xdr:from>
    <xdr:to>
      <xdr:col>14</xdr:col>
      <xdr:colOff>76200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FCF2E-30F4-B9C8-A5C3-92AB67EA4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11" sqref="B11"/>
    </sheetView>
  </sheetViews>
  <sheetFormatPr defaultRowHeight="14.4" x14ac:dyDescent="0.3"/>
  <cols>
    <col min="1" max="1" width="13.77734375" bestFit="1" customWidth="1"/>
    <col min="2" max="2" width="19.77734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</sheetData>
  <customSheetViews>
    <customSheetView guid="{3FD37C40-7D4B-41EC-9BA4-8C41BD6C5744}">
      <pageMargins left="0.75" right="0.75" top="1" bottom="1" header="0.5" footer="0.5"/>
    </customSheetView>
  </customSheetView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BB270-C940-4C8D-8554-AA303813B068}">
  <dimension ref="B3:Y59"/>
  <sheetViews>
    <sheetView showGridLines="0" showRowColHeaders="0" tabSelected="1" topLeftCell="B28" zoomScaleNormal="77" workbookViewId="0">
      <selection activeCell="I13" sqref="I13"/>
    </sheetView>
  </sheetViews>
  <sheetFormatPr defaultRowHeight="14.4" x14ac:dyDescent="0.3"/>
  <cols>
    <col min="1" max="1" width="111.109375" customWidth="1"/>
  </cols>
  <sheetData>
    <row r="3" spans="2:25" ht="156.6" customHeight="1" x14ac:dyDescent="0.3"/>
    <row r="4" spans="2:25" ht="15" thickBot="1" x14ac:dyDescent="0.35"/>
    <row r="5" spans="2:25" ht="14.4" customHeight="1" thickTop="1" x14ac:dyDescent="0.3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29"/>
    </row>
    <row r="6" spans="2:25" ht="14.4" customHeight="1" x14ac:dyDescent="0.3">
      <c r="B6" s="12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30"/>
    </row>
    <row r="7" spans="2:25" ht="14.4" customHeight="1" thickBot="1" x14ac:dyDescent="0.35">
      <c r="B7" s="12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30"/>
    </row>
    <row r="8" spans="2:25" ht="21" customHeight="1" x14ac:dyDescent="0.3">
      <c r="B8" s="12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15" t="s">
        <v>174</v>
      </c>
      <c r="W8" s="16"/>
      <c r="X8" s="17"/>
      <c r="Y8" s="30"/>
    </row>
    <row r="9" spans="2:25" ht="17.399999999999999" customHeight="1" thickBot="1" x14ac:dyDescent="0.35">
      <c r="B9" s="12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18"/>
      <c r="W9" s="19"/>
      <c r="X9" s="20"/>
      <c r="Y9" s="30"/>
    </row>
    <row r="10" spans="2:25" ht="23.4" customHeight="1" x14ac:dyDescent="0.3">
      <c r="B10" s="12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21">
        <v>2024</v>
      </c>
      <c r="W10" s="22"/>
      <c r="X10" s="23"/>
      <c r="Y10" s="30"/>
    </row>
    <row r="11" spans="2:25" ht="14.4" customHeight="1" x14ac:dyDescent="0.3">
      <c r="B11" s="12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24"/>
      <c r="W11" s="34"/>
      <c r="X11" s="25"/>
      <c r="Y11" s="30"/>
    </row>
    <row r="12" spans="2:25" ht="14.4" customHeight="1" thickBot="1" x14ac:dyDescent="0.35">
      <c r="B12" s="12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26"/>
      <c r="W12" s="27"/>
      <c r="X12" s="28"/>
      <c r="Y12" s="30"/>
    </row>
    <row r="13" spans="2:25" ht="14.4" customHeight="1" x14ac:dyDescent="0.3">
      <c r="B13" s="12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30"/>
    </row>
    <row r="14" spans="2:25" ht="14.4" customHeight="1" x14ac:dyDescent="0.3">
      <c r="B14" s="12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30"/>
    </row>
    <row r="15" spans="2:25" ht="14.4" customHeight="1" x14ac:dyDescent="0.3">
      <c r="B15" s="12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30"/>
    </row>
    <row r="16" spans="2:25" ht="14.4" customHeight="1" x14ac:dyDescent="0.3">
      <c r="B16" s="12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30"/>
    </row>
    <row r="17" spans="2:25" ht="14.4" customHeight="1" x14ac:dyDescent="0.3">
      <c r="B17" s="12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30"/>
    </row>
    <row r="18" spans="2:25" ht="14.4" customHeight="1" x14ac:dyDescent="0.3">
      <c r="B18" s="12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30"/>
    </row>
    <row r="19" spans="2:25" ht="14.4" customHeight="1" x14ac:dyDescent="0.3">
      <c r="B19" s="12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30"/>
    </row>
    <row r="20" spans="2:25" ht="14.4" customHeight="1" x14ac:dyDescent="0.3">
      <c r="B20" s="12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30"/>
    </row>
    <row r="21" spans="2:25" ht="14.4" customHeight="1" x14ac:dyDescent="0.3">
      <c r="B21" s="12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30"/>
    </row>
    <row r="22" spans="2:25" ht="14.4" customHeight="1" x14ac:dyDescent="0.3">
      <c r="B22" s="12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30"/>
    </row>
    <row r="23" spans="2:25" ht="14.4" customHeight="1" x14ac:dyDescent="0.3">
      <c r="B23" s="12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30"/>
    </row>
    <row r="24" spans="2:25" ht="14.4" customHeight="1" x14ac:dyDescent="0.3">
      <c r="B24" s="12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30"/>
    </row>
    <row r="25" spans="2:25" ht="14.4" customHeight="1" x14ac:dyDescent="0.3">
      <c r="B25" s="12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30"/>
    </row>
    <row r="26" spans="2:25" ht="14.4" customHeight="1" x14ac:dyDescent="0.3">
      <c r="B26" s="12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30"/>
    </row>
    <row r="27" spans="2:25" ht="14.4" customHeight="1" x14ac:dyDescent="0.3">
      <c r="B27" s="12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30"/>
    </row>
    <row r="28" spans="2:25" ht="14.4" customHeight="1" x14ac:dyDescent="0.3">
      <c r="B28" s="12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30"/>
    </row>
    <row r="29" spans="2:25" ht="14.4" customHeight="1" x14ac:dyDescent="0.3">
      <c r="B29" s="12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30"/>
    </row>
    <row r="30" spans="2:25" ht="14.4" customHeight="1" x14ac:dyDescent="0.3">
      <c r="B30" s="12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30"/>
    </row>
    <row r="31" spans="2:25" ht="14.4" customHeight="1" x14ac:dyDescent="0.3">
      <c r="B31" s="12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30"/>
    </row>
    <row r="32" spans="2:25" ht="14.4" customHeight="1" x14ac:dyDescent="0.3">
      <c r="B32" s="12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30"/>
    </row>
    <row r="33" spans="2:25" ht="14.4" customHeight="1" x14ac:dyDescent="0.3">
      <c r="B33" s="12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30"/>
    </row>
    <row r="34" spans="2:25" ht="14.4" customHeight="1" x14ac:dyDescent="0.3">
      <c r="B34" s="12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30"/>
    </row>
    <row r="35" spans="2:25" ht="14.4" customHeight="1" x14ac:dyDescent="0.3">
      <c r="B35" s="12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30"/>
    </row>
    <row r="36" spans="2:25" ht="14.4" customHeight="1" x14ac:dyDescent="0.3">
      <c r="B36" s="12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30"/>
    </row>
    <row r="37" spans="2:25" ht="14.4" customHeight="1" x14ac:dyDescent="0.3">
      <c r="B37" s="12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30"/>
    </row>
    <row r="38" spans="2:25" ht="14.4" customHeight="1" x14ac:dyDescent="0.3">
      <c r="B38" s="12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30"/>
    </row>
    <row r="39" spans="2:25" ht="14.4" customHeight="1" x14ac:dyDescent="0.3">
      <c r="B39" s="12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30"/>
    </row>
    <row r="40" spans="2:25" ht="14.4" customHeight="1" x14ac:dyDescent="0.3">
      <c r="B40" s="12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30"/>
    </row>
    <row r="41" spans="2:25" ht="14.4" customHeight="1" x14ac:dyDescent="0.3">
      <c r="B41" s="12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30"/>
    </row>
    <row r="42" spans="2:25" ht="14.4" customHeight="1" x14ac:dyDescent="0.3">
      <c r="B42" s="12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30"/>
    </row>
    <row r="43" spans="2:25" ht="14.4" customHeight="1" x14ac:dyDescent="0.3">
      <c r="B43" s="12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30"/>
    </row>
    <row r="44" spans="2:25" ht="14.4" customHeight="1" x14ac:dyDescent="0.3">
      <c r="B44" s="12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30"/>
    </row>
    <row r="45" spans="2:25" ht="14.4" customHeight="1" x14ac:dyDescent="0.3">
      <c r="B45" s="12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30"/>
    </row>
    <row r="46" spans="2:25" ht="14.4" customHeight="1" x14ac:dyDescent="0.3">
      <c r="B46" s="12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30"/>
    </row>
    <row r="47" spans="2:25" ht="14.4" customHeight="1" x14ac:dyDescent="0.3">
      <c r="B47" s="12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30"/>
    </row>
    <row r="48" spans="2:25" ht="14.4" customHeight="1" x14ac:dyDescent="0.3">
      <c r="B48" s="12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30"/>
    </row>
    <row r="49" spans="2:25" ht="14.4" customHeight="1" x14ac:dyDescent="0.3">
      <c r="B49" s="12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30"/>
    </row>
    <row r="50" spans="2:25" ht="14.4" customHeight="1" x14ac:dyDescent="0.3">
      <c r="B50" s="12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30"/>
    </row>
    <row r="51" spans="2:25" ht="14.4" customHeight="1" x14ac:dyDescent="0.3">
      <c r="B51" s="12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30"/>
    </row>
    <row r="52" spans="2:25" ht="14.4" customHeight="1" x14ac:dyDescent="0.3">
      <c r="B52" s="12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30"/>
    </row>
    <row r="53" spans="2:25" ht="14.4" customHeight="1" x14ac:dyDescent="0.3">
      <c r="B53" s="12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30"/>
    </row>
    <row r="54" spans="2:25" ht="14.4" customHeight="1" x14ac:dyDescent="0.3">
      <c r="B54" s="12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30"/>
    </row>
    <row r="55" spans="2:25" ht="14.4" customHeight="1" x14ac:dyDescent="0.3">
      <c r="B55" s="12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30"/>
    </row>
    <row r="56" spans="2:25" ht="14.4" customHeight="1" x14ac:dyDescent="0.3">
      <c r="B56" s="12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30"/>
    </row>
    <row r="57" spans="2:25" ht="14.4" customHeight="1" x14ac:dyDescent="0.3">
      <c r="B57" s="12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30"/>
    </row>
    <row r="58" spans="2:25" ht="14.4" customHeight="1" thickBot="1" x14ac:dyDescent="0.35"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31"/>
    </row>
    <row r="59" spans="2:25" ht="15" thickTop="1" x14ac:dyDescent="0.3"/>
  </sheetData>
  <mergeCells count="3">
    <mergeCell ref="V8:X9"/>
    <mergeCell ref="V10:X12"/>
    <mergeCell ref="Y5:Y58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B7C769B-4258-4E3A-8BD1-0195CF1E7842}">
          <x14:formula1>
            <xm:f>Season!$O$26:$O$42</xm:f>
          </x14:formula1>
          <xm:sqref>V10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T107"/>
  <sheetViews>
    <sheetView topLeftCell="A85" zoomScaleNormal="70" workbookViewId="0">
      <selection activeCell="M22" sqref="M22"/>
    </sheetView>
  </sheetViews>
  <sheetFormatPr defaultRowHeight="14.4" x14ac:dyDescent="0.3"/>
  <cols>
    <col min="1" max="1" width="11" bestFit="1" customWidth="1"/>
    <col min="2" max="2" width="15" customWidth="1"/>
    <col min="3" max="3" width="14.6640625" customWidth="1"/>
    <col min="4" max="4" width="18.6640625" customWidth="1"/>
    <col min="5" max="5" width="11.33203125" bestFit="1" customWidth="1"/>
    <col min="6" max="6" width="7.44140625" customWidth="1"/>
    <col min="8" max="8" width="21.5546875" bestFit="1" customWidth="1"/>
    <col min="12" max="12" width="8.6640625" customWidth="1"/>
    <col min="13" max="13" width="21.33203125" customWidth="1"/>
    <col min="14" max="14" width="17.44140625" customWidth="1"/>
    <col min="15" max="15" width="15.88671875" bestFit="1" customWidth="1"/>
    <col min="16" max="16" width="28.109375" bestFit="1" customWidth="1"/>
    <col min="17" max="18" width="33.5546875" bestFit="1" customWidth="1"/>
    <col min="19" max="19" width="26" bestFit="1" customWidth="1"/>
    <col min="20" max="20" width="28" bestFit="1" customWidth="1"/>
  </cols>
  <sheetData>
    <row r="3" spans="1:14" x14ac:dyDescent="0.3">
      <c r="A3" t="s">
        <v>24</v>
      </c>
      <c r="B3" t="s">
        <v>25</v>
      </c>
      <c r="E3" t="s">
        <v>28</v>
      </c>
      <c r="F3" t="s">
        <v>25</v>
      </c>
      <c r="H3" t="s">
        <v>32</v>
      </c>
      <c r="I3" t="s">
        <v>29</v>
      </c>
      <c r="J3" t="s">
        <v>19</v>
      </c>
      <c r="M3" t="s">
        <v>43</v>
      </c>
      <c r="N3" t="s">
        <v>25</v>
      </c>
    </row>
    <row r="4" spans="1:14" x14ac:dyDescent="0.3">
      <c r="A4" t="s">
        <v>26</v>
      </c>
      <c r="B4">
        <v>330</v>
      </c>
      <c r="E4" t="s">
        <v>29</v>
      </c>
      <c r="F4">
        <v>509</v>
      </c>
      <c r="H4" t="s">
        <v>33</v>
      </c>
      <c r="I4">
        <v>32</v>
      </c>
      <c r="J4">
        <v>45</v>
      </c>
      <c r="M4" t="s">
        <v>44</v>
      </c>
      <c r="N4">
        <v>131</v>
      </c>
    </row>
    <row r="5" spans="1:14" x14ac:dyDescent="0.3">
      <c r="A5" t="s">
        <v>27</v>
      </c>
      <c r="B5">
        <v>159</v>
      </c>
      <c r="E5" t="s">
        <v>19</v>
      </c>
      <c r="F5">
        <v>423</v>
      </c>
      <c r="H5" t="s">
        <v>34</v>
      </c>
      <c r="I5">
        <v>35</v>
      </c>
      <c r="J5">
        <v>37</v>
      </c>
      <c r="M5" t="s">
        <v>45</v>
      </c>
      <c r="N5">
        <v>121</v>
      </c>
    </row>
    <row r="6" spans="1:14" x14ac:dyDescent="0.3">
      <c r="A6">
        <v>3</v>
      </c>
      <c r="E6" t="s">
        <v>30</v>
      </c>
      <c r="F6">
        <v>9</v>
      </c>
      <c r="H6" t="s">
        <v>35</v>
      </c>
      <c r="I6">
        <v>26</v>
      </c>
      <c r="J6">
        <v>36</v>
      </c>
      <c r="M6" t="s">
        <v>46</v>
      </c>
      <c r="N6">
        <v>114</v>
      </c>
    </row>
    <row r="7" spans="1:14" x14ac:dyDescent="0.3">
      <c r="A7">
        <v>4</v>
      </c>
      <c r="E7" t="s">
        <v>31</v>
      </c>
      <c r="F7">
        <v>9</v>
      </c>
      <c r="H7" t="s">
        <v>36</v>
      </c>
      <c r="I7">
        <v>28</v>
      </c>
      <c r="J7">
        <v>31</v>
      </c>
      <c r="M7" t="s">
        <v>47</v>
      </c>
      <c r="N7">
        <v>109</v>
      </c>
    </row>
    <row r="8" spans="1:14" x14ac:dyDescent="0.3">
      <c r="A8">
        <v>5</v>
      </c>
      <c r="H8" t="s">
        <v>37</v>
      </c>
      <c r="I8">
        <v>20</v>
      </c>
      <c r="J8">
        <v>28</v>
      </c>
      <c r="M8" t="s">
        <v>48</v>
      </c>
      <c r="N8">
        <v>96</v>
      </c>
    </row>
    <row r="9" spans="1:14" x14ac:dyDescent="0.3">
      <c r="H9" t="s">
        <v>38</v>
      </c>
      <c r="I9">
        <v>30</v>
      </c>
      <c r="J9">
        <v>17</v>
      </c>
      <c r="M9" t="s">
        <v>49</v>
      </c>
      <c r="N9">
        <v>88</v>
      </c>
    </row>
    <row r="10" spans="1:14" x14ac:dyDescent="0.3">
      <c r="H10" t="s">
        <v>39</v>
      </c>
      <c r="I10">
        <v>15</v>
      </c>
      <c r="J10">
        <v>22</v>
      </c>
      <c r="M10" t="s">
        <v>50</v>
      </c>
      <c r="N10">
        <v>78</v>
      </c>
    </row>
    <row r="11" spans="1:14" x14ac:dyDescent="0.3">
      <c r="H11" t="s">
        <v>40</v>
      </c>
      <c r="I11">
        <v>21</v>
      </c>
      <c r="J11">
        <v>22</v>
      </c>
      <c r="M11" t="s">
        <v>51</v>
      </c>
      <c r="N11">
        <v>67</v>
      </c>
    </row>
    <row r="12" spans="1:14" x14ac:dyDescent="0.3">
      <c r="H12" t="s">
        <v>41</v>
      </c>
      <c r="I12">
        <v>18</v>
      </c>
      <c r="J12">
        <v>20</v>
      </c>
      <c r="M12" t="s">
        <v>52</v>
      </c>
      <c r="N12">
        <v>36</v>
      </c>
    </row>
    <row r="13" spans="1:14" x14ac:dyDescent="0.3">
      <c r="H13" t="s">
        <v>42</v>
      </c>
      <c r="I13">
        <v>12</v>
      </c>
      <c r="J13">
        <v>19</v>
      </c>
      <c r="M13" t="s">
        <v>53</v>
      </c>
      <c r="N13">
        <v>29</v>
      </c>
    </row>
    <row r="14" spans="1:14" x14ac:dyDescent="0.3">
      <c r="M14" t="s">
        <v>54</v>
      </c>
      <c r="N14">
        <v>15</v>
      </c>
    </row>
    <row r="15" spans="1:14" x14ac:dyDescent="0.3">
      <c r="M15" t="s">
        <v>55</v>
      </c>
      <c r="N15">
        <v>13</v>
      </c>
    </row>
    <row r="19" spans="1:20" ht="16.8" x14ac:dyDescent="0.3">
      <c r="A19" s="2" t="s">
        <v>57</v>
      </c>
      <c r="B19" s="2" t="s">
        <v>58</v>
      </c>
      <c r="C19" s="2" t="s">
        <v>59</v>
      </c>
      <c r="D19" s="2" t="s">
        <v>32</v>
      </c>
      <c r="E19" s="3"/>
      <c r="F19" s="3"/>
      <c r="G19" s="3"/>
      <c r="H19" s="3"/>
      <c r="I19" s="3"/>
      <c r="J19" s="3"/>
      <c r="K19" s="3"/>
    </row>
    <row r="20" spans="1:20" ht="33.6" x14ac:dyDescent="0.3">
      <c r="A20" s="4">
        <v>2008</v>
      </c>
      <c r="B20" s="4" t="s">
        <v>48</v>
      </c>
      <c r="C20" s="4" t="s">
        <v>45</v>
      </c>
      <c r="D20" s="4" t="s">
        <v>60</v>
      </c>
      <c r="E20" s="3"/>
      <c r="F20" s="3"/>
      <c r="G20" s="3"/>
      <c r="H20" s="3"/>
      <c r="I20" s="3"/>
      <c r="J20" s="3"/>
      <c r="K20" s="3"/>
    </row>
    <row r="21" spans="1:20" ht="50.4" x14ac:dyDescent="0.4">
      <c r="A21" s="4">
        <v>2009</v>
      </c>
      <c r="B21" s="4" t="s">
        <v>53</v>
      </c>
      <c r="C21" s="4" t="s">
        <v>61</v>
      </c>
      <c r="D21" s="4" t="s">
        <v>62</v>
      </c>
      <c r="E21" s="3"/>
      <c r="F21" s="3"/>
      <c r="G21" s="3"/>
      <c r="H21" s="3"/>
      <c r="I21" s="3"/>
      <c r="J21" s="3"/>
      <c r="K21" s="3"/>
      <c r="M21" t="s">
        <v>164</v>
      </c>
      <c r="N21" s="6" t="s">
        <v>2</v>
      </c>
      <c r="O21" s="6" t="s">
        <v>4</v>
      </c>
      <c r="P21" s="7" t="s">
        <v>6</v>
      </c>
      <c r="Q21" s="7" t="s">
        <v>165</v>
      </c>
      <c r="R21" s="7" t="s">
        <v>166</v>
      </c>
      <c r="S21" s="7" t="s">
        <v>167</v>
      </c>
      <c r="T21" s="7" t="s">
        <v>168</v>
      </c>
    </row>
    <row r="22" spans="1:20" ht="33.6" x14ac:dyDescent="0.3">
      <c r="A22" s="4">
        <v>2010</v>
      </c>
      <c r="B22" s="4" t="s">
        <v>45</v>
      </c>
      <c r="C22" s="4" t="s">
        <v>44</v>
      </c>
      <c r="D22" s="4" t="s">
        <v>60</v>
      </c>
      <c r="E22" s="3"/>
      <c r="F22" s="3"/>
      <c r="G22" s="3"/>
      <c r="H22" s="3"/>
      <c r="I22" s="3"/>
      <c r="J22" s="3"/>
      <c r="K22" s="3"/>
      <c r="M22">
        <f>Dashboard!V10</f>
        <v>2024</v>
      </c>
      <c r="N22" t="str">
        <f>VLOOKUP(M22,A20:B36,2,0)</f>
        <v>Kolkata Knight Riders</v>
      </c>
      <c r="O22" t="str">
        <f>VLOOKUP(M22,A70:B86,2,0)</f>
        <v>Virat Kohli</v>
      </c>
      <c r="P22" t="str">
        <f>VLOOKUP(M22,A90:B106,2,0)</f>
        <v>Harshal Patel</v>
      </c>
      <c r="Q22">
        <f>VLOOKUP(M22,A70:K86,11,0)</f>
        <v>38</v>
      </c>
      <c r="R22">
        <f>VLOOKUP(M22,A70:J86,10,0)</f>
        <v>62</v>
      </c>
      <c r="S22">
        <f>VLOOKUP(M22,A70:D86,4,0)</f>
        <v>741</v>
      </c>
      <c r="T22">
        <f>VLOOKUP(M22,A70:G86,7,0)</f>
        <v>154.69999999999999</v>
      </c>
    </row>
    <row r="23" spans="1:20" ht="50.4" x14ac:dyDescent="0.3">
      <c r="A23" s="4">
        <v>2011</v>
      </c>
      <c r="B23" s="4" t="s">
        <v>45</v>
      </c>
      <c r="C23" s="4" t="s">
        <v>61</v>
      </c>
      <c r="D23" s="4" t="s">
        <v>63</v>
      </c>
      <c r="E23" s="3"/>
      <c r="F23" s="3"/>
      <c r="G23" s="3"/>
      <c r="H23" s="3"/>
      <c r="I23" s="3"/>
      <c r="J23" s="3"/>
      <c r="K23" s="3"/>
      <c r="S23" s="8"/>
    </row>
    <row r="24" spans="1:20" ht="50.4" x14ac:dyDescent="0.3">
      <c r="A24" s="4">
        <v>2012</v>
      </c>
      <c r="B24" s="4" t="s">
        <v>46</v>
      </c>
      <c r="C24" s="4" t="s">
        <v>45</v>
      </c>
      <c r="D24" s="4" t="s">
        <v>63</v>
      </c>
      <c r="E24" s="3"/>
      <c r="F24" s="3"/>
      <c r="G24" s="3"/>
      <c r="H24" s="3"/>
      <c r="I24" s="3"/>
      <c r="J24" s="3"/>
      <c r="K24" s="3"/>
      <c r="P24" t="s">
        <v>173</v>
      </c>
      <c r="Q24" t="s">
        <v>169</v>
      </c>
      <c r="R24" t="s">
        <v>170</v>
      </c>
      <c r="S24" t="s">
        <v>171</v>
      </c>
      <c r="T24" t="s">
        <v>172</v>
      </c>
    </row>
    <row r="25" spans="1:20" ht="33.6" x14ac:dyDescent="0.3">
      <c r="A25" s="4">
        <v>2013</v>
      </c>
      <c r="B25" s="4" t="s">
        <v>44</v>
      </c>
      <c r="C25" s="4" t="s">
        <v>45</v>
      </c>
      <c r="D25" s="4" t="s">
        <v>64</v>
      </c>
      <c r="E25" s="3"/>
      <c r="F25" s="3"/>
      <c r="G25" s="3"/>
      <c r="H25" s="3"/>
      <c r="I25" s="3"/>
      <c r="J25" s="3"/>
      <c r="K25" s="3"/>
      <c r="P25" t="str">
        <f>VLOOKUP(M22,A90:B106,2,0)</f>
        <v>Harshal Patel</v>
      </c>
      <c r="Q25">
        <f>VLOOKUP(M22,Season!A90:E106,5,0)</f>
        <v>24</v>
      </c>
    </row>
    <row r="26" spans="1:20" ht="50.4" x14ac:dyDescent="0.3">
      <c r="A26" s="4">
        <v>2014</v>
      </c>
      <c r="B26" s="4" t="s">
        <v>46</v>
      </c>
      <c r="C26" s="4" t="s">
        <v>49</v>
      </c>
      <c r="D26" s="4" t="s">
        <v>65</v>
      </c>
      <c r="E26" s="3"/>
      <c r="F26" s="3"/>
      <c r="G26" s="3"/>
      <c r="H26" s="3"/>
      <c r="I26" s="3"/>
      <c r="J26" s="3"/>
      <c r="K26" s="3"/>
      <c r="O26" cm="1">
        <f t="array" ref="O26:O42">_xlfn._xlws.SORT((A20:A36))</f>
        <v>2008</v>
      </c>
    </row>
    <row r="27" spans="1:20" ht="33.6" x14ac:dyDescent="0.3">
      <c r="A27" s="4">
        <v>2015</v>
      </c>
      <c r="B27" s="4" t="s">
        <v>44</v>
      </c>
      <c r="C27" s="4" t="s">
        <v>45</v>
      </c>
      <c r="D27" s="4" t="s">
        <v>64</v>
      </c>
      <c r="E27" s="3"/>
      <c r="F27" s="3"/>
      <c r="G27" s="3"/>
      <c r="H27" s="3"/>
      <c r="I27" s="3"/>
      <c r="J27" s="3"/>
      <c r="K27" s="3"/>
      <c r="O27">
        <v>2009</v>
      </c>
    </row>
    <row r="28" spans="1:20" ht="50.4" x14ac:dyDescent="0.3">
      <c r="A28" s="4">
        <v>2016</v>
      </c>
      <c r="B28" s="4" t="s">
        <v>50</v>
      </c>
      <c r="C28" s="4" t="s">
        <v>61</v>
      </c>
      <c r="D28" s="4" t="s">
        <v>65</v>
      </c>
      <c r="E28" s="3"/>
      <c r="F28" s="3"/>
      <c r="G28" s="3"/>
      <c r="H28" s="3"/>
      <c r="I28" s="3"/>
      <c r="J28" s="3"/>
      <c r="K28" s="3"/>
      <c r="O28">
        <v>2010</v>
      </c>
    </row>
    <row r="29" spans="1:20" ht="33.6" x14ac:dyDescent="0.3">
      <c r="A29" s="4">
        <v>2017</v>
      </c>
      <c r="B29" s="4" t="s">
        <v>44</v>
      </c>
      <c r="C29" s="4" t="s">
        <v>66</v>
      </c>
      <c r="D29" s="4" t="s">
        <v>67</v>
      </c>
      <c r="E29" s="3"/>
      <c r="F29" s="3"/>
      <c r="G29" s="3"/>
      <c r="H29" s="3"/>
      <c r="I29" s="3"/>
      <c r="J29" s="3"/>
      <c r="K29" s="3"/>
      <c r="O29">
        <v>2011</v>
      </c>
    </row>
    <row r="30" spans="1:20" ht="33.6" x14ac:dyDescent="0.3">
      <c r="A30" s="4">
        <v>2018</v>
      </c>
      <c r="B30" s="4" t="s">
        <v>45</v>
      </c>
      <c r="C30" s="4" t="s">
        <v>50</v>
      </c>
      <c r="D30" s="4" t="s">
        <v>60</v>
      </c>
      <c r="E30" s="3"/>
      <c r="F30" s="3"/>
      <c r="G30" s="3"/>
      <c r="H30" s="3"/>
      <c r="I30" s="3"/>
      <c r="J30" s="3"/>
      <c r="K30" s="3"/>
      <c r="O30">
        <v>2012</v>
      </c>
    </row>
    <row r="31" spans="1:20" ht="33.6" x14ac:dyDescent="0.3">
      <c r="A31" s="4">
        <v>2019</v>
      </c>
      <c r="B31" s="4" t="s">
        <v>44</v>
      </c>
      <c r="C31" s="4" t="s">
        <v>45</v>
      </c>
      <c r="D31" s="4" t="s">
        <v>67</v>
      </c>
      <c r="E31" s="3"/>
      <c r="F31" s="3"/>
      <c r="G31" s="3"/>
      <c r="H31" s="3"/>
      <c r="I31" s="3"/>
      <c r="J31" s="3"/>
      <c r="K31" s="3"/>
      <c r="O31">
        <v>2013</v>
      </c>
    </row>
    <row r="32" spans="1:20" ht="33.6" x14ac:dyDescent="0.3">
      <c r="A32" s="4">
        <v>2020</v>
      </c>
      <c r="B32" s="4" t="s">
        <v>44</v>
      </c>
      <c r="C32" s="4" t="s">
        <v>52</v>
      </c>
      <c r="D32" s="4" t="s">
        <v>68</v>
      </c>
      <c r="E32" s="3"/>
      <c r="F32" s="3"/>
      <c r="G32" s="3"/>
      <c r="H32" s="3"/>
      <c r="I32" s="3"/>
      <c r="J32" s="3"/>
      <c r="K32" s="3"/>
      <c r="O32">
        <v>2014</v>
      </c>
    </row>
    <row r="33" spans="1:15" ht="50.4" x14ac:dyDescent="0.3">
      <c r="A33" s="4">
        <v>2021</v>
      </c>
      <c r="B33" s="4" t="s">
        <v>45</v>
      </c>
      <c r="C33" s="4" t="s">
        <v>46</v>
      </c>
      <c r="D33" s="4" t="s">
        <v>68</v>
      </c>
      <c r="E33" s="3"/>
      <c r="F33" s="3"/>
      <c r="G33" s="3"/>
      <c r="H33" s="3"/>
      <c r="I33" s="3"/>
      <c r="J33" s="3"/>
      <c r="K33" s="3"/>
      <c r="O33">
        <v>2015</v>
      </c>
    </row>
    <row r="34" spans="1:15" ht="33.6" x14ac:dyDescent="0.3">
      <c r="A34" s="4">
        <v>2022</v>
      </c>
      <c r="B34" s="4" t="s">
        <v>3</v>
      </c>
      <c r="C34" s="4" t="s">
        <v>48</v>
      </c>
      <c r="D34" s="4" t="s">
        <v>69</v>
      </c>
      <c r="E34" s="3"/>
      <c r="F34" s="3"/>
      <c r="G34" s="3"/>
      <c r="H34" s="3"/>
      <c r="I34" s="3"/>
      <c r="J34" s="3"/>
      <c r="K34" s="3"/>
      <c r="O34">
        <v>2016</v>
      </c>
    </row>
    <row r="35" spans="1:15" ht="33.6" x14ac:dyDescent="0.3">
      <c r="A35" s="4">
        <v>2023</v>
      </c>
      <c r="B35" s="4" t="s">
        <v>45</v>
      </c>
      <c r="C35" s="4" t="s">
        <v>3</v>
      </c>
      <c r="D35" s="4" t="s">
        <v>69</v>
      </c>
      <c r="E35" s="3"/>
      <c r="F35" s="3"/>
      <c r="G35" s="3"/>
      <c r="H35" s="3"/>
      <c r="I35" s="3"/>
      <c r="J35" s="3"/>
      <c r="K35" s="3"/>
      <c r="O35">
        <v>2017</v>
      </c>
    </row>
    <row r="36" spans="1:15" ht="50.4" x14ac:dyDescent="0.3">
      <c r="A36" s="5">
        <v>2024</v>
      </c>
      <c r="B36" s="5" t="s">
        <v>46</v>
      </c>
      <c r="C36" s="5" t="s">
        <v>50</v>
      </c>
      <c r="D36" s="5" t="s">
        <v>63</v>
      </c>
      <c r="E36" s="3"/>
      <c r="F36" s="3"/>
      <c r="G36" s="3"/>
      <c r="H36" s="3"/>
      <c r="I36" s="3"/>
      <c r="J36" s="3"/>
      <c r="K36" s="3"/>
      <c r="O36">
        <v>2018</v>
      </c>
    </row>
    <row r="37" spans="1:15" ht="22.8" x14ac:dyDescent="0.4">
      <c r="A37" s="32" t="s">
        <v>70</v>
      </c>
      <c r="B37" s="32"/>
      <c r="C37" s="32"/>
      <c r="D37" s="32"/>
      <c r="E37" s="32"/>
      <c r="F37" s="32"/>
      <c r="G37" s="32"/>
      <c r="H37" s="32"/>
      <c r="I37" s="3"/>
      <c r="J37" s="3"/>
      <c r="K37" s="3"/>
      <c r="O37">
        <v>2019</v>
      </c>
    </row>
    <row r="38" spans="1:15" ht="49.5" customHeight="1" x14ac:dyDescent="0.3">
      <c r="A38" s="33" t="s">
        <v>71</v>
      </c>
      <c r="B38" s="33"/>
      <c r="C38" s="33"/>
      <c r="D38" s="33"/>
      <c r="E38" s="33"/>
      <c r="F38" s="33"/>
      <c r="G38" s="33"/>
      <c r="H38" s="33"/>
      <c r="I38" s="3"/>
      <c r="J38" s="3"/>
      <c r="K38" s="3"/>
      <c r="O38">
        <v>2020</v>
      </c>
    </row>
    <row r="39" spans="1:15" ht="33.6" x14ac:dyDescent="0.3">
      <c r="A39" s="2" t="s">
        <v>72</v>
      </c>
      <c r="B39" s="2" t="s">
        <v>73</v>
      </c>
      <c r="C39" s="2" t="s">
        <v>74</v>
      </c>
      <c r="D39" s="3"/>
      <c r="E39" s="3"/>
      <c r="F39" s="3"/>
      <c r="G39" s="3"/>
      <c r="H39" s="3"/>
      <c r="I39" s="3"/>
      <c r="J39" s="3"/>
      <c r="K39" s="3"/>
      <c r="O39">
        <v>2021</v>
      </c>
    </row>
    <row r="40" spans="1:15" ht="50.4" x14ac:dyDescent="0.3">
      <c r="A40" s="4" t="s">
        <v>44</v>
      </c>
      <c r="B40" s="4" t="s">
        <v>75</v>
      </c>
      <c r="C40" s="4" t="s">
        <v>76</v>
      </c>
      <c r="D40" s="3"/>
      <c r="E40" s="3"/>
      <c r="F40" s="3"/>
      <c r="G40" s="3"/>
      <c r="H40" s="3"/>
      <c r="I40" s="3"/>
      <c r="J40" s="3"/>
      <c r="K40" s="3"/>
      <c r="O40">
        <v>2022</v>
      </c>
    </row>
    <row r="41" spans="1:15" ht="50.4" x14ac:dyDescent="0.3">
      <c r="A41" s="4" t="s">
        <v>45</v>
      </c>
      <c r="B41" s="4" t="s">
        <v>75</v>
      </c>
      <c r="C41" s="4" t="s">
        <v>77</v>
      </c>
      <c r="D41" s="3"/>
      <c r="E41" s="3"/>
      <c r="F41" s="3"/>
      <c r="G41" s="3"/>
      <c r="H41" s="3"/>
      <c r="I41" s="3"/>
      <c r="J41" s="3"/>
      <c r="K41" s="3"/>
      <c r="O41">
        <v>2023</v>
      </c>
    </row>
    <row r="42" spans="1:15" ht="50.4" x14ac:dyDescent="0.3">
      <c r="A42" s="4" t="s">
        <v>46</v>
      </c>
      <c r="B42" s="4" t="s">
        <v>78</v>
      </c>
      <c r="C42" s="4" t="s">
        <v>79</v>
      </c>
      <c r="D42" s="3"/>
      <c r="E42" s="3"/>
      <c r="F42" s="3"/>
      <c r="G42" s="3"/>
      <c r="H42" s="3"/>
      <c r="I42" s="3"/>
      <c r="J42" s="3"/>
      <c r="K42" s="3"/>
      <c r="O42">
        <v>2024</v>
      </c>
    </row>
    <row r="43" spans="1:15" ht="50.4" x14ac:dyDescent="0.3">
      <c r="A43" s="4" t="s">
        <v>50</v>
      </c>
      <c r="B43" s="4" t="s">
        <v>80</v>
      </c>
      <c r="C43" s="4">
        <v>2016</v>
      </c>
      <c r="D43" s="3"/>
      <c r="E43" s="3"/>
      <c r="F43" s="3"/>
      <c r="G43" s="3"/>
      <c r="H43" s="3"/>
      <c r="I43" s="3"/>
      <c r="J43" s="3"/>
      <c r="K43" s="3"/>
    </row>
    <row r="44" spans="1:15" ht="33.6" x14ac:dyDescent="0.3">
      <c r="A44" s="4" t="s">
        <v>48</v>
      </c>
      <c r="B44" s="4" t="s">
        <v>80</v>
      </c>
      <c r="C44" s="4">
        <v>2008</v>
      </c>
      <c r="D44" s="3"/>
      <c r="E44" s="3"/>
      <c r="F44" s="3"/>
      <c r="G44" s="3"/>
      <c r="H44" s="3"/>
      <c r="I44" s="3"/>
      <c r="J44" s="3"/>
      <c r="K44" s="3"/>
    </row>
    <row r="45" spans="1:15" ht="33.6" x14ac:dyDescent="0.3">
      <c r="A45" s="4" t="s">
        <v>53</v>
      </c>
      <c r="B45" s="4" t="s">
        <v>80</v>
      </c>
      <c r="C45" s="4">
        <v>2009</v>
      </c>
      <c r="D45" s="3"/>
      <c r="E45" s="3"/>
      <c r="F45" s="3"/>
      <c r="G45" s="3"/>
      <c r="H45" s="3"/>
      <c r="I45" s="3"/>
      <c r="J45" s="3"/>
      <c r="K45" s="3"/>
    </row>
    <row r="46" spans="1:15" ht="31.5" customHeight="1" x14ac:dyDescent="0.3">
      <c r="A46" s="4" t="s">
        <v>3</v>
      </c>
      <c r="B46" s="4" t="s">
        <v>80</v>
      </c>
      <c r="C46" s="4">
        <v>2022</v>
      </c>
      <c r="D46" s="3"/>
      <c r="E46" s="3"/>
      <c r="F46" s="3"/>
      <c r="G46" s="3"/>
      <c r="H46" s="3"/>
      <c r="I46" s="3"/>
      <c r="J46" s="3"/>
      <c r="K46" s="3"/>
    </row>
    <row r="47" spans="1:15" ht="22.8" x14ac:dyDescent="0.4">
      <c r="A47" s="32" t="s">
        <v>81</v>
      </c>
      <c r="B47" s="32"/>
      <c r="C47" s="32"/>
      <c r="D47" s="32"/>
      <c r="E47" s="32"/>
      <c r="F47" s="32"/>
      <c r="G47" s="32"/>
      <c r="H47" s="3"/>
      <c r="I47" s="3"/>
      <c r="J47" s="3"/>
      <c r="K47" s="3"/>
    </row>
    <row r="48" spans="1:15" ht="17.399999999999999" x14ac:dyDescent="0.3">
      <c r="A48" s="33" t="s">
        <v>82</v>
      </c>
      <c r="B48" s="33"/>
      <c r="C48" s="33"/>
      <c r="D48" s="33"/>
      <c r="E48" s="33"/>
      <c r="F48" s="33"/>
      <c r="G48" s="33"/>
      <c r="H48" s="3"/>
      <c r="I48" s="3"/>
      <c r="J48" s="3"/>
      <c r="K48" s="3"/>
    </row>
    <row r="49" spans="1:11" ht="50.4" x14ac:dyDescent="0.3">
      <c r="A49" s="2" t="s">
        <v>57</v>
      </c>
      <c r="B49" s="2" t="s">
        <v>58</v>
      </c>
      <c r="C49" s="2" t="s">
        <v>83</v>
      </c>
      <c r="D49" s="2" t="s">
        <v>84</v>
      </c>
      <c r="E49" s="2" t="s">
        <v>85</v>
      </c>
      <c r="F49" s="3"/>
      <c r="G49" s="3"/>
      <c r="H49" s="3"/>
      <c r="I49" s="3"/>
      <c r="J49" s="3"/>
      <c r="K49" s="3"/>
    </row>
    <row r="50" spans="1:11" ht="33.6" x14ac:dyDescent="0.3">
      <c r="A50" s="4">
        <v>2008</v>
      </c>
      <c r="B50" s="4" t="s">
        <v>48</v>
      </c>
      <c r="C50" s="4" t="s">
        <v>86</v>
      </c>
      <c r="D50" s="4" t="s">
        <v>87</v>
      </c>
      <c r="E50" s="4" t="s">
        <v>88</v>
      </c>
      <c r="F50" s="3"/>
      <c r="G50" s="3"/>
      <c r="H50" s="3"/>
      <c r="I50" s="3"/>
      <c r="J50" s="3"/>
      <c r="K50" s="3"/>
    </row>
    <row r="51" spans="1:11" ht="33.6" x14ac:dyDescent="0.3">
      <c r="A51" s="4">
        <v>2009</v>
      </c>
      <c r="B51" s="4" t="s">
        <v>53</v>
      </c>
      <c r="C51" s="4" t="s">
        <v>89</v>
      </c>
      <c r="D51" s="4" t="s">
        <v>90</v>
      </c>
      <c r="E51" s="4" t="s">
        <v>89</v>
      </c>
      <c r="F51" s="3"/>
      <c r="G51" s="3"/>
      <c r="H51" s="3"/>
      <c r="I51" s="3"/>
      <c r="J51" s="3"/>
      <c r="K51" s="3"/>
    </row>
    <row r="52" spans="1:11" ht="33.6" x14ac:dyDescent="0.3">
      <c r="A52" s="4">
        <v>2010</v>
      </c>
      <c r="B52" s="4" t="s">
        <v>45</v>
      </c>
      <c r="C52" s="4" t="s">
        <v>91</v>
      </c>
      <c r="D52" s="4" t="s">
        <v>92</v>
      </c>
      <c r="E52" s="4" t="s">
        <v>93</v>
      </c>
      <c r="F52" s="3"/>
      <c r="G52" s="3"/>
      <c r="H52" s="3"/>
      <c r="I52" s="3"/>
      <c r="J52" s="3"/>
      <c r="K52" s="3"/>
    </row>
    <row r="53" spans="1:11" ht="33.6" x14ac:dyDescent="0.3">
      <c r="A53" s="4">
        <v>2011</v>
      </c>
      <c r="B53" s="4" t="s">
        <v>45</v>
      </c>
      <c r="C53" s="4" t="s">
        <v>91</v>
      </c>
      <c r="D53" s="4" t="s">
        <v>94</v>
      </c>
      <c r="E53" s="4" t="s">
        <v>95</v>
      </c>
      <c r="F53" s="3"/>
      <c r="G53" s="3"/>
      <c r="H53" s="3"/>
      <c r="I53" s="3"/>
      <c r="J53" s="3"/>
      <c r="K53" s="3"/>
    </row>
    <row r="54" spans="1:11" ht="50.4" x14ac:dyDescent="0.3">
      <c r="A54" s="4">
        <v>2012</v>
      </c>
      <c r="B54" s="4" t="s">
        <v>46</v>
      </c>
      <c r="C54" s="4" t="s">
        <v>96</v>
      </c>
      <c r="D54" s="4" t="s">
        <v>97</v>
      </c>
      <c r="E54" s="4" t="s">
        <v>98</v>
      </c>
      <c r="F54" s="3"/>
      <c r="G54" s="3"/>
      <c r="H54" s="3"/>
      <c r="I54" s="3"/>
      <c r="J54" s="3"/>
      <c r="K54" s="3"/>
    </row>
    <row r="55" spans="1:11" ht="33.6" x14ac:dyDescent="0.3">
      <c r="A55" s="4">
        <v>2013</v>
      </c>
      <c r="B55" s="4" t="s">
        <v>44</v>
      </c>
      <c r="C55" s="4" t="s">
        <v>99</v>
      </c>
      <c r="D55" s="4" t="s">
        <v>100</v>
      </c>
      <c r="E55" s="4" t="s">
        <v>88</v>
      </c>
      <c r="F55" s="3"/>
      <c r="G55" s="3"/>
      <c r="H55" s="3"/>
      <c r="I55" s="3"/>
      <c r="J55" s="3"/>
      <c r="K55" s="3"/>
    </row>
    <row r="56" spans="1:11" ht="50.4" x14ac:dyDescent="0.3">
      <c r="A56" s="4">
        <v>2014</v>
      </c>
      <c r="B56" s="4" t="s">
        <v>46</v>
      </c>
      <c r="C56" s="4" t="s">
        <v>96</v>
      </c>
      <c r="D56" s="4" t="s">
        <v>101</v>
      </c>
      <c r="E56" s="4" t="s">
        <v>102</v>
      </c>
      <c r="F56" s="3"/>
      <c r="G56" s="3"/>
      <c r="H56" s="3"/>
      <c r="I56" s="3"/>
      <c r="J56" s="3"/>
      <c r="K56" s="3"/>
    </row>
    <row r="57" spans="1:11" ht="33.6" x14ac:dyDescent="0.3">
      <c r="A57" s="4">
        <v>2015</v>
      </c>
      <c r="B57" s="4" t="s">
        <v>44</v>
      </c>
      <c r="C57" s="4" t="s">
        <v>99</v>
      </c>
      <c r="D57" s="4" t="s">
        <v>99</v>
      </c>
      <c r="E57" s="4" t="s">
        <v>103</v>
      </c>
      <c r="F57" s="3"/>
      <c r="G57" s="3"/>
      <c r="H57" s="3"/>
      <c r="I57" s="3"/>
      <c r="J57" s="3"/>
      <c r="K57" s="3"/>
    </row>
    <row r="58" spans="1:11" ht="33.6" x14ac:dyDescent="0.3">
      <c r="A58" s="4">
        <v>2016</v>
      </c>
      <c r="B58" s="4" t="s">
        <v>50</v>
      </c>
      <c r="C58" s="4" t="s">
        <v>104</v>
      </c>
      <c r="D58" s="4" t="s">
        <v>105</v>
      </c>
      <c r="E58" s="4" t="s">
        <v>106</v>
      </c>
      <c r="F58" s="3"/>
      <c r="G58" s="3"/>
      <c r="H58" s="3"/>
      <c r="I58" s="3"/>
      <c r="J58" s="3"/>
      <c r="K58" s="3"/>
    </row>
    <row r="59" spans="1:11" ht="33.6" x14ac:dyDescent="0.3">
      <c r="A59" s="4">
        <v>2017</v>
      </c>
      <c r="B59" s="4" t="s">
        <v>44</v>
      </c>
      <c r="C59" s="4" t="s">
        <v>99</v>
      </c>
      <c r="D59" s="4" t="s">
        <v>107</v>
      </c>
      <c r="E59" s="4" t="s">
        <v>108</v>
      </c>
      <c r="F59" s="3"/>
      <c r="G59" s="3"/>
      <c r="H59" s="3"/>
      <c r="I59" s="3"/>
      <c r="J59" s="3"/>
      <c r="K59" s="3"/>
    </row>
    <row r="60" spans="1:11" ht="33.6" x14ac:dyDescent="0.3">
      <c r="A60" s="4">
        <v>2018</v>
      </c>
      <c r="B60" s="4" t="s">
        <v>45</v>
      </c>
      <c r="C60" s="4" t="s">
        <v>91</v>
      </c>
      <c r="D60" s="4" t="s">
        <v>88</v>
      </c>
      <c r="E60" s="4" t="s">
        <v>98</v>
      </c>
      <c r="F60" s="3"/>
      <c r="G60" s="3"/>
      <c r="H60" s="3"/>
      <c r="I60" s="3"/>
      <c r="J60" s="3"/>
      <c r="K60" s="3"/>
    </row>
    <row r="61" spans="1:11" ht="33.6" x14ac:dyDescent="0.3">
      <c r="A61" s="4">
        <v>2019</v>
      </c>
      <c r="B61" s="4" t="s">
        <v>44</v>
      </c>
      <c r="C61" s="4" t="s">
        <v>99</v>
      </c>
      <c r="D61" s="4" t="s">
        <v>109</v>
      </c>
      <c r="E61" s="4" t="s">
        <v>103</v>
      </c>
      <c r="F61" s="3"/>
      <c r="G61" s="3"/>
      <c r="H61" s="3"/>
      <c r="I61" s="3"/>
      <c r="J61" s="3"/>
      <c r="K61" s="3"/>
    </row>
    <row r="62" spans="1:11" ht="33.6" x14ac:dyDescent="0.3">
      <c r="A62" s="4">
        <v>2020</v>
      </c>
      <c r="B62" s="4" t="s">
        <v>44</v>
      </c>
      <c r="C62" s="4" t="s">
        <v>99</v>
      </c>
      <c r="D62" s="4" t="s">
        <v>110</v>
      </c>
      <c r="E62" s="4" t="s">
        <v>111</v>
      </c>
      <c r="F62" s="3"/>
      <c r="G62" s="3"/>
      <c r="H62" s="3"/>
      <c r="I62" s="3"/>
      <c r="J62" s="3"/>
      <c r="K62" s="3"/>
    </row>
    <row r="63" spans="1:11" ht="33.6" x14ac:dyDescent="0.3">
      <c r="A63" s="4">
        <v>2021</v>
      </c>
      <c r="B63" s="4" t="s">
        <v>45</v>
      </c>
      <c r="C63" s="4" t="s">
        <v>91</v>
      </c>
      <c r="D63" s="4" t="s">
        <v>112</v>
      </c>
      <c r="E63" s="4" t="s">
        <v>113</v>
      </c>
      <c r="F63" s="3"/>
      <c r="G63" s="3"/>
      <c r="H63" s="3"/>
      <c r="I63" s="3"/>
      <c r="J63" s="3"/>
      <c r="K63" s="3"/>
    </row>
    <row r="64" spans="1:11" ht="33.6" x14ac:dyDescent="0.3">
      <c r="A64" s="4">
        <v>2022</v>
      </c>
      <c r="B64" s="4" t="s">
        <v>3</v>
      </c>
      <c r="C64" s="4" t="s">
        <v>114</v>
      </c>
      <c r="D64" s="4" t="s">
        <v>114</v>
      </c>
      <c r="E64" s="4" t="s">
        <v>115</v>
      </c>
      <c r="F64" s="3"/>
      <c r="G64" s="3"/>
      <c r="H64" s="3"/>
      <c r="I64" s="3"/>
      <c r="J64" s="3"/>
      <c r="K64" s="3"/>
    </row>
    <row r="65" spans="1:11" ht="33.6" x14ac:dyDescent="0.3">
      <c r="A65" s="4">
        <v>2023</v>
      </c>
      <c r="B65" s="4" t="s">
        <v>45</v>
      </c>
      <c r="C65" s="4" t="s">
        <v>91</v>
      </c>
      <c r="D65" s="4" t="s">
        <v>116</v>
      </c>
      <c r="E65" s="4" t="s">
        <v>117</v>
      </c>
      <c r="F65" s="3"/>
      <c r="G65" s="3"/>
      <c r="H65" s="3"/>
      <c r="I65" s="3"/>
      <c r="J65" s="3"/>
      <c r="K65" s="3"/>
    </row>
    <row r="66" spans="1:11" ht="50.4" x14ac:dyDescent="0.3">
      <c r="A66" s="5">
        <v>2024</v>
      </c>
      <c r="B66" s="5" t="s">
        <v>46</v>
      </c>
      <c r="C66" s="5" t="s">
        <v>118</v>
      </c>
      <c r="D66" s="5" t="s">
        <v>119</v>
      </c>
      <c r="E66" s="5" t="s">
        <v>98</v>
      </c>
      <c r="F66" s="3"/>
      <c r="G66" s="3"/>
      <c r="H66" s="3"/>
      <c r="I66" s="3"/>
      <c r="J66" s="3"/>
      <c r="K66" s="3"/>
    </row>
    <row r="67" spans="1:11" ht="22.8" x14ac:dyDescent="0.4">
      <c r="A67" s="32" t="s">
        <v>120</v>
      </c>
      <c r="B67" s="32"/>
      <c r="C67" s="32"/>
      <c r="D67" s="32"/>
      <c r="E67" s="32"/>
      <c r="F67" s="32"/>
      <c r="G67" s="32"/>
      <c r="H67" s="3"/>
      <c r="I67" s="3"/>
      <c r="J67" s="3"/>
      <c r="K67" s="3"/>
    </row>
    <row r="68" spans="1:11" ht="17.399999999999999" x14ac:dyDescent="0.3">
      <c r="A68" s="33" t="s">
        <v>121</v>
      </c>
      <c r="B68" s="33"/>
      <c r="C68" s="33"/>
      <c r="D68" s="33"/>
      <c r="E68" s="33"/>
      <c r="F68" s="33"/>
      <c r="G68" s="33"/>
      <c r="H68" s="3"/>
      <c r="I68" s="3"/>
      <c r="J68" s="3"/>
      <c r="K68" s="3"/>
    </row>
    <row r="69" spans="1:11" ht="33.6" x14ac:dyDescent="0.3">
      <c r="A69" s="2" t="s">
        <v>57</v>
      </c>
      <c r="B69" s="2" t="s">
        <v>122</v>
      </c>
      <c r="C69" s="2" t="s">
        <v>123</v>
      </c>
      <c r="D69" s="2" t="s">
        <v>29</v>
      </c>
      <c r="E69" s="2" t="s">
        <v>124</v>
      </c>
      <c r="F69" s="2" t="s">
        <v>21</v>
      </c>
      <c r="G69" s="2" t="s">
        <v>16</v>
      </c>
      <c r="H69" s="2">
        <v>50</v>
      </c>
      <c r="I69" s="2">
        <v>100</v>
      </c>
      <c r="J69" s="2" t="s">
        <v>125</v>
      </c>
      <c r="K69" s="2" t="s">
        <v>126</v>
      </c>
    </row>
    <row r="70" spans="1:11" ht="50.4" x14ac:dyDescent="0.3">
      <c r="A70" s="4">
        <v>2008</v>
      </c>
      <c r="B70" s="4" t="s">
        <v>127</v>
      </c>
      <c r="C70" s="4">
        <v>11</v>
      </c>
      <c r="D70" s="4">
        <v>616</v>
      </c>
      <c r="E70" s="4">
        <v>115</v>
      </c>
      <c r="F70" s="4">
        <v>68.44</v>
      </c>
      <c r="G70" s="4">
        <v>139.68</v>
      </c>
      <c r="H70" s="4">
        <v>5</v>
      </c>
      <c r="I70" s="4">
        <v>1</v>
      </c>
      <c r="J70" s="4">
        <v>59</v>
      </c>
      <c r="K70" s="4">
        <v>26</v>
      </c>
    </row>
    <row r="71" spans="1:11" ht="50.4" x14ac:dyDescent="0.3">
      <c r="A71" s="4">
        <v>2009</v>
      </c>
      <c r="B71" s="4" t="s">
        <v>128</v>
      </c>
      <c r="C71" s="4">
        <v>12</v>
      </c>
      <c r="D71" s="4">
        <v>572</v>
      </c>
      <c r="E71" s="4">
        <v>89</v>
      </c>
      <c r="F71" s="4">
        <v>52</v>
      </c>
      <c r="G71" s="4">
        <v>144.81</v>
      </c>
      <c r="H71" s="4">
        <v>5</v>
      </c>
      <c r="I71" s="4">
        <v>0</v>
      </c>
      <c r="J71" s="4">
        <v>60</v>
      </c>
      <c r="K71" s="4">
        <v>22</v>
      </c>
    </row>
    <row r="72" spans="1:11" ht="50.4" x14ac:dyDescent="0.3">
      <c r="A72" s="4">
        <v>2010</v>
      </c>
      <c r="B72" s="4" t="s">
        <v>129</v>
      </c>
      <c r="C72" s="4">
        <v>15</v>
      </c>
      <c r="D72" s="4">
        <v>618</v>
      </c>
      <c r="E72" s="4">
        <v>89</v>
      </c>
      <c r="F72" s="4">
        <v>47.53</v>
      </c>
      <c r="G72" s="4">
        <v>132.61000000000001</v>
      </c>
      <c r="H72" s="4">
        <v>5</v>
      </c>
      <c r="I72" s="4">
        <v>0</v>
      </c>
      <c r="J72" s="4">
        <v>86</v>
      </c>
      <c r="K72" s="4">
        <v>3</v>
      </c>
    </row>
    <row r="73" spans="1:11" ht="33.6" x14ac:dyDescent="0.3">
      <c r="A73" s="4">
        <v>2011</v>
      </c>
      <c r="B73" s="4" t="s">
        <v>130</v>
      </c>
      <c r="C73" s="4">
        <v>12</v>
      </c>
      <c r="D73" s="4">
        <v>608</v>
      </c>
      <c r="E73" s="4">
        <v>107</v>
      </c>
      <c r="F73" s="4">
        <v>67.55</v>
      </c>
      <c r="G73" s="4">
        <v>183.13</v>
      </c>
      <c r="H73" s="4">
        <v>3</v>
      </c>
      <c r="I73" s="4">
        <v>2</v>
      </c>
      <c r="J73" s="4">
        <v>57</v>
      </c>
      <c r="K73" s="4">
        <v>44</v>
      </c>
    </row>
    <row r="74" spans="1:11" ht="33.6" x14ac:dyDescent="0.3">
      <c r="A74" s="4">
        <v>2012</v>
      </c>
      <c r="B74" s="4" t="s">
        <v>130</v>
      </c>
      <c r="C74" s="4">
        <v>14</v>
      </c>
      <c r="D74" s="4">
        <v>733</v>
      </c>
      <c r="E74" s="4">
        <v>128</v>
      </c>
      <c r="F74" s="4">
        <v>61.08</v>
      </c>
      <c r="G74" s="4">
        <v>160.74</v>
      </c>
      <c r="H74" s="4">
        <v>7</v>
      </c>
      <c r="I74" s="4">
        <v>1</v>
      </c>
      <c r="J74" s="4">
        <v>46</v>
      </c>
      <c r="K74" s="4">
        <v>59</v>
      </c>
    </row>
    <row r="75" spans="1:11" ht="50.4" x14ac:dyDescent="0.3">
      <c r="A75" s="4">
        <v>2013</v>
      </c>
      <c r="B75" s="4" t="s">
        <v>131</v>
      </c>
      <c r="C75" s="4">
        <v>17</v>
      </c>
      <c r="D75" s="4">
        <v>733</v>
      </c>
      <c r="E75" s="4">
        <v>95</v>
      </c>
      <c r="F75" s="4">
        <v>52.35</v>
      </c>
      <c r="G75" s="4">
        <v>129.5</v>
      </c>
      <c r="H75" s="4">
        <v>6</v>
      </c>
      <c r="I75" s="4">
        <v>0</v>
      </c>
      <c r="J75" s="4">
        <v>81</v>
      </c>
      <c r="K75" s="4">
        <v>17</v>
      </c>
    </row>
    <row r="76" spans="1:11" ht="50.4" x14ac:dyDescent="0.3">
      <c r="A76" s="4">
        <v>2014</v>
      </c>
      <c r="B76" s="4" t="s">
        <v>132</v>
      </c>
      <c r="C76" s="4">
        <v>16</v>
      </c>
      <c r="D76" s="4">
        <v>660</v>
      </c>
      <c r="E76" s="4">
        <v>83</v>
      </c>
      <c r="F76" s="4">
        <v>44</v>
      </c>
      <c r="G76" s="4">
        <v>137.78</v>
      </c>
      <c r="H76" s="4">
        <v>5</v>
      </c>
      <c r="I76" s="4">
        <v>0</v>
      </c>
      <c r="J76" s="4">
        <v>74</v>
      </c>
      <c r="K76" s="4">
        <v>18</v>
      </c>
    </row>
    <row r="77" spans="1:11" ht="50.4" x14ac:dyDescent="0.3">
      <c r="A77" s="4">
        <v>2015</v>
      </c>
      <c r="B77" s="4" t="s">
        <v>133</v>
      </c>
      <c r="C77" s="4">
        <v>14</v>
      </c>
      <c r="D77" s="4">
        <v>562</v>
      </c>
      <c r="E77" s="4">
        <v>91</v>
      </c>
      <c r="F77" s="4">
        <v>43.23</v>
      </c>
      <c r="G77" s="4">
        <v>156.54</v>
      </c>
      <c r="H77" s="4">
        <v>7</v>
      </c>
      <c r="I77" s="4">
        <v>0</v>
      </c>
      <c r="J77" s="4">
        <v>65</v>
      </c>
      <c r="K77" s="4">
        <v>21</v>
      </c>
    </row>
    <row r="78" spans="1:11" ht="33.6" x14ac:dyDescent="0.3">
      <c r="A78" s="4">
        <v>2016</v>
      </c>
      <c r="B78" s="4" t="s">
        <v>134</v>
      </c>
      <c r="C78" s="4">
        <v>16</v>
      </c>
      <c r="D78" s="4">
        <v>973</v>
      </c>
      <c r="E78" s="4">
        <v>113</v>
      </c>
      <c r="F78" s="4">
        <v>81.08</v>
      </c>
      <c r="G78" s="4">
        <v>152.03</v>
      </c>
      <c r="H78" s="4">
        <v>7</v>
      </c>
      <c r="I78" s="4">
        <v>4</v>
      </c>
      <c r="J78" s="4">
        <v>83</v>
      </c>
      <c r="K78" s="4">
        <v>38</v>
      </c>
    </row>
    <row r="79" spans="1:11" ht="50.4" x14ac:dyDescent="0.3">
      <c r="A79" s="4">
        <v>2017</v>
      </c>
      <c r="B79" s="4" t="s">
        <v>133</v>
      </c>
      <c r="C79" s="4">
        <v>14</v>
      </c>
      <c r="D79" s="4">
        <v>641</v>
      </c>
      <c r="E79" s="4">
        <v>126</v>
      </c>
      <c r="F79" s="4">
        <v>58.27</v>
      </c>
      <c r="G79" s="4">
        <v>141.81</v>
      </c>
      <c r="H79" s="4">
        <v>4</v>
      </c>
      <c r="I79" s="4">
        <v>1</v>
      </c>
      <c r="J79" s="4">
        <v>63</v>
      </c>
      <c r="K79" s="4">
        <v>26</v>
      </c>
    </row>
    <row r="80" spans="1:11" ht="50.4" x14ac:dyDescent="0.3">
      <c r="A80" s="4">
        <v>2018</v>
      </c>
      <c r="B80" s="4" t="s">
        <v>135</v>
      </c>
      <c r="C80" s="4">
        <v>17</v>
      </c>
      <c r="D80" s="4">
        <v>735</v>
      </c>
      <c r="E80" s="4">
        <v>84</v>
      </c>
      <c r="F80" s="4">
        <v>52.5</v>
      </c>
      <c r="G80" s="4">
        <v>142.44</v>
      </c>
      <c r="H80" s="4">
        <v>8</v>
      </c>
      <c r="I80" s="4">
        <v>0</v>
      </c>
      <c r="J80" s="4">
        <v>64</v>
      </c>
      <c r="K80" s="4">
        <v>28</v>
      </c>
    </row>
    <row r="81" spans="1:11" ht="50.4" x14ac:dyDescent="0.3">
      <c r="A81" s="4">
        <v>2019</v>
      </c>
      <c r="B81" s="4" t="s">
        <v>133</v>
      </c>
      <c r="C81" s="4">
        <v>12</v>
      </c>
      <c r="D81" s="4">
        <v>692</v>
      </c>
      <c r="E81" s="4">
        <v>100</v>
      </c>
      <c r="F81" s="4">
        <v>69.2</v>
      </c>
      <c r="G81" s="4">
        <v>143.87</v>
      </c>
      <c r="H81" s="4">
        <v>8</v>
      </c>
      <c r="I81" s="4">
        <v>1</v>
      </c>
      <c r="J81" s="4">
        <v>57</v>
      </c>
      <c r="K81" s="4">
        <v>21</v>
      </c>
    </row>
    <row r="82" spans="1:11" ht="33.6" x14ac:dyDescent="0.3">
      <c r="A82" s="4">
        <v>2020</v>
      </c>
      <c r="B82" s="4" t="s">
        <v>136</v>
      </c>
      <c r="C82" s="4">
        <v>14</v>
      </c>
      <c r="D82" s="4">
        <v>670</v>
      </c>
      <c r="E82" s="4">
        <v>132</v>
      </c>
      <c r="F82" s="4">
        <v>55.83</v>
      </c>
      <c r="G82" s="4">
        <v>129.34</v>
      </c>
      <c r="H82" s="4">
        <v>5</v>
      </c>
      <c r="I82" s="4">
        <v>1</v>
      </c>
      <c r="J82" s="4">
        <v>58</v>
      </c>
      <c r="K82" s="4">
        <v>23</v>
      </c>
    </row>
    <row r="83" spans="1:11" ht="50.4" x14ac:dyDescent="0.3">
      <c r="A83" s="4">
        <v>2021</v>
      </c>
      <c r="B83" s="4" t="s">
        <v>137</v>
      </c>
      <c r="C83" s="4">
        <v>16</v>
      </c>
      <c r="D83" s="4">
        <v>635</v>
      </c>
      <c r="E83" s="4">
        <v>101</v>
      </c>
      <c r="F83" s="4">
        <v>45.35</v>
      </c>
      <c r="G83" s="4">
        <v>136.26</v>
      </c>
      <c r="H83" s="4">
        <v>4</v>
      </c>
      <c r="I83" s="4">
        <v>1</v>
      </c>
      <c r="J83" s="4">
        <v>64</v>
      </c>
      <c r="K83" s="4">
        <v>23</v>
      </c>
    </row>
    <row r="84" spans="1:11" ht="33.6" x14ac:dyDescent="0.3">
      <c r="A84" s="4">
        <v>2022</v>
      </c>
      <c r="B84" s="4" t="s">
        <v>138</v>
      </c>
      <c r="C84" s="4">
        <v>17</v>
      </c>
      <c r="D84" s="4">
        <v>863</v>
      </c>
      <c r="E84" s="4">
        <v>116</v>
      </c>
      <c r="F84" s="4">
        <v>57.53</v>
      </c>
      <c r="G84" s="4">
        <v>149.05000000000001</v>
      </c>
      <c r="H84" s="4">
        <v>4</v>
      </c>
      <c r="I84" s="4">
        <v>4</v>
      </c>
      <c r="J84" s="4">
        <v>83</v>
      </c>
      <c r="K84" s="4">
        <v>45</v>
      </c>
    </row>
    <row r="85" spans="1:11" ht="33.6" x14ac:dyDescent="0.3">
      <c r="A85" s="4">
        <v>2023</v>
      </c>
      <c r="B85" s="4" t="s">
        <v>117</v>
      </c>
      <c r="C85" s="4">
        <v>17</v>
      </c>
      <c r="D85" s="4">
        <v>890</v>
      </c>
      <c r="E85" s="4">
        <v>129</v>
      </c>
      <c r="F85" s="4">
        <v>59.33</v>
      </c>
      <c r="G85" s="4">
        <v>157.80000000000001</v>
      </c>
      <c r="H85" s="4">
        <v>4</v>
      </c>
      <c r="I85" s="4">
        <v>3</v>
      </c>
      <c r="J85" s="4">
        <v>85</v>
      </c>
      <c r="K85" s="4">
        <v>33</v>
      </c>
    </row>
    <row r="86" spans="1:11" ht="16.8" x14ac:dyDescent="0.3">
      <c r="A86" s="5">
        <v>2024</v>
      </c>
      <c r="B86" s="5" t="s">
        <v>106</v>
      </c>
      <c r="C86" s="5">
        <v>15</v>
      </c>
      <c r="D86" s="5">
        <v>741</v>
      </c>
      <c r="E86" s="5">
        <v>113</v>
      </c>
      <c r="F86" s="5">
        <v>61.75</v>
      </c>
      <c r="G86" s="5">
        <v>154.69999999999999</v>
      </c>
      <c r="H86" s="5">
        <v>5</v>
      </c>
      <c r="I86" s="5">
        <v>1</v>
      </c>
      <c r="J86" s="5">
        <v>62</v>
      </c>
      <c r="K86" s="5">
        <v>38</v>
      </c>
    </row>
    <row r="87" spans="1:11" ht="22.8" x14ac:dyDescent="0.4">
      <c r="A87" s="32" t="s">
        <v>139</v>
      </c>
      <c r="B87" s="32"/>
      <c r="C87" s="32"/>
      <c r="D87" s="32"/>
      <c r="E87" s="32"/>
      <c r="F87" s="32"/>
      <c r="G87" s="32"/>
      <c r="H87" s="32"/>
      <c r="I87" s="32"/>
      <c r="J87" s="32"/>
      <c r="K87" s="32"/>
    </row>
    <row r="88" spans="1:11" ht="17.399999999999999" x14ac:dyDescent="0.3">
      <c r="A88" s="33" t="s">
        <v>140</v>
      </c>
      <c r="B88" s="33"/>
      <c r="C88" s="33"/>
      <c r="D88" s="33"/>
      <c r="E88" s="33"/>
      <c r="F88" s="33"/>
      <c r="G88" s="33"/>
      <c r="H88" s="33"/>
      <c r="I88" s="33"/>
      <c r="J88" s="33"/>
      <c r="K88" s="33"/>
    </row>
    <row r="89" spans="1:11" ht="16.8" x14ac:dyDescent="0.3">
      <c r="A89" s="2" t="s">
        <v>56</v>
      </c>
      <c r="B89" s="2" t="s">
        <v>141</v>
      </c>
      <c r="C89" s="2" t="s">
        <v>43</v>
      </c>
      <c r="D89" s="2" t="s">
        <v>142</v>
      </c>
      <c r="E89" s="2" t="s">
        <v>19</v>
      </c>
      <c r="F89" s="3"/>
      <c r="G89" s="3"/>
      <c r="H89" s="3"/>
      <c r="I89" s="3"/>
      <c r="J89" s="3"/>
      <c r="K89" s="3"/>
    </row>
    <row r="90" spans="1:11" ht="33.6" x14ac:dyDescent="0.3">
      <c r="A90" s="4">
        <v>2008</v>
      </c>
      <c r="B90" s="4" t="s">
        <v>143</v>
      </c>
      <c r="C90" s="4" t="s">
        <v>144</v>
      </c>
      <c r="D90" s="4">
        <v>11</v>
      </c>
      <c r="E90" s="4">
        <v>22</v>
      </c>
      <c r="F90" s="3"/>
      <c r="G90" s="3"/>
      <c r="H90" s="3"/>
      <c r="I90" s="3"/>
      <c r="J90" s="3"/>
      <c r="K90" s="3"/>
    </row>
    <row r="91" spans="1:11" ht="16.8" x14ac:dyDescent="0.3">
      <c r="A91" s="4">
        <v>2009</v>
      </c>
      <c r="B91" s="4" t="s">
        <v>145</v>
      </c>
      <c r="C91" s="4" t="s">
        <v>146</v>
      </c>
      <c r="D91" s="4">
        <v>16</v>
      </c>
      <c r="E91" s="4">
        <v>23</v>
      </c>
      <c r="F91" s="3"/>
      <c r="G91" s="3"/>
      <c r="H91" s="3"/>
      <c r="I91" s="3"/>
      <c r="J91" s="3"/>
      <c r="K91" s="3"/>
    </row>
    <row r="92" spans="1:11" ht="33.6" x14ac:dyDescent="0.3">
      <c r="A92" s="4">
        <v>2010</v>
      </c>
      <c r="B92" s="4" t="s">
        <v>147</v>
      </c>
      <c r="C92" s="4" t="s">
        <v>146</v>
      </c>
      <c r="D92" s="4">
        <v>16</v>
      </c>
      <c r="E92" s="4">
        <v>21</v>
      </c>
      <c r="F92" s="3"/>
      <c r="G92" s="3"/>
      <c r="H92" s="3"/>
      <c r="I92" s="3"/>
      <c r="J92" s="3"/>
      <c r="K92" s="3"/>
    </row>
    <row r="93" spans="1:11" ht="33.6" x14ac:dyDescent="0.3">
      <c r="A93" s="4">
        <v>2011</v>
      </c>
      <c r="B93" s="4" t="s">
        <v>148</v>
      </c>
      <c r="C93" s="4" t="s">
        <v>149</v>
      </c>
      <c r="D93" s="4">
        <v>16</v>
      </c>
      <c r="E93" s="4">
        <v>28</v>
      </c>
      <c r="F93" s="3"/>
      <c r="G93" s="3"/>
      <c r="H93" s="3"/>
      <c r="I93" s="3"/>
      <c r="J93" s="3"/>
      <c r="K93" s="3"/>
    </row>
    <row r="94" spans="1:11" ht="33.6" x14ac:dyDescent="0.3">
      <c r="A94" s="4">
        <v>2012</v>
      </c>
      <c r="B94" s="4" t="s">
        <v>150</v>
      </c>
      <c r="C94" s="4" t="s">
        <v>146</v>
      </c>
      <c r="D94" s="4">
        <v>16</v>
      </c>
      <c r="E94" s="4">
        <v>25</v>
      </c>
      <c r="F94" s="3"/>
      <c r="G94" s="3"/>
      <c r="H94" s="3"/>
      <c r="I94" s="3"/>
      <c r="J94" s="3"/>
      <c r="K94" s="3"/>
    </row>
    <row r="95" spans="1:11" ht="33.6" x14ac:dyDescent="0.3">
      <c r="A95" s="4">
        <v>2013</v>
      </c>
      <c r="B95" s="4" t="s">
        <v>151</v>
      </c>
      <c r="C95" s="4" t="s">
        <v>152</v>
      </c>
      <c r="D95" s="4">
        <v>18</v>
      </c>
      <c r="E95" s="4">
        <v>32</v>
      </c>
      <c r="F95" s="3"/>
      <c r="G95" s="3"/>
      <c r="H95" s="3"/>
      <c r="I95" s="3"/>
      <c r="J95" s="3"/>
      <c r="K95" s="3"/>
    </row>
    <row r="96" spans="1:11" ht="33.6" x14ac:dyDescent="0.3">
      <c r="A96" s="4">
        <v>2014</v>
      </c>
      <c r="B96" s="4" t="s">
        <v>153</v>
      </c>
      <c r="C96" s="4" t="s">
        <v>152</v>
      </c>
      <c r="D96" s="4">
        <v>16</v>
      </c>
      <c r="E96" s="4">
        <v>23</v>
      </c>
      <c r="F96" s="3"/>
      <c r="G96" s="3"/>
      <c r="H96" s="3"/>
      <c r="I96" s="3"/>
      <c r="J96" s="3"/>
      <c r="K96" s="3"/>
    </row>
    <row r="97" spans="1:11" ht="33.6" x14ac:dyDescent="0.3">
      <c r="A97" s="4">
        <v>2015</v>
      </c>
      <c r="B97" s="4" t="s">
        <v>151</v>
      </c>
      <c r="C97" s="4" t="s">
        <v>152</v>
      </c>
      <c r="D97" s="4">
        <v>16</v>
      </c>
      <c r="E97" s="4">
        <v>26</v>
      </c>
      <c r="F97" s="3"/>
      <c r="G97" s="3"/>
      <c r="H97" s="3"/>
      <c r="I97" s="3"/>
      <c r="J97" s="3"/>
      <c r="K97" s="3"/>
    </row>
    <row r="98" spans="1:11" ht="33.6" x14ac:dyDescent="0.3">
      <c r="A98" s="4">
        <v>2016</v>
      </c>
      <c r="B98" s="4" t="s">
        <v>154</v>
      </c>
      <c r="C98" s="4" t="s">
        <v>155</v>
      </c>
      <c r="D98" s="4">
        <v>17</v>
      </c>
      <c r="E98" s="4">
        <v>23</v>
      </c>
      <c r="F98" s="3"/>
      <c r="G98" s="3"/>
      <c r="H98" s="3"/>
      <c r="I98" s="3"/>
      <c r="J98" s="3"/>
      <c r="K98" s="3"/>
    </row>
    <row r="99" spans="1:11" ht="33.6" x14ac:dyDescent="0.3">
      <c r="A99" s="4">
        <v>2017</v>
      </c>
      <c r="B99" s="4" t="s">
        <v>154</v>
      </c>
      <c r="C99" s="4" t="s">
        <v>155</v>
      </c>
      <c r="D99" s="4">
        <v>14</v>
      </c>
      <c r="E99" s="4">
        <v>26</v>
      </c>
      <c r="F99" s="3"/>
      <c r="G99" s="3"/>
      <c r="H99" s="3"/>
      <c r="I99" s="3"/>
      <c r="J99" s="3"/>
      <c r="K99" s="3"/>
    </row>
    <row r="100" spans="1:11" ht="16.8" x14ac:dyDescent="0.3">
      <c r="A100" s="4">
        <v>2018</v>
      </c>
      <c r="B100" s="4" t="s">
        <v>156</v>
      </c>
      <c r="C100" s="4" t="s">
        <v>157</v>
      </c>
      <c r="D100" s="4">
        <v>14</v>
      </c>
      <c r="E100" s="4">
        <v>24</v>
      </c>
      <c r="F100" s="3"/>
      <c r="G100" s="3"/>
      <c r="H100" s="3"/>
      <c r="I100" s="3"/>
      <c r="J100" s="3"/>
      <c r="K100" s="3"/>
    </row>
    <row r="101" spans="1:11" ht="16.8" x14ac:dyDescent="0.3">
      <c r="A101" s="4">
        <v>2019</v>
      </c>
      <c r="B101" s="4" t="s">
        <v>158</v>
      </c>
      <c r="C101" s="4" t="s">
        <v>152</v>
      </c>
      <c r="D101" s="4">
        <v>17</v>
      </c>
      <c r="E101" s="4">
        <v>26</v>
      </c>
      <c r="F101" s="3"/>
      <c r="G101" s="3"/>
      <c r="H101" s="3"/>
      <c r="I101" s="3"/>
      <c r="J101" s="3"/>
      <c r="K101" s="3"/>
    </row>
    <row r="102" spans="1:11" ht="33.6" x14ac:dyDescent="0.3">
      <c r="A102" s="4">
        <v>2020</v>
      </c>
      <c r="B102" s="4" t="s">
        <v>159</v>
      </c>
      <c r="C102" s="4" t="s">
        <v>146</v>
      </c>
      <c r="D102" s="4">
        <v>17</v>
      </c>
      <c r="E102" s="4">
        <v>30</v>
      </c>
      <c r="F102" s="3"/>
      <c r="G102" s="3"/>
      <c r="H102" s="3"/>
      <c r="I102" s="3"/>
      <c r="J102" s="3"/>
      <c r="K102" s="3"/>
    </row>
    <row r="103" spans="1:11" ht="33.6" x14ac:dyDescent="0.3">
      <c r="A103" s="4">
        <v>2021</v>
      </c>
      <c r="B103" s="4" t="s">
        <v>113</v>
      </c>
      <c r="C103" s="4" t="s">
        <v>160</v>
      </c>
      <c r="D103" s="4">
        <v>15</v>
      </c>
      <c r="E103" s="4">
        <v>32</v>
      </c>
      <c r="F103" s="3"/>
      <c r="G103" s="3"/>
      <c r="H103" s="3"/>
      <c r="I103" s="3"/>
      <c r="J103" s="3"/>
      <c r="K103" s="3"/>
    </row>
    <row r="104" spans="1:11" ht="33.6" x14ac:dyDescent="0.3">
      <c r="A104" s="4">
        <v>2022</v>
      </c>
      <c r="B104" s="4" t="s">
        <v>161</v>
      </c>
      <c r="C104" s="4" t="s">
        <v>144</v>
      </c>
      <c r="D104" s="4">
        <v>17</v>
      </c>
      <c r="E104" s="4">
        <v>27</v>
      </c>
      <c r="F104" s="3"/>
      <c r="G104" s="3"/>
      <c r="H104" s="3"/>
      <c r="I104" s="3"/>
      <c r="J104" s="3"/>
      <c r="K104" s="3"/>
    </row>
    <row r="105" spans="1:11" ht="33.6" x14ac:dyDescent="0.3">
      <c r="A105" s="4">
        <v>2023</v>
      </c>
      <c r="B105" s="4" t="s">
        <v>162</v>
      </c>
      <c r="C105" s="4" t="s">
        <v>163</v>
      </c>
      <c r="D105" s="4">
        <v>17</v>
      </c>
      <c r="E105" s="4">
        <v>28</v>
      </c>
      <c r="F105" s="3"/>
      <c r="G105" s="3"/>
      <c r="H105" s="3"/>
      <c r="I105" s="3"/>
      <c r="J105" s="3"/>
      <c r="K105" s="3"/>
    </row>
    <row r="106" spans="1:11" ht="33.6" x14ac:dyDescent="0.3">
      <c r="A106" s="5">
        <v>2024</v>
      </c>
      <c r="B106" s="5" t="s">
        <v>113</v>
      </c>
      <c r="C106" s="5" t="s">
        <v>157</v>
      </c>
      <c r="D106" s="5">
        <v>14</v>
      </c>
      <c r="E106" s="5">
        <v>24</v>
      </c>
      <c r="F106" s="3"/>
      <c r="G106" s="3"/>
      <c r="H106" s="3"/>
      <c r="I106" s="3"/>
      <c r="J106" s="3"/>
      <c r="K106" s="3"/>
    </row>
    <row r="107" spans="1:1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</row>
  </sheetData>
  <dataConsolidate/>
  <customSheetViews>
    <customSheetView guid="{3FD37C40-7D4B-41EC-9BA4-8C41BD6C5744}">
      <selection activeCell="B3" sqref="B3"/>
      <pageMargins left="0.7" right="0.7" top="0.75" bottom="0.75" header="0.3" footer="0.3"/>
    </customSheetView>
  </customSheetViews>
  <mergeCells count="8">
    <mergeCell ref="A87:K87"/>
    <mergeCell ref="A88:K88"/>
    <mergeCell ref="A37:H37"/>
    <mergeCell ref="A38:H38"/>
    <mergeCell ref="A47:G47"/>
    <mergeCell ref="A48:G48"/>
    <mergeCell ref="A67:G67"/>
    <mergeCell ref="A68:G6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"/>
  <sheetViews>
    <sheetView workbookViewId="0">
      <selection activeCell="A2" sqref="A2"/>
    </sheetView>
  </sheetViews>
  <sheetFormatPr defaultRowHeight="14.4" x14ac:dyDescent="0.3"/>
  <sheetData>
    <row r="1" spans="1:5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</row>
    <row r="2" spans="1:5" x14ac:dyDescent="0.3">
      <c r="A2" t="s">
        <v>17</v>
      </c>
      <c r="B2">
        <v>1560</v>
      </c>
      <c r="C2">
        <v>66</v>
      </c>
      <c r="D2">
        <v>120</v>
      </c>
      <c r="E2">
        <v>125.1</v>
      </c>
    </row>
  </sheetData>
  <customSheetViews>
    <customSheetView guid="{3FD37C40-7D4B-41EC-9BA4-8C41BD6C5744}">
      <pageMargins left="0.75" right="0.75" top="1" bottom="1" header="0.5" footer="0.5"/>
    </customSheetView>
  </customSheetView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workbookViewId="0">
      <selection activeCell="C9" sqref="C9"/>
    </sheetView>
  </sheetViews>
  <sheetFormatPr defaultRowHeight="14.4" x14ac:dyDescent="0.3"/>
  <cols>
    <col min="1" max="1" width="8.109375" bestFit="1" customWidth="1"/>
  </cols>
  <sheetData>
    <row r="1" spans="1:5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</row>
    <row r="2" spans="1:5" x14ac:dyDescent="0.3">
      <c r="A2" t="s">
        <v>23</v>
      </c>
      <c r="B2">
        <v>72</v>
      </c>
      <c r="C2">
        <v>7.75</v>
      </c>
      <c r="D2">
        <v>36.5</v>
      </c>
      <c r="E2">
        <v>28.24</v>
      </c>
    </row>
  </sheetData>
  <customSheetViews>
    <customSheetView guid="{3FD37C40-7D4B-41EC-9BA4-8C41BD6C5744}">
      <pageMargins left="0.75" right="0.75" top="1" bottom="1" header="0.5" footer="0.5"/>
    </customSheetView>
  </customSheetView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U19" sqref="U19"/>
    </sheetView>
  </sheetViews>
  <sheetFormatPr defaultRowHeight="14.4" x14ac:dyDescent="0.3"/>
  <sheetData>
    <row r="1" spans="1:2" x14ac:dyDescent="0.3">
      <c r="A1" t="s">
        <v>24</v>
      </c>
      <c r="B1" t="s">
        <v>25</v>
      </c>
    </row>
    <row r="2" spans="1:2" x14ac:dyDescent="0.3">
      <c r="A2" t="s">
        <v>26</v>
      </c>
      <c r="B2">
        <v>330</v>
      </c>
    </row>
    <row r="3" spans="1:2" x14ac:dyDescent="0.3">
      <c r="A3" t="s">
        <v>27</v>
      </c>
      <c r="B3">
        <v>159</v>
      </c>
    </row>
  </sheetData>
  <customSheetViews>
    <customSheetView guid="{3FD37C40-7D4B-41EC-9BA4-8C41BD6C5744}">
      <selection activeCell="C12" sqref="C12"/>
      <pageMargins left="0.75" right="0.75" top="1" bottom="1" header="0.5" footer="0.5"/>
    </customSheetView>
  </customSheetView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>
      <selection activeCell="B5" sqref="B5"/>
    </sheetView>
  </sheetViews>
  <sheetFormatPr defaultRowHeight="14.4" x14ac:dyDescent="0.3"/>
  <sheetData>
    <row r="1" spans="1:2" x14ac:dyDescent="0.3">
      <c r="A1" t="s">
        <v>28</v>
      </c>
      <c r="B1" t="s">
        <v>25</v>
      </c>
    </row>
    <row r="2" spans="1:2" x14ac:dyDescent="0.3">
      <c r="A2" t="s">
        <v>29</v>
      </c>
      <c r="B2">
        <v>509</v>
      </c>
    </row>
    <row r="3" spans="1:2" x14ac:dyDescent="0.3">
      <c r="A3" t="s">
        <v>19</v>
      </c>
      <c r="B3">
        <v>423</v>
      </c>
    </row>
    <row r="4" spans="1:2" x14ac:dyDescent="0.3">
      <c r="A4" t="s">
        <v>30</v>
      </c>
      <c r="B4">
        <v>9</v>
      </c>
    </row>
    <row r="5" spans="1:2" x14ac:dyDescent="0.3">
      <c r="A5" t="s">
        <v>31</v>
      </c>
      <c r="B5">
        <v>9</v>
      </c>
    </row>
  </sheetData>
  <customSheetViews>
    <customSheetView guid="{3FD37C40-7D4B-41EC-9BA4-8C41BD6C5744}">
      <selection activeCell="B5" sqref="B5"/>
      <pageMargins left="0.75" right="0.75" top="1" bottom="1" header="0.5" footer="0.5"/>
    </customSheetView>
  </customSheetView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"/>
  <sheetViews>
    <sheetView workbookViewId="0">
      <selection sqref="A1:C11"/>
    </sheetView>
  </sheetViews>
  <sheetFormatPr defaultRowHeight="14.4" x14ac:dyDescent="0.3"/>
  <cols>
    <col min="1" max="1" width="21.88671875" customWidth="1"/>
  </cols>
  <sheetData>
    <row r="1" spans="1:3" x14ac:dyDescent="0.3">
      <c r="A1" t="s">
        <v>32</v>
      </c>
      <c r="B1" t="s">
        <v>29</v>
      </c>
      <c r="C1" t="s">
        <v>19</v>
      </c>
    </row>
    <row r="2" spans="1:3" x14ac:dyDescent="0.3">
      <c r="A2" t="s">
        <v>33</v>
      </c>
      <c r="B2">
        <v>32</v>
      </c>
      <c r="C2">
        <v>45</v>
      </c>
    </row>
    <row r="3" spans="1:3" x14ac:dyDescent="0.3">
      <c r="A3" t="s">
        <v>34</v>
      </c>
      <c r="B3">
        <v>35</v>
      </c>
      <c r="C3">
        <v>37</v>
      </c>
    </row>
    <row r="4" spans="1:3" x14ac:dyDescent="0.3">
      <c r="A4" t="s">
        <v>35</v>
      </c>
      <c r="B4">
        <v>26</v>
      </c>
      <c r="C4">
        <v>36</v>
      </c>
    </row>
    <row r="5" spans="1:3" x14ac:dyDescent="0.3">
      <c r="A5" t="s">
        <v>36</v>
      </c>
      <c r="B5">
        <v>28</v>
      </c>
      <c r="C5">
        <v>31</v>
      </c>
    </row>
    <row r="6" spans="1:3" x14ac:dyDescent="0.3">
      <c r="A6" t="s">
        <v>37</v>
      </c>
      <c r="B6">
        <v>20</v>
      </c>
      <c r="C6">
        <v>28</v>
      </c>
    </row>
    <row r="7" spans="1:3" x14ac:dyDescent="0.3">
      <c r="A7" t="s">
        <v>38</v>
      </c>
      <c r="B7">
        <v>30</v>
      </c>
      <c r="C7">
        <v>17</v>
      </c>
    </row>
    <row r="8" spans="1:3" x14ac:dyDescent="0.3">
      <c r="A8" t="s">
        <v>39</v>
      </c>
      <c r="B8">
        <v>15</v>
      </c>
      <c r="C8">
        <v>22</v>
      </c>
    </row>
    <row r="9" spans="1:3" x14ac:dyDescent="0.3">
      <c r="A9" t="s">
        <v>40</v>
      </c>
      <c r="B9">
        <v>21</v>
      </c>
      <c r="C9">
        <v>22</v>
      </c>
    </row>
    <row r="10" spans="1:3" x14ac:dyDescent="0.3">
      <c r="A10" t="s">
        <v>41</v>
      </c>
      <c r="B10">
        <v>18</v>
      </c>
      <c r="C10">
        <v>20</v>
      </c>
    </row>
    <row r="11" spans="1:3" x14ac:dyDescent="0.3">
      <c r="A11" t="s">
        <v>42</v>
      </c>
      <c r="B11">
        <v>12</v>
      </c>
      <c r="C11">
        <v>19</v>
      </c>
    </row>
  </sheetData>
  <customSheetViews>
    <customSheetView guid="{3FD37C40-7D4B-41EC-9BA4-8C41BD6C5744}">
      <selection sqref="A1:C11"/>
      <pageMargins left="0.75" right="0.75" top="1" bottom="1" header="0.5" footer="0.5"/>
    </customSheetView>
  </customSheetView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3"/>
  <sheetViews>
    <sheetView workbookViewId="0">
      <selection activeCell="A2" sqref="A2"/>
    </sheetView>
  </sheetViews>
  <sheetFormatPr defaultRowHeight="14.4" x14ac:dyDescent="0.3"/>
  <cols>
    <col min="1" max="1" width="20" bestFit="1" customWidth="1"/>
  </cols>
  <sheetData>
    <row r="1" spans="1:2" x14ac:dyDescent="0.3">
      <c r="A1" t="s">
        <v>43</v>
      </c>
      <c r="B1" t="s">
        <v>25</v>
      </c>
    </row>
    <row r="2" spans="1:2" x14ac:dyDescent="0.3">
      <c r="A2" t="s">
        <v>44</v>
      </c>
      <c r="B2">
        <v>131</v>
      </c>
    </row>
    <row r="3" spans="1:2" x14ac:dyDescent="0.3">
      <c r="A3" t="s">
        <v>45</v>
      </c>
      <c r="B3">
        <v>121</v>
      </c>
    </row>
    <row r="4" spans="1:2" x14ac:dyDescent="0.3">
      <c r="A4" t="s">
        <v>46</v>
      </c>
      <c r="B4">
        <v>114</v>
      </c>
    </row>
    <row r="5" spans="1:2" x14ac:dyDescent="0.3">
      <c r="A5" t="s">
        <v>47</v>
      </c>
      <c r="B5">
        <v>109</v>
      </c>
    </row>
    <row r="6" spans="1:2" x14ac:dyDescent="0.3">
      <c r="A6" t="s">
        <v>48</v>
      </c>
      <c r="B6">
        <v>96</v>
      </c>
    </row>
    <row r="7" spans="1:2" x14ac:dyDescent="0.3">
      <c r="A7" t="s">
        <v>49</v>
      </c>
      <c r="B7">
        <v>88</v>
      </c>
    </row>
    <row r="8" spans="1:2" x14ac:dyDescent="0.3">
      <c r="A8" t="s">
        <v>50</v>
      </c>
      <c r="B8">
        <v>78</v>
      </c>
    </row>
    <row r="9" spans="1:2" x14ac:dyDescent="0.3">
      <c r="A9" t="s">
        <v>51</v>
      </c>
      <c r="B9">
        <v>67</v>
      </c>
    </row>
    <row r="10" spans="1:2" x14ac:dyDescent="0.3">
      <c r="A10" t="s">
        <v>52</v>
      </c>
      <c r="B10">
        <v>36</v>
      </c>
    </row>
    <row r="11" spans="1:2" x14ac:dyDescent="0.3">
      <c r="A11" t="s">
        <v>53</v>
      </c>
      <c r="B11">
        <v>29</v>
      </c>
    </row>
    <row r="12" spans="1:2" x14ac:dyDescent="0.3">
      <c r="A12" t="s">
        <v>54</v>
      </c>
      <c r="B12">
        <v>15</v>
      </c>
    </row>
    <row r="13" spans="1:2" x14ac:dyDescent="0.3">
      <c r="A13" t="s">
        <v>55</v>
      </c>
      <c r="B13">
        <v>13</v>
      </c>
    </row>
  </sheetData>
  <customSheetViews>
    <customSheetView guid="{3FD37C40-7D4B-41EC-9BA4-8C41BD6C5744}">
      <selection activeCell="A2" sqref="A2"/>
      <pageMargins left="0.75" right="0.75" top="1" bottom="1" header="0.5" footer="0.5"/>
    </customSheetView>
  </customSheetView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8F1A1-38F2-461D-8761-BB703471CEB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Dashboard</vt:lpstr>
      <vt:lpstr>Season</vt:lpstr>
      <vt:lpstr>Batting Stats</vt:lpstr>
      <vt:lpstr>Bowling Stats</vt:lpstr>
      <vt:lpstr>Toss Decision</vt:lpstr>
      <vt:lpstr>Result Type</vt:lpstr>
      <vt:lpstr>Wins by Venue</vt:lpstr>
      <vt:lpstr>Team Wins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sanjeev yadav</cp:lastModifiedBy>
  <dcterms:created xsi:type="dcterms:W3CDTF">2025-06-03T05:31:17Z</dcterms:created>
  <dcterms:modified xsi:type="dcterms:W3CDTF">2025-09-30T05:09:39Z</dcterms:modified>
</cp:coreProperties>
</file>