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Ridhi/Documents/GitHubRepos/Statistical Methods in Manufacturing/"/>
    </mc:Choice>
  </mc:AlternateContent>
  <bookViews>
    <workbookView xWindow="0" yWindow="460" windowWidth="25600" windowHeight="14280"/>
  </bookViews>
  <sheets>
    <sheet name="6.4" sheetId="1" r:id="rId1"/>
    <sheet name="6.4chart" sheetId="4" r:id="rId2"/>
    <sheet name="problem5" sheetId="2" r:id="rId3"/>
    <sheet name="5th chart" sheetId="3" r:id="rId4"/>
  </sheets>
  <definedNames>
    <definedName name="_xlnm.Print_Area" localSheetId="0">'6.4'!$A$1:$M$36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1" l="1"/>
  <c r="I32" i="1"/>
  <c r="N2" i="1"/>
  <c r="G2" i="1"/>
  <c r="H2" i="1"/>
  <c r="D2" i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G45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N3" i="2"/>
  <c r="M3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L33" i="1"/>
  <c r="G44" i="2"/>
  <c r="K3" i="2"/>
  <c r="L35" i="1"/>
  <c r="L34" i="1"/>
  <c r="J3" i="2"/>
</calcChain>
</file>

<file path=xl/sharedStrings.xml><?xml version="1.0" encoding="utf-8"?>
<sst xmlns="http://schemas.openxmlformats.org/spreadsheetml/2006/main" count="37" uniqueCount="35">
  <si>
    <t>index</t>
  </si>
  <si>
    <t>n=</t>
  </si>
  <si>
    <t>d2=</t>
  </si>
  <si>
    <t>d4=</t>
  </si>
  <si>
    <t>d3=</t>
  </si>
  <si>
    <t>A2=</t>
  </si>
  <si>
    <t>X-Bar Upper limit=</t>
  </si>
  <si>
    <t>X-Bar Lower limit=</t>
  </si>
  <si>
    <t>X lower Limit</t>
  </si>
  <si>
    <t>X Upper Limit</t>
  </si>
  <si>
    <t>r upper limit</t>
  </si>
  <si>
    <t>r lower limit</t>
  </si>
  <si>
    <t>r upper=</t>
  </si>
  <si>
    <t>r lower=</t>
  </si>
  <si>
    <t>average of 25 sample mean=</t>
  </si>
  <si>
    <t>r average of 25 sample=</t>
  </si>
  <si>
    <t>mean of each sample</t>
  </si>
  <si>
    <t>R of each sample</t>
  </si>
  <si>
    <t xml:space="preserve">sub value </t>
  </si>
  <si>
    <t>R of first 20 samples=</t>
  </si>
  <si>
    <t>X bar of first 20 samples=</t>
  </si>
  <si>
    <t>D3=</t>
  </si>
  <si>
    <t>D4=</t>
  </si>
  <si>
    <t>X bar UCL</t>
  </si>
  <si>
    <t>X bar LCL</t>
  </si>
  <si>
    <t>R UCL</t>
  </si>
  <si>
    <t>R LCL</t>
  </si>
  <si>
    <t>X bar using first 20</t>
  </si>
  <si>
    <t>R mean using first 20</t>
  </si>
  <si>
    <t>68% zone upper</t>
  </si>
  <si>
    <t>95% zone upper</t>
  </si>
  <si>
    <t>95% lower</t>
  </si>
  <si>
    <t>68% lower</t>
  </si>
  <si>
    <t>R</t>
  </si>
  <si>
    <t>Xmean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</si>
</sst>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</a:t>
            </a:r>
            <a:r>
              <a:rPr lang="en-IN" baseline="0"/>
              <a:t> bar for first 25 samples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Sample mean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'6.4'!$A$2:$A$26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'6.4'!$B$2:$B$26</c:f>
              <c:numCache>
                <c:formatCode>General</c:formatCode>
                <c:ptCount val="25"/>
                <c:pt idx="0">
                  <c:v>0.4402</c:v>
                </c:pt>
                <c:pt idx="1">
                  <c:v>0.439</c:v>
                </c:pt>
                <c:pt idx="2">
                  <c:v>0.4448</c:v>
                </c:pt>
                <c:pt idx="3">
                  <c:v>0.4432</c:v>
                </c:pt>
                <c:pt idx="4">
                  <c:v>0.4428</c:v>
                </c:pt>
                <c:pt idx="5">
                  <c:v>0.4382</c:v>
                </c:pt>
                <c:pt idx="6">
                  <c:v>0.4358</c:v>
                </c:pt>
                <c:pt idx="7">
                  <c:v>0.444</c:v>
                </c:pt>
                <c:pt idx="8">
                  <c:v>0.4366</c:v>
                </c:pt>
                <c:pt idx="9">
                  <c:v>0.4368</c:v>
                </c:pt>
                <c:pt idx="10">
                  <c:v>0.436</c:v>
                </c:pt>
                <c:pt idx="11">
                  <c:v>0.4402</c:v>
                </c:pt>
                <c:pt idx="12">
                  <c:v>0.4332</c:v>
                </c:pt>
                <c:pt idx="13">
                  <c:v>0.4356</c:v>
                </c:pt>
                <c:pt idx="14">
                  <c:v>0.4314</c:v>
                </c:pt>
                <c:pt idx="15">
                  <c:v>0.4362</c:v>
                </c:pt>
                <c:pt idx="16">
                  <c:v>0.438</c:v>
                </c:pt>
                <c:pt idx="17">
                  <c:v>0.435</c:v>
                </c:pt>
                <c:pt idx="18">
                  <c:v>0.4378</c:v>
                </c:pt>
                <c:pt idx="19">
                  <c:v>0.4384</c:v>
                </c:pt>
                <c:pt idx="20">
                  <c:v>0.4392</c:v>
                </c:pt>
                <c:pt idx="21">
                  <c:v>0.4378</c:v>
                </c:pt>
                <c:pt idx="22">
                  <c:v>0.4362</c:v>
                </c:pt>
                <c:pt idx="23">
                  <c:v>0.4348</c:v>
                </c:pt>
                <c:pt idx="24">
                  <c:v>0.4338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9DA-4742-A462-08A84125EB48}"/>
            </c:ext>
          </c:extLst>
        </c:ser>
        <c:ser>
          <c:idx val="1"/>
          <c:order val="1"/>
          <c:tx>
            <c:v>UCL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'6.4'!$A$2:$A$26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'6.4'!$C$2:$C$26</c:f>
              <c:numCache>
                <c:formatCode>General</c:formatCode>
                <c:ptCount val="25"/>
                <c:pt idx="0">
                  <c:v>0.4448394</c:v>
                </c:pt>
                <c:pt idx="1">
                  <c:v>0.4448394</c:v>
                </c:pt>
                <c:pt idx="2">
                  <c:v>0.4448394</c:v>
                </c:pt>
                <c:pt idx="3">
                  <c:v>0.4448394</c:v>
                </c:pt>
                <c:pt idx="4">
                  <c:v>0.4448394</c:v>
                </c:pt>
                <c:pt idx="5">
                  <c:v>0.4448394</c:v>
                </c:pt>
                <c:pt idx="6">
                  <c:v>0.4448394</c:v>
                </c:pt>
                <c:pt idx="7">
                  <c:v>0.4448394</c:v>
                </c:pt>
                <c:pt idx="8">
                  <c:v>0.4448394</c:v>
                </c:pt>
                <c:pt idx="9">
                  <c:v>0.4448394</c:v>
                </c:pt>
                <c:pt idx="10">
                  <c:v>0.4448394</c:v>
                </c:pt>
                <c:pt idx="11">
                  <c:v>0.4448394</c:v>
                </c:pt>
                <c:pt idx="12">
                  <c:v>0.4448394</c:v>
                </c:pt>
                <c:pt idx="13">
                  <c:v>0.4448394</c:v>
                </c:pt>
                <c:pt idx="14">
                  <c:v>0.4448394</c:v>
                </c:pt>
                <c:pt idx="15">
                  <c:v>0.4448394</c:v>
                </c:pt>
                <c:pt idx="16">
                  <c:v>0.4448394</c:v>
                </c:pt>
                <c:pt idx="17">
                  <c:v>0.4448394</c:v>
                </c:pt>
                <c:pt idx="18">
                  <c:v>0.4448394</c:v>
                </c:pt>
                <c:pt idx="19">
                  <c:v>0.4448394</c:v>
                </c:pt>
                <c:pt idx="20">
                  <c:v>0.4448394</c:v>
                </c:pt>
                <c:pt idx="21">
                  <c:v>0.4448394</c:v>
                </c:pt>
                <c:pt idx="22">
                  <c:v>0.4448394</c:v>
                </c:pt>
                <c:pt idx="23">
                  <c:v>0.4448394</c:v>
                </c:pt>
                <c:pt idx="24">
                  <c:v>0.4448394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9DA-4742-A462-08A84125EB48}"/>
            </c:ext>
          </c:extLst>
        </c:ser>
        <c:ser>
          <c:idx val="2"/>
          <c:order val="2"/>
          <c:tx>
            <c:v>LCL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'6.4'!$A$2:$A$26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'6.4'!$F$2:$F$26</c:f>
              <c:numCache>
                <c:formatCode>General</c:formatCode>
                <c:ptCount val="25"/>
                <c:pt idx="0">
                  <c:v>0.4307606</c:v>
                </c:pt>
                <c:pt idx="1">
                  <c:v>0.4307606</c:v>
                </c:pt>
                <c:pt idx="2">
                  <c:v>0.4307606</c:v>
                </c:pt>
                <c:pt idx="3">
                  <c:v>0.4307606</c:v>
                </c:pt>
                <c:pt idx="4">
                  <c:v>0.4307606</c:v>
                </c:pt>
                <c:pt idx="5">
                  <c:v>0.4307606</c:v>
                </c:pt>
                <c:pt idx="6">
                  <c:v>0.4307606</c:v>
                </c:pt>
                <c:pt idx="7">
                  <c:v>0.4307606</c:v>
                </c:pt>
                <c:pt idx="8">
                  <c:v>0.4307606</c:v>
                </c:pt>
                <c:pt idx="9">
                  <c:v>0.4307606</c:v>
                </c:pt>
                <c:pt idx="10">
                  <c:v>0.4307606</c:v>
                </c:pt>
                <c:pt idx="11">
                  <c:v>0.4307606</c:v>
                </c:pt>
                <c:pt idx="12">
                  <c:v>0.4307606</c:v>
                </c:pt>
                <c:pt idx="13">
                  <c:v>0.4307606</c:v>
                </c:pt>
                <c:pt idx="14">
                  <c:v>0.4307606</c:v>
                </c:pt>
                <c:pt idx="15">
                  <c:v>0.4307606</c:v>
                </c:pt>
                <c:pt idx="16">
                  <c:v>0.4307606</c:v>
                </c:pt>
                <c:pt idx="17">
                  <c:v>0.4307606</c:v>
                </c:pt>
                <c:pt idx="18">
                  <c:v>0.4307606</c:v>
                </c:pt>
                <c:pt idx="19">
                  <c:v>0.4307606</c:v>
                </c:pt>
                <c:pt idx="20">
                  <c:v>0.4307606</c:v>
                </c:pt>
                <c:pt idx="21">
                  <c:v>0.4307606</c:v>
                </c:pt>
                <c:pt idx="22">
                  <c:v>0.4307606</c:v>
                </c:pt>
                <c:pt idx="23">
                  <c:v>0.4307606</c:v>
                </c:pt>
                <c:pt idx="24">
                  <c:v>0.4307606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9DA-4742-A462-08A84125E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294560"/>
        <c:axId val="1847247040"/>
      </c:scatterChart>
      <c:valAx>
        <c:axId val="184729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247040"/>
        <c:crosses val="autoZero"/>
        <c:crossBetween val="midCat"/>
      </c:valAx>
      <c:valAx>
        <c:axId val="18472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29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</a:t>
            </a:r>
            <a:r>
              <a:rPr lang="en-IN" baseline="0"/>
              <a:t> chart first 25 samples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'6.4'!$A$2:$A$26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'6.4'!$I$2:$I$26</c:f>
              <c:numCache>
                <c:formatCode>General</c:formatCode>
                <c:ptCount val="25"/>
                <c:pt idx="0">
                  <c:v>0.015</c:v>
                </c:pt>
                <c:pt idx="1">
                  <c:v>0.018</c:v>
                </c:pt>
                <c:pt idx="2">
                  <c:v>0.018</c:v>
                </c:pt>
                <c:pt idx="3">
                  <c:v>0.006</c:v>
                </c:pt>
                <c:pt idx="4">
                  <c:v>0.008</c:v>
                </c:pt>
                <c:pt idx="5">
                  <c:v>0.01</c:v>
                </c:pt>
                <c:pt idx="6">
                  <c:v>0.011</c:v>
                </c:pt>
                <c:pt idx="7">
                  <c:v>0.019</c:v>
                </c:pt>
                <c:pt idx="8">
                  <c:v>0.01</c:v>
                </c:pt>
                <c:pt idx="9">
                  <c:v>0.011</c:v>
                </c:pt>
                <c:pt idx="10">
                  <c:v>0.011</c:v>
                </c:pt>
                <c:pt idx="11">
                  <c:v>0.007</c:v>
                </c:pt>
                <c:pt idx="12">
                  <c:v>0.008</c:v>
                </c:pt>
                <c:pt idx="13">
                  <c:v>0.017</c:v>
                </c:pt>
                <c:pt idx="14">
                  <c:v>0.01</c:v>
                </c:pt>
                <c:pt idx="15">
                  <c:v>0.015</c:v>
                </c:pt>
                <c:pt idx="16">
                  <c:v>0.019</c:v>
                </c:pt>
                <c:pt idx="17">
                  <c:v>0.008</c:v>
                </c:pt>
                <c:pt idx="18">
                  <c:v>0.011</c:v>
                </c:pt>
                <c:pt idx="19">
                  <c:v>0.009</c:v>
                </c:pt>
                <c:pt idx="20">
                  <c:v>0.006</c:v>
                </c:pt>
                <c:pt idx="21">
                  <c:v>0.008</c:v>
                </c:pt>
                <c:pt idx="22">
                  <c:v>0.016</c:v>
                </c:pt>
                <c:pt idx="23">
                  <c:v>0.019</c:v>
                </c:pt>
                <c:pt idx="24">
                  <c:v>0.015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867-49D5-9F71-EC8B0AAFB538}"/>
            </c:ext>
          </c:extLst>
        </c:ser>
        <c:ser>
          <c:idx val="1"/>
          <c:order val="1"/>
          <c:tx>
            <c:v>UCL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'6.4'!$A$2:$A$26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'6.4'!$J$2:$J$26</c:f>
              <c:numCache>
                <c:formatCode>General</c:formatCode>
                <c:ptCount val="25"/>
                <c:pt idx="0">
                  <c:v>0.025803</c:v>
                </c:pt>
                <c:pt idx="1">
                  <c:v>0.025803</c:v>
                </c:pt>
                <c:pt idx="2">
                  <c:v>0.025803</c:v>
                </c:pt>
                <c:pt idx="3">
                  <c:v>0.025803</c:v>
                </c:pt>
                <c:pt idx="4">
                  <c:v>0.025803</c:v>
                </c:pt>
                <c:pt idx="5">
                  <c:v>0.025803</c:v>
                </c:pt>
                <c:pt idx="6">
                  <c:v>0.025803</c:v>
                </c:pt>
                <c:pt idx="7">
                  <c:v>0.025803</c:v>
                </c:pt>
                <c:pt idx="8">
                  <c:v>0.025803</c:v>
                </c:pt>
                <c:pt idx="9">
                  <c:v>0.025803</c:v>
                </c:pt>
                <c:pt idx="10">
                  <c:v>0.025803</c:v>
                </c:pt>
                <c:pt idx="11">
                  <c:v>0.025803</c:v>
                </c:pt>
                <c:pt idx="12">
                  <c:v>0.025803</c:v>
                </c:pt>
                <c:pt idx="13">
                  <c:v>0.025803</c:v>
                </c:pt>
                <c:pt idx="14">
                  <c:v>0.025803</c:v>
                </c:pt>
                <c:pt idx="15">
                  <c:v>0.025803</c:v>
                </c:pt>
                <c:pt idx="16">
                  <c:v>0.025803</c:v>
                </c:pt>
                <c:pt idx="17">
                  <c:v>0.025803</c:v>
                </c:pt>
                <c:pt idx="18">
                  <c:v>0.025803</c:v>
                </c:pt>
                <c:pt idx="19">
                  <c:v>0.025803</c:v>
                </c:pt>
                <c:pt idx="20">
                  <c:v>0.025803</c:v>
                </c:pt>
                <c:pt idx="21">
                  <c:v>0.025803</c:v>
                </c:pt>
                <c:pt idx="22">
                  <c:v>0.025803</c:v>
                </c:pt>
                <c:pt idx="23">
                  <c:v>0.025803</c:v>
                </c:pt>
                <c:pt idx="24">
                  <c:v>0.025803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867-49D5-9F71-EC8B0AAFB538}"/>
            </c:ext>
          </c:extLst>
        </c:ser>
        <c:ser>
          <c:idx val="2"/>
          <c:order val="2"/>
          <c:tx>
            <c:v>LCL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'6.4'!$A$2:$A$26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xVal>
          <c:yVal>
            <c:numRef>
              <c:f>'6.4'!$K$2:$K$26</c:f>
              <c:numCache>
                <c:formatCode>General</c:formatCode>
                <c:ptCount val="2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867-49D5-9F71-EC8B0AAFB5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980736"/>
        <c:axId val="1848979296"/>
      </c:scatterChart>
      <c:valAx>
        <c:axId val="184898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979296"/>
        <c:crosses val="autoZero"/>
        <c:crossBetween val="midCat"/>
      </c:valAx>
      <c:valAx>
        <c:axId val="184897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980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last 5 on X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'6.4'!$A$27:$A$31</c:f>
              <c:numCache>
                <c:formatCode>General</c:formatCode>
                <c:ptCount val="5"/>
                <c:pt idx="0">
                  <c:v>26.0</c:v>
                </c:pt>
                <c:pt idx="1">
                  <c:v>27.0</c:v>
                </c:pt>
                <c:pt idx="2">
                  <c:v>28.0</c:v>
                </c:pt>
                <c:pt idx="3">
                  <c:v>29.0</c:v>
                </c:pt>
                <c:pt idx="4">
                  <c:v>30.0</c:v>
                </c:pt>
              </c:numCache>
            </c:numRef>
          </c:xVal>
          <c:yVal>
            <c:numRef>
              <c:f>'6.4'!$B$27:$B$31</c:f>
              <c:numCache>
                <c:formatCode>General</c:formatCode>
                <c:ptCount val="5"/>
                <c:pt idx="0">
                  <c:v>0.4366</c:v>
                </c:pt>
                <c:pt idx="1">
                  <c:v>0.4346</c:v>
                </c:pt>
                <c:pt idx="2">
                  <c:v>0.4374</c:v>
                </c:pt>
                <c:pt idx="3">
                  <c:v>0.4339</c:v>
                </c:pt>
                <c:pt idx="4">
                  <c:v>0.4368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07A-47B5-AEFE-9104EC027FC4}"/>
            </c:ext>
          </c:extLst>
        </c:ser>
        <c:ser>
          <c:idx val="1"/>
          <c:order val="1"/>
          <c:tx>
            <c:v>UCL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'6.4'!$A$27:$A$31</c:f>
              <c:numCache>
                <c:formatCode>General</c:formatCode>
                <c:ptCount val="5"/>
                <c:pt idx="0">
                  <c:v>26.0</c:v>
                </c:pt>
                <c:pt idx="1">
                  <c:v>27.0</c:v>
                </c:pt>
                <c:pt idx="2">
                  <c:v>28.0</c:v>
                </c:pt>
                <c:pt idx="3">
                  <c:v>29.0</c:v>
                </c:pt>
                <c:pt idx="4">
                  <c:v>30.0</c:v>
                </c:pt>
              </c:numCache>
            </c:numRef>
          </c:xVal>
          <c:yVal>
            <c:numRef>
              <c:f>'6.4'!$C$27:$C$31</c:f>
              <c:numCache>
                <c:formatCode>General</c:formatCode>
                <c:ptCount val="5"/>
                <c:pt idx="0">
                  <c:v>0.4448394</c:v>
                </c:pt>
                <c:pt idx="1">
                  <c:v>0.4448394</c:v>
                </c:pt>
                <c:pt idx="2">
                  <c:v>0.4448394</c:v>
                </c:pt>
                <c:pt idx="3">
                  <c:v>0.4448394</c:v>
                </c:pt>
                <c:pt idx="4">
                  <c:v>0.4448394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07A-47B5-AEFE-9104EC027FC4}"/>
            </c:ext>
          </c:extLst>
        </c:ser>
        <c:ser>
          <c:idx val="2"/>
          <c:order val="2"/>
          <c:tx>
            <c:v>LCL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'6.4'!$A$27:$A$31</c:f>
              <c:numCache>
                <c:formatCode>General</c:formatCode>
                <c:ptCount val="5"/>
                <c:pt idx="0">
                  <c:v>26.0</c:v>
                </c:pt>
                <c:pt idx="1">
                  <c:v>27.0</c:v>
                </c:pt>
                <c:pt idx="2">
                  <c:v>28.0</c:v>
                </c:pt>
                <c:pt idx="3">
                  <c:v>29.0</c:v>
                </c:pt>
                <c:pt idx="4">
                  <c:v>30.0</c:v>
                </c:pt>
              </c:numCache>
            </c:numRef>
          </c:xVal>
          <c:yVal>
            <c:numRef>
              <c:f>'6.4'!$F$27:$F$31</c:f>
              <c:numCache>
                <c:formatCode>General</c:formatCode>
                <c:ptCount val="5"/>
                <c:pt idx="0">
                  <c:v>0.4307606</c:v>
                </c:pt>
                <c:pt idx="1">
                  <c:v>0.4307606</c:v>
                </c:pt>
                <c:pt idx="2">
                  <c:v>0.4307606</c:v>
                </c:pt>
                <c:pt idx="3">
                  <c:v>0.4307606</c:v>
                </c:pt>
                <c:pt idx="4">
                  <c:v>0.4307606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207A-47B5-AEFE-9104EC027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447536"/>
        <c:axId val="1847440592"/>
      </c:scatterChart>
      <c:valAx>
        <c:axId val="184744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40592"/>
        <c:crosses val="autoZero"/>
        <c:crossBetween val="midCat"/>
      </c:valAx>
      <c:valAx>
        <c:axId val="184744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447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Plotting</a:t>
            </a:r>
            <a:r>
              <a:rPr lang="en-IN" baseline="0"/>
              <a:t> Last 5 samples on R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Range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'6.4'!$A$27:$A$31</c:f>
              <c:numCache>
                <c:formatCode>General</c:formatCode>
                <c:ptCount val="5"/>
                <c:pt idx="0">
                  <c:v>26.0</c:v>
                </c:pt>
                <c:pt idx="1">
                  <c:v>27.0</c:v>
                </c:pt>
                <c:pt idx="2">
                  <c:v>28.0</c:v>
                </c:pt>
                <c:pt idx="3">
                  <c:v>29.0</c:v>
                </c:pt>
                <c:pt idx="4">
                  <c:v>30.0</c:v>
                </c:pt>
              </c:numCache>
            </c:numRef>
          </c:xVal>
          <c:yVal>
            <c:numRef>
              <c:f>'6.4'!$I$27:$I$31</c:f>
              <c:numCache>
                <c:formatCode>General</c:formatCode>
                <c:ptCount val="5"/>
                <c:pt idx="0">
                  <c:v>0.014</c:v>
                </c:pt>
                <c:pt idx="1">
                  <c:v>0.019</c:v>
                </c:pt>
                <c:pt idx="2">
                  <c:v>0.015</c:v>
                </c:pt>
                <c:pt idx="3">
                  <c:v>0.024</c:v>
                </c:pt>
                <c:pt idx="4">
                  <c:v>0.014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5D5-4229-8F3F-25060C445374}"/>
            </c:ext>
          </c:extLst>
        </c:ser>
        <c:ser>
          <c:idx val="1"/>
          <c:order val="1"/>
          <c:tx>
            <c:v>UCL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'6.4'!$A$27:$A$31</c:f>
              <c:numCache>
                <c:formatCode>General</c:formatCode>
                <c:ptCount val="5"/>
                <c:pt idx="0">
                  <c:v>26.0</c:v>
                </c:pt>
                <c:pt idx="1">
                  <c:v>27.0</c:v>
                </c:pt>
                <c:pt idx="2">
                  <c:v>28.0</c:v>
                </c:pt>
                <c:pt idx="3">
                  <c:v>29.0</c:v>
                </c:pt>
                <c:pt idx="4">
                  <c:v>30.0</c:v>
                </c:pt>
              </c:numCache>
            </c:numRef>
          </c:xVal>
          <c:yVal>
            <c:numRef>
              <c:f>'6.4'!$J$27:$J$31</c:f>
              <c:numCache>
                <c:formatCode>General</c:formatCode>
                <c:ptCount val="5"/>
                <c:pt idx="0">
                  <c:v>0.025803</c:v>
                </c:pt>
                <c:pt idx="1">
                  <c:v>0.025803</c:v>
                </c:pt>
                <c:pt idx="2">
                  <c:v>0.025803</c:v>
                </c:pt>
                <c:pt idx="3">
                  <c:v>0.025803</c:v>
                </c:pt>
                <c:pt idx="4">
                  <c:v>0.025803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5D5-4229-8F3F-25060C445374}"/>
            </c:ext>
          </c:extLst>
        </c:ser>
        <c:ser>
          <c:idx val="2"/>
          <c:order val="2"/>
          <c:tx>
            <c:v>LCL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'6.4'!$A$27:$A$31</c:f>
              <c:numCache>
                <c:formatCode>General</c:formatCode>
                <c:ptCount val="5"/>
                <c:pt idx="0">
                  <c:v>26.0</c:v>
                </c:pt>
                <c:pt idx="1">
                  <c:v>27.0</c:v>
                </c:pt>
                <c:pt idx="2">
                  <c:v>28.0</c:v>
                </c:pt>
                <c:pt idx="3">
                  <c:v>29.0</c:v>
                </c:pt>
                <c:pt idx="4">
                  <c:v>30.0</c:v>
                </c:pt>
              </c:numCache>
            </c:numRef>
          </c:xVal>
          <c:yVal>
            <c:numRef>
              <c:f>'6.4'!$K$27:$K$31</c:f>
              <c:numCache>
                <c:formatCode>General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5D5-4229-8F3F-25060C445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326096"/>
        <c:axId val="1847328144"/>
      </c:scatterChart>
      <c:valAx>
        <c:axId val="1847326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328144"/>
        <c:crosses val="autoZero"/>
        <c:crossBetween val="midCat"/>
      </c:valAx>
      <c:valAx>
        <c:axId val="184732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326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</a:t>
            </a:r>
            <a:r>
              <a:rPr lang="en-IN" baseline="0"/>
              <a:t> bar Chart using 20 samples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problem5!$A$3:$A$22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problem5!$G$3:$G$22</c:f>
              <c:numCache>
                <c:formatCode>General</c:formatCode>
                <c:ptCount val="20"/>
                <c:pt idx="0">
                  <c:v>10.14371676826591</c:v>
                </c:pt>
                <c:pt idx="1">
                  <c:v>10.07090928884518</c:v>
                </c:pt>
                <c:pt idx="2">
                  <c:v>9.952793660406735</c:v>
                </c:pt>
                <c:pt idx="3">
                  <c:v>10.54935765140252</c:v>
                </c:pt>
                <c:pt idx="4">
                  <c:v>10.06825250320008</c:v>
                </c:pt>
                <c:pt idx="5">
                  <c:v>10.04795089664413</c:v>
                </c:pt>
                <c:pt idx="6">
                  <c:v>9.947191194630347</c:v>
                </c:pt>
                <c:pt idx="7">
                  <c:v>9.968087385164356</c:v>
                </c:pt>
                <c:pt idx="8">
                  <c:v>10.41196224289456</c:v>
                </c:pt>
                <c:pt idx="9">
                  <c:v>10.42760408162605</c:v>
                </c:pt>
                <c:pt idx="10">
                  <c:v>9.691130120924686</c:v>
                </c:pt>
                <c:pt idx="11">
                  <c:v>10.28181639502135</c:v>
                </c:pt>
                <c:pt idx="12">
                  <c:v>9.89722522447995</c:v>
                </c:pt>
                <c:pt idx="13">
                  <c:v>10.14880473689357</c:v>
                </c:pt>
                <c:pt idx="14">
                  <c:v>9.63318695064585</c:v>
                </c:pt>
                <c:pt idx="15">
                  <c:v>10.15511065980403</c:v>
                </c:pt>
                <c:pt idx="16">
                  <c:v>9.792650992702373</c:v>
                </c:pt>
                <c:pt idx="17">
                  <c:v>9.966131909338471</c:v>
                </c:pt>
                <c:pt idx="18">
                  <c:v>10.19374073170708</c:v>
                </c:pt>
                <c:pt idx="19">
                  <c:v>9.883229980412784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22C-4167-A8ED-D770BF598D30}"/>
            </c:ext>
          </c:extLst>
        </c:ser>
        <c:ser>
          <c:idx val="1"/>
          <c:order val="1"/>
          <c:tx>
            <c:v>Mean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problem5!$A$3:$A$22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problem5!$I$3:$I$22</c:f>
              <c:numCache>
                <c:formatCode>General</c:formatCode>
                <c:ptCount val="20"/>
                <c:pt idx="0">
                  <c:v>10.0615426687505</c:v>
                </c:pt>
                <c:pt idx="1">
                  <c:v>10.0615426687505</c:v>
                </c:pt>
                <c:pt idx="2">
                  <c:v>10.0615426687505</c:v>
                </c:pt>
                <c:pt idx="3">
                  <c:v>10.0615426687505</c:v>
                </c:pt>
                <c:pt idx="4">
                  <c:v>10.0615426687505</c:v>
                </c:pt>
                <c:pt idx="5">
                  <c:v>10.0615426687505</c:v>
                </c:pt>
                <c:pt idx="6">
                  <c:v>10.0615426687505</c:v>
                </c:pt>
                <c:pt idx="7">
                  <c:v>10.0615426687505</c:v>
                </c:pt>
                <c:pt idx="8">
                  <c:v>10.0615426687505</c:v>
                </c:pt>
                <c:pt idx="9">
                  <c:v>10.0615426687505</c:v>
                </c:pt>
                <c:pt idx="10">
                  <c:v>10.0615426687505</c:v>
                </c:pt>
                <c:pt idx="11">
                  <c:v>10.0615426687505</c:v>
                </c:pt>
                <c:pt idx="12">
                  <c:v>10.0615426687505</c:v>
                </c:pt>
                <c:pt idx="13">
                  <c:v>10.0615426687505</c:v>
                </c:pt>
                <c:pt idx="14">
                  <c:v>10.0615426687505</c:v>
                </c:pt>
                <c:pt idx="15">
                  <c:v>10.0615426687505</c:v>
                </c:pt>
                <c:pt idx="16">
                  <c:v>10.0615426687505</c:v>
                </c:pt>
                <c:pt idx="17">
                  <c:v>10.0615426687505</c:v>
                </c:pt>
                <c:pt idx="18">
                  <c:v>10.0615426687505</c:v>
                </c:pt>
                <c:pt idx="19">
                  <c:v>10.0615426687505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22C-4167-A8ED-D770BF598D30}"/>
            </c:ext>
          </c:extLst>
        </c:ser>
        <c:ser>
          <c:idx val="2"/>
          <c:order val="2"/>
          <c:tx>
            <c:v>UCL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problem5!$A$3:$A$22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problem5!$J$3:$J$22</c:f>
              <c:numCache>
                <c:formatCode>General</c:formatCode>
                <c:ptCount val="20"/>
                <c:pt idx="0">
                  <c:v>10.86572925791978</c:v>
                </c:pt>
                <c:pt idx="1">
                  <c:v>10.86572925791978</c:v>
                </c:pt>
                <c:pt idx="2">
                  <c:v>10.86572925791978</c:v>
                </c:pt>
                <c:pt idx="3">
                  <c:v>10.86572925791978</c:v>
                </c:pt>
                <c:pt idx="4">
                  <c:v>10.86572925791978</c:v>
                </c:pt>
                <c:pt idx="5">
                  <c:v>10.86572925791978</c:v>
                </c:pt>
                <c:pt idx="6">
                  <c:v>10.86572925791978</c:v>
                </c:pt>
                <c:pt idx="7">
                  <c:v>10.86572925791978</c:v>
                </c:pt>
                <c:pt idx="8">
                  <c:v>10.86572925791978</c:v>
                </c:pt>
                <c:pt idx="9">
                  <c:v>10.86572925791978</c:v>
                </c:pt>
                <c:pt idx="10">
                  <c:v>10.86572925791978</c:v>
                </c:pt>
                <c:pt idx="11">
                  <c:v>10.86572925791978</c:v>
                </c:pt>
                <c:pt idx="12">
                  <c:v>10.86572925791978</c:v>
                </c:pt>
                <c:pt idx="13">
                  <c:v>10.86572925791978</c:v>
                </c:pt>
                <c:pt idx="14">
                  <c:v>10.86572925791978</c:v>
                </c:pt>
                <c:pt idx="15">
                  <c:v>10.86572925791978</c:v>
                </c:pt>
                <c:pt idx="16">
                  <c:v>10.86572925791978</c:v>
                </c:pt>
                <c:pt idx="17">
                  <c:v>10.86572925791978</c:v>
                </c:pt>
                <c:pt idx="18">
                  <c:v>10.86572925791978</c:v>
                </c:pt>
                <c:pt idx="19">
                  <c:v>10.86572925791978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22C-4167-A8ED-D770BF598D30}"/>
            </c:ext>
          </c:extLst>
        </c:ser>
        <c:ser>
          <c:idx val="3"/>
          <c:order val="3"/>
          <c:tx>
            <c:v>LCL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problem5!$A$3:$A$22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problem5!$K$3:$K$22</c:f>
              <c:numCache>
                <c:formatCode>General</c:formatCode>
                <c:ptCount val="20"/>
                <c:pt idx="0">
                  <c:v>9.257356079581217</c:v>
                </c:pt>
                <c:pt idx="1">
                  <c:v>9.257356079581217</c:v>
                </c:pt>
                <c:pt idx="2">
                  <c:v>9.257356079581217</c:v>
                </c:pt>
                <c:pt idx="3">
                  <c:v>9.257356079581217</c:v>
                </c:pt>
                <c:pt idx="4">
                  <c:v>9.257356079581217</c:v>
                </c:pt>
                <c:pt idx="5">
                  <c:v>9.257356079581217</c:v>
                </c:pt>
                <c:pt idx="6">
                  <c:v>9.257356079581217</c:v>
                </c:pt>
                <c:pt idx="7">
                  <c:v>9.257356079581217</c:v>
                </c:pt>
                <c:pt idx="8">
                  <c:v>9.257356079581217</c:v>
                </c:pt>
                <c:pt idx="9">
                  <c:v>9.257356079581217</c:v>
                </c:pt>
                <c:pt idx="10">
                  <c:v>9.257356079581217</c:v>
                </c:pt>
                <c:pt idx="11">
                  <c:v>9.257356079581217</c:v>
                </c:pt>
                <c:pt idx="12">
                  <c:v>9.257356079581217</c:v>
                </c:pt>
                <c:pt idx="13">
                  <c:v>9.257356079581217</c:v>
                </c:pt>
                <c:pt idx="14">
                  <c:v>9.257356079581217</c:v>
                </c:pt>
                <c:pt idx="15">
                  <c:v>9.257356079581217</c:v>
                </c:pt>
                <c:pt idx="16">
                  <c:v>9.257356079581217</c:v>
                </c:pt>
                <c:pt idx="17">
                  <c:v>9.257356079581217</c:v>
                </c:pt>
                <c:pt idx="18">
                  <c:v>9.257356079581217</c:v>
                </c:pt>
                <c:pt idx="19">
                  <c:v>9.257356079581217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22C-4167-A8ED-D770BF598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590544"/>
        <c:axId val="1849840384"/>
      </c:scatterChart>
      <c:valAx>
        <c:axId val="185059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40384"/>
        <c:crosses val="autoZero"/>
        <c:crossBetween val="midCat"/>
      </c:valAx>
      <c:valAx>
        <c:axId val="184984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59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</a:t>
            </a:r>
            <a:r>
              <a:rPr lang="en-IN" baseline="0"/>
              <a:t> chart using first 20 samples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problem5!$A$3:$A$22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problem5!$H$3:$H$22</c:f>
              <c:numCache>
                <c:formatCode>General</c:formatCode>
                <c:ptCount val="20"/>
                <c:pt idx="0">
                  <c:v>1.254187222847419</c:v>
                </c:pt>
                <c:pt idx="1">
                  <c:v>1.52068596864002</c:v>
                </c:pt>
                <c:pt idx="2">
                  <c:v>1.488042756166219</c:v>
                </c:pt>
                <c:pt idx="3">
                  <c:v>0.6586883462637</c:v>
                </c:pt>
                <c:pt idx="4">
                  <c:v>1.204545906414229</c:v>
                </c:pt>
                <c:pt idx="5">
                  <c:v>1.171190653111539</c:v>
                </c:pt>
                <c:pt idx="6">
                  <c:v>1.163339237855101</c:v>
                </c:pt>
                <c:pt idx="7">
                  <c:v>0.685004562394329</c:v>
                </c:pt>
                <c:pt idx="8">
                  <c:v>2.319989336522889</c:v>
                </c:pt>
                <c:pt idx="9">
                  <c:v>1.96764048068342</c:v>
                </c:pt>
                <c:pt idx="10">
                  <c:v>1.11914128595706</c:v>
                </c:pt>
                <c:pt idx="11">
                  <c:v>2.09099678665047</c:v>
                </c:pt>
                <c:pt idx="12">
                  <c:v>0.969760634280799</c:v>
                </c:pt>
                <c:pt idx="13">
                  <c:v>1.849495997051481</c:v>
                </c:pt>
                <c:pt idx="14">
                  <c:v>1.82951353291045</c:v>
                </c:pt>
                <c:pt idx="15">
                  <c:v>1.467449638811781</c:v>
                </c:pt>
                <c:pt idx="16">
                  <c:v>0.873783232273851</c:v>
                </c:pt>
                <c:pt idx="17">
                  <c:v>1.711360262818189</c:v>
                </c:pt>
                <c:pt idx="18">
                  <c:v>0.92400032186759</c:v>
                </c:pt>
                <c:pt idx="19">
                  <c:v>1.60593562744236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CAE-4DE5-B30C-D4C932D35D59}"/>
            </c:ext>
          </c:extLst>
        </c:ser>
        <c:ser>
          <c:idx val="1"/>
          <c:order val="1"/>
          <c:tx>
            <c:v>Mean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problem5!$A$3:$A$22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problem5!$L$3:$L$22</c:f>
              <c:numCache>
                <c:formatCode>General</c:formatCode>
                <c:ptCount val="20"/>
                <c:pt idx="0">
                  <c:v>1.393737589548145</c:v>
                </c:pt>
                <c:pt idx="1">
                  <c:v>1.393737589548145</c:v>
                </c:pt>
                <c:pt idx="2">
                  <c:v>1.393737589548145</c:v>
                </c:pt>
                <c:pt idx="3">
                  <c:v>1.393737589548145</c:v>
                </c:pt>
                <c:pt idx="4">
                  <c:v>1.393737589548145</c:v>
                </c:pt>
                <c:pt idx="5">
                  <c:v>1.393737589548145</c:v>
                </c:pt>
                <c:pt idx="6">
                  <c:v>1.393737589548145</c:v>
                </c:pt>
                <c:pt idx="7">
                  <c:v>1.393737589548145</c:v>
                </c:pt>
                <c:pt idx="8">
                  <c:v>1.393737589548145</c:v>
                </c:pt>
                <c:pt idx="9">
                  <c:v>1.393737589548145</c:v>
                </c:pt>
                <c:pt idx="10">
                  <c:v>1.393737589548145</c:v>
                </c:pt>
                <c:pt idx="11">
                  <c:v>1.393737589548145</c:v>
                </c:pt>
                <c:pt idx="12">
                  <c:v>1.393737589548145</c:v>
                </c:pt>
                <c:pt idx="13">
                  <c:v>1.393737589548145</c:v>
                </c:pt>
                <c:pt idx="14">
                  <c:v>1.393737589548145</c:v>
                </c:pt>
                <c:pt idx="15">
                  <c:v>1.393737589548145</c:v>
                </c:pt>
                <c:pt idx="16">
                  <c:v>1.393737589548145</c:v>
                </c:pt>
                <c:pt idx="17">
                  <c:v>1.393737589548145</c:v>
                </c:pt>
                <c:pt idx="18">
                  <c:v>1.393737589548145</c:v>
                </c:pt>
                <c:pt idx="19">
                  <c:v>1.393737589548145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CAE-4DE5-B30C-D4C932D35D59}"/>
            </c:ext>
          </c:extLst>
        </c:ser>
        <c:ser>
          <c:idx val="2"/>
          <c:order val="2"/>
          <c:tx>
            <c:v>UCL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problem5!$A$3:$A$22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problem5!$M$3:$M$22</c:f>
              <c:numCache>
                <c:formatCode>General</c:formatCode>
                <c:ptCount val="20"/>
                <c:pt idx="0">
                  <c:v>2.947755001894326</c:v>
                </c:pt>
                <c:pt idx="1">
                  <c:v>2.947755001894326</c:v>
                </c:pt>
                <c:pt idx="2">
                  <c:v>2.947755001894326</c:v>
                </c:pt>
                <c:pt idx="3">
                  <c:v>2.947755001894326</c:v>
                </c:pt>
                <c:pt idx="4">
                  <c:v>2.947755001894326</c:v>
                </c:pt>
                <c:pt idx="5">
                  <c:v>2.947755001894326</c:v>
                </c:pt>
                <c:pt idx="6">
                  <c:v>2.947755001894326</c:v>
                </c:pt>
                <c:pt idx="7">
                  <c:v>2.947755001894326</c:v>
                </c:pt>
                <c:pt idx="8">
                  <c:v>2.947755001894326</c:v>
                </c:pt>
                <c:pt idx="9">
                  <c:v>2.947755001894326</c:v>
                </c:pt>
                <c:pt idx="10">
                  <c:v>2.947755001894326</c:v>
                </c:pt>
                <c:pt idx="11">
                  <c:v>2.947755001894326</c:v>
                </c:pt>
                <c:pt idx="12">
                  <c:v>2.947755001894326</c:v>
                </c:pt>
                <c:pt idx="13">
                  <c:v>2.947755001894326</c:v>
                </c:pt>
                <c:pt idx="14">
                  <c:v>2.947755001894326</c:v>
                </c:pt>
                <c:pt idx="15">
                  <c:v>2.947755001894326</c:v>
                </c:pt>
                <c:pt idx="16">
                  <c:v>2.947755001894326</c:v>
                </c:pt>
                <c:pt idx="17">
                  <c:v>2.947755001894326</c:v>
                </c:pt>
                <c:pt idx="18">
                  <c:v>2.947755001894326</c:v>
                </c:pt>
                <c:pt idx="19">
                  <c:v>2.947755001894326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CAE-4DE5-B30C-D4C932D35D59}"/>
            </c:ext>
          </c:extLst>
        </c:ser>
        <c:ser>
          <c:idx val="3"/>
          <c:order val="3"/>
          <c:tx>
            <c:v>LCL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problem5!$A$3:$A$22</c:f>
              <c:numCache>
                <c:formatCode>General</c:formatCode>
                <c:ptCount val="2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</c:numCache>
            </c:numRef>
          </c:xVal>
          <c:yVal>
            <c:numRef>
              <c:f>problem5!$N$3:$N$22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CAE-4DE5-B30C-D4C932D35D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713440"/>
        <c:axId val="1850715728"/>
      </c:scatterChart>
      <c:valAx>
        <c:axId val="185071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15728"/>
        <c:crosses val="autoZero"/>
        <c:crossBetween val="midCat"/>
      </c:valAx>
      <c:valAx>
        <c:axId val="185071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0713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Plotting</a:t>
            </a:r>
            <a:r>
              <a:rPr lang="en-IN" baseline="0"/>
              <a:t> next 20 on X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problem5!$A$23:$A$42</c:f>
              <c:numCache>
                <c:formatCode>General</c:formatCode>
                <c:ptCount val="20"/>
                <c:pt idx="0">
                  <c:v>21.0</c:v>
                </c:pt>
                <c:pt idx="1">
                  <c:v>22.0</c:v>
                </c:pt>
                <c:pt idx="2">
                  <c:v>23.0</c:v>
                </c:pt>
                <c:pt idx="3">
                  <c:v>24.0</c:v>
                </c:pt>
                <c:pt idx="4">
                  <c:v>25.0</c:v>
                </c:pt>
                <c:pt idx="5">
                  <c:v>26.0</c:v>
                </c:pt>
                <c:pt idx="6">
                  <c:v>27.0</c:v>
                </c:pt>
                <c:pt idx="7">
                  <c:v>28.0</c:v>
                </c:pt>
                <c:pt idx="8">
                  <c:v>29.0</c:v>
                </c:pt>
                <c:pt idx="9">
                  <c:v>30.0</c:v>
                </c:pt>
                <c:pt idx="10">
                  <c:v>31.0</c:v>
                </c:pt>
                <c:pt idx="11">
                  <c:v>32.0</c:v>
                </c:pt>
                <c:pt idx="12">
                  <c:v>33.0</c:v>
                </c:pt>
                <c:pt idx="13">
                  <c:v>34.0</c:v>
                </c:pt>
                <c:pt idx="14">
                  <c:v>35.0</c:v>
                </c:pt>
                <c:pt idx="15">
                  <c:v>36.0</c:v>
                </c:pt>
                <c:pt idx="16">
                  <c:v>37.0</c:v>
                </c:pt>
                <c:pt idx="17">
                  <c:v>38.0</c:v>
                </c:pt>
                <c:pt idx="18">
                  <c:v>39.0</c:v>
                </c:pt>
                <c:pt idx="19">
                  <c:v>40.0</c:v>
                </c:pt>
              </c:numCache>
            </c:numRef>
          </c:xVal>
          <c:yVal>
            <c:numRef>
              <c:f>problem5!$G$23:$G$42</c:f>
              <c:numCache>
                <c:formatCode>General</c:formatCode>
                <c:ptCount val="20"/>
                <c:pt idx="0">
                  <c:v>10.12790680860206</c:v>
                </c:pt>
                <c:pt idx="1">
                  <c:v>9.80120161044398</c:v>
                </c:pt>
                <c:pt idx="2">
                  <c:v>9.95063897478146</c:v>
                </c:pt>
                <c:pt idx="3">
                  <c:v>9.754745920294852</c:v>
                </c:pt>
                <c:pt idx="4">
                  <c:v>10.02464766353924</c:v>
                </c:pt>
                <c:pt idx="5">
                  <c:v>9.83055274056964</c:v>
                </c:pt>
                <c:pt idx="6">
                  <c:v>10.05350069626895</c:v>
                </c:pt>
                <c:pt idx="7">
                  <c:v>9.909452636047735</c:v>
                </c:pt>
                <c:pt idx="8">
                  <c:v>10.0563274689891</c:v>
                </c:pt>
                <c:pt idx="9">
                  <c:v>9.721137807136942</c:v>
                </c:pt>
                <c:pt idx="10">
                  <c:v>10.73373864136352</c:v>
                </c:pt>
                <c:pt idx="11">
                  <c:v>10.70396019552155</c:v>
                </c:pt>
                <c:pt idx="12">
                  <c:v>10.62441863186036</c:v>
                </c:pt>
                <c:pt idx="13">
                  <c:v>11.17495056260812</c:v>
                </c:pt>
                <c:pt idx="14">
                  <c:v>11.36696101812424</c:v>
                </c:pt>
                <c:pt idx="15">
                  <c:v>11.24911505423752</c:v>
                </c:pt>
                <c:pt idx="16">
                  <c:v>10.83074048271832</c:v>
                </c:pt>
                <c:pt idx="17">
                  <c:v>11.23971799785394</c:v>
                </c:pt>
                <c:pt idx="18">
                  <c:v>10.95729716157552</c:v>
                </c:pt>
                <c:pt idx="19">
                  <c:v>11.16217334460098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4F0-4BDD-82D3-FD10541D8B90}"/>
            </c:ext>
          </c:extLst>
        </c:ser>
        <c:ser>
          <c:idx val="1"/>
          <c:order val="1"/>
          <c:tx>
            <c:v>Mean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problem5!$A$23:$A$42</c:f>
              <c:numCache>
                <c:formatCode>General</c:formatCode>
                <c:ptCount val="20"/>
                <c:pt idx="0">
                  <c:v>21.0</c:v>
                </c:pt>
                <c:pt idx="1">
                  <c:v>22.0</c:v>
                </c:pt>
                <c:pt idx="2">
                  <c:v>23.0</c:v>
                </c:pt>
                <c:pt idx="3">
                  <c:v>24.0</c:v>
                </c:pt>
                <c:pt idx="4">
                  <c:v>25.0</c:v>
                </c:pt>
                <c:pt idx="5">
                  <c:v>26.0</c:v>
                </c:pt>
                <c:pt idx="6">
                  <c:v>27.0</c:v>
                </c:pt>
                <c:pt idx="7">
                  <c:v>28.0</c:v>
                </c:pt>
                <c:pt idx="8">
                  <c:v>29.0</c:v>
                </c:pt>
                <c:pt idx="9">
                  <c:v>30.0</c:v>
                </c:pt>
                <c:pt idx="10">
                  <c:v>31.0</c:v>
                </c:pt>
                <c:pt idx="11">
                  <c:v>32.0</c:v>
                </c:pt>
                <c:pt idx="12">
                  <c:v>33.0</c:v>
                </c:pt>
                <c:pt idx="13">
                  <c:v>34.0</c:v>
                </c:pt>
                <c:pt idx="14">
                  <c:v>35.0</c:v>
                </c:pt>
                <c:pt idx="15">
                  <c:v>36.0</c:v>
                </c:pt>
                <c:pt idx="16">
                  <c:v>37.0</c:v>
                </c:pt>
                <c:pt idx="17">
                  <c:v>38.0</c:v>
                </c:pt>
                <c:pt idx="18">
                  <c:v>39.0</c:v>
                </c:pt>
                <c:pt idx="19">
                  <c:v>40.0</c:v>
                </c:pt>
              </c:numCache>
            </c:numRef>
          </c:xVal>
          <c:yVal>
            <c:numRef>
              <c:f>problem5!$I$23:$I$42</c:f>
              <c:numCache>
                <c:formatCode>General</c:formatCode>
                <c:ptCount val="20"/>
                <c:pt idx="0">
                  <c:v>10.0615426687505</c:v>
                </c:pt>
                <c:pt idx="1">
                  <c:v>10.0615426687505</c:v>
                </c:pt>
                <c:pt idx="2">
                  <c:v>10.0615426687505</c:v>
                </c:pt>
                <c:pt idx="3">
                  <c:v>10.0615426687505</c:v>
                </c:pt>
                <c:pt idx="4">
                  <c:v>10.0615426687505</c:v>
                </c:pt>
                <c:pt idx="5">
                  <c:v>10.0615426687505</c:v>
                </c:pt>
                <c:pt idx="6">
                  <c:v>10.0615426687505</c:v>
                </c:pt>
                <c:pt idx="7">
                  <c:v>10.0615426687505</c:v>
                </c:pt>
                <c:pt idx="8">
                  <c:v>10.0615426687505</c:v>
                </c:pt>
                <c:pt idx="9">
                  <c:v>10.0615426687505</c:v>
                </c:pt>
                <c:pt idx="10">
                  <c:v>10.0615426687505</c:v>
                </c:pt>
                <c:pt idx="11">
                  <c:v>10.0615426687505</c:v>
                </c:pt>
                <c:pt idx="12">
                  <c:v>10.0615426687505</c:v>
                </c:pt>
                <c:pt idx="13">
                  <c:v>10.0615426687505</c:v>
                </c:pt>
                <c:pt idx="14">
                  <c:v>10.0615426687505</c:v>
                </c:pt>
                <c:pt idx="15">
                  <c:v>10.0615426687505</c:v>
                </c:pt>
                <c:pt idx="16">
                  <c:v>10.0615426687505</c:v>
                </c:pt>
                <c:pt idx="17">
                  <c:v>10.0615426687505</c:v>
                </c:pt>
                <c:pt idx="18">
                  <c:v>10.0615426687505</c:v>
                </c:pt>
                <c:pt idx="19">
                  <c:v>10.0615426687505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4F0-4BDD-82D3-FD10541D8B90}"/>
            </c:ext>
          </c:extLst>
        </c:ser>
        <c:ser>
          <c:idx val="2"/>
          <c:order val="2"/>
          <c:tx>
            <c:v>UCL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problem5!$A$23:$A$42</c:f>
              <c:numCache>
                <c:formatCode>General</c:formatCode>
                <c:ptCount val="20"/>
                <c:pt idx="0">
                  <c:v>21.0</c:v>
                </c:pt>
                <c:pt idx="1">
                  <c:v>22.0</c:v>
                </c:pt>
                <c:pt idx="2">
                  <c:v>23.0</c:v>
                </c:pt>
                <c:pt idx="3">
                  <c:v>24.0</c:v>
                </c:pt>
                <c:pt idx="4">
                  <c:v>25.0</c:v>
                </c:pt>
                <c:pt idx="5">
                  <c:v>26.0</c:v>
                </c:pt>
                <c:pt idx="6">
                  <c:v>27.0</c:v>
                </c:pt>
                <c:pt idx="7">
                  <c:v>28.0</c:v>
                </c:pt>
                <c:pt idx="8">
                  <c:v>29.0</c:v>
                </c:pt>
                <c:pt idx="9">
                  <c:v>30.0</c:v>
                </c:pt>
                <c:pt idx="10">
                  <c:v>31.0</c:v>
                </c:pt>
                <c:pt idx="11">
                  <c:v>32.0</c:v>
                </c:pt>
                <c:pt idx="12">
                  <c:v>33.0</c:v>
                </c:pt>
                <c:pt idx="13">
                  <c:v>34.0</c:v>
                </c:pt>
                <c:pt idx="14">
                  <c:v>35.0</c:v>
                </c:pt>
                <c:pt idx="15">
                  <c:v>36.0</c:v>
                </c:pt>
                <c:pt idx="16">
                  <c:v>37.0</c:v>
                </c:pt>
                <c:pt idx="17">
                  <c:v>38.0</c:v>
                </c:pt>
                <c:pt idx="18">
                  <c:v>39.0</c:v>
                </c:pt>
                <c:pt idx="19">
                  <c:v>40.0</c:v>
                </c:pt>
              </c:numCache>
            </c:numRef>
          </c:xVal>
          <c:yVal>
            <c:numRef>
              <c:f>problem5!$J$23:$J$42</c:f>
              <c:numCache>
                <c:formatCode>General</c:formatCode>
                <c:ptCount val="20"/>
                <c:pt idx="0">
                  <c:v>10.86572925791978</c:v>
                </c:pt>
                <c:pt idx="1">
                  <c:v>10.86572925791978</c:v>
                </c:pt>
                <c:pt idx="2">
                  <c:v>10.86572925791978</c:v>
                </c:pt>
                <c:pt idx="3">
                  <c:v>10.86572925791978</c:v>
                </c:pt>
                <c:pt idx="4">
                  <c:v>10.86572925791978</c:v>
                </c:pt>
                <c:pt idx="5">
                  <c:v>10.86572925791978</c:v>
                </c:pt>
                <c:pt idx="6">
                  <c:v>10.86572925791978</c:v>
                </c:pt>
                <c:pt idx="7">
                  <c:v>10.86572925791978</c:v>
                </c:pt>
                <c:pt idx="8">
                  <c:v>10.86572925791978</c:v>
                </c:pt>
                <c:pt idx="9">
                  <c:v>10.86572925791978</c:v>
                </c:pt>
                <c:pt idx="10">
                  <c:v>10.86572925791978</c:v>
                </c:pt>
                <c:pt idx="11">
                  <c:v>10.86572925791978</c:v>
                </c:pt>
                <c:pt idx="12">
                  <c:v>10.86572925791978</c:v>
                </c:pt>
                <c:pt idx="13">
                  <c:v>10.86572925791978</c:v>
                </c:pt>
                <c:pt idx="14">
                  <c:v>10.86572925791978</c:v>
                </c:pt>
                <c:pt idx="15">
                  <c:v>10.86572925791978</c:v>
                </c:pt>
                <c:pt idx="16">
                  <c:v>10.86572925791978</c:v>
                </c:pt>
                <c:pt idx="17">
                  <c:v>10.86572925791978</c:v>
                </c:pt>
                <c:pt idx="18">
                  <c:v>10.86572925791978</c:v>
                </c:pt>
                <c:pt idx="19">
                  <c:v>10.86572925791978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74F0-4BDD-82D3-FD10541D8B90}"/>
            </c:ext>
          </c:extLst>
        </c:ser>
        <c:ser>
          <c:idx val="3"/>
          <c:order val="3"/>
          <c:tx>
            <c:v>LCL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problem5!$A$23:$A$42</c:f>
              <c:numCache>
                <c:formatCode>General</c:formatCode>
                <c:ptCount val="20"/>
                <c:pt idx="0">
                  <c:v>21.0</c:v>
                </c:pt>
                <c:pt idx="1">
                  <c:v>22.0</c:v>
                </c:pt>
                <c:pt idx="2">
                  <c:v>23.0</c:v>
                </c:pt>
                <c:pt idx="3">
                  <c:v>24.0</c:v>
                </c:pt>
                <c:pt idx="4">
                  <c:v>25.0</c:v>
                </c:pt>
                <c:pt idx="5">
                  <c:v>26.0</c:v>
                </c:pt>
                <c:pt idx="6">
                  <c:v>27.0</c:v>
                </c:pt>
                <c:pt idx="7">
                  <c:v>28.0</c:v>
                </c:pt>
                <c:pt idx="8">
                  <c:v>29.0</c:v>
                </c:pt>
                <c:pt idx="9">
                  <c:v>30.0</c:v>
                </c:pt>
                <c:pt idx="10">
                  <c:v>31.0</c:v>
                </c:pt>
                <c:pt idx="11">
                  <c:v>32.0</c:v>
                </c:pt>
                <c:pt idx="12">
                  <c:v>33.0</c:v>
                </c:pt>
                <c:pt idx="13">
                  <c:v>34.0</c:v>
                </c:pt>
                <c:pt idx="14">
                  <c:v>35.0</c:v>
                </c:pt>
                <c:pt idx="15">
                  <c:v>36.0</c:v>
                </c:pt>
                <c:pt idx="16">
                  <c:v>37.0</c:v>
                </c:pt>
                <c:pt idx="17">
                  <c:v>38.0</c:v>
                </c:pt>
                <c:pt idx="18">
                  <c:v>39.0</c:v>
                </c:pt>
                <c:pt idx="19">
                  <c:v>40.0</c:v>
                </c:pt>
              </c:numCache>
            </c:numRef>
          </c:xVal>
          <c:yVal>
            <c:numRef>
              <c:f>problem5!$K$23:$K$42</c:f>
              <c:numCache>
                <c:formatCode>General</c:formatCode>
                <c:ptCount val="20"/>
                <c:pt idx="0">
                  <c:v>9.257356079581217</c:v>
                </c:pt>
                <c:pt idx="1">
                  <c:v>9.257356079581217</c:v>
                </c:pt>
                <c:pt idx="2">
                  <c:v>9.257356079581217</c:v>
                </c:pt>
                <c:pt idx="3">
                  <c:v>9.257356079581217</c:v>
                </c:pt>
                <c:pt idx="4">
                  <c:v>9.257356079581217</c:v>
                </c:pt>
                <c:pt idx="5">
                  <c:v>9.257356079581217</c:v>
                </c:pt>
                <c:pt idx="6">
                  <c:v>9.257356079581217</c:v>
                </c:pt>
                <c:pt idx="7">
                  <c:v>9.257356079581217</c:v>
                </c:pt>
                <c:pt idx="8">
                  <c:v>9.257356079581217</c:v>
                </c:pt>
                <c:pt idx="9">
                  <c:v>9.257356079581217</c:v>
                </c:pt>
                <c:pt idx="10">
                  <c:v>9.257356079581217</c:v>
                </c:pt>
                <c:pt idx="11">
                  <c:v>9.257356079581217</c:v>
                </c:pt>
                <c:pt idx="12">
                  <c:v>9.257356079581217</c:v>
                </c:pt>
                <c:pt idx="13">
                  <c:v>9.257356079581217</c:v>
                </c:pt>
                <c:pt idx="14">
                  <c:v>9.257356079581217</c:v>
                </c:pt>
                <c:pt idx="15">
                  <c:v>9.257356079581217</c:v>
                </c:pt>
                <c:pt idx="16">
                  <c:v>9.257356079581217</c:v>
                </c:pt>
                <c:pt idx="17">
                  <c:v>9.257356079581217</c:v>
                </c:pt>
                <c:pt idx="18">
                  <c:v>9.257356079581217</c:v>
                </c:pt>
                <c:pt idx="19">
                  <c:v>9.257356079581217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F0-4BDD-82D3-FD10541D8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532880"/>
        <c:axId val="1761487328"/>
      </c:scatterChart>
      <c:valAx>
        <c:axId val="176153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487328"/>
        <c:crosses val="autoZero"/>
        <c:crossBetween val="midCat"/>
      </c:valAx>
      <c:valAx>
        <c:axId val="176148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53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Plotting</a:t>
            </a:r>
            <a:r>
              <a:rPr lang="en-IN" baseline="0"/>
              <a:t> next 20 on R chart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Points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problem5!$A$23:$A$42</c:f>
              <c:numCache>
                <c:formatCode>General</c:formatCode>
                <c:ptCount val="20"/>
                <c:pt idx="0">
                  <c:v>21.0</c:v>
                </c:pt>
                <c:pt idx="1">
                  <c:v>22.0</c:v>
                </c:pt>
                <c:pt idx="2">
                  <c:v>23.0</c:v>
                </c:pt>
                <c:pt idx="3">
                  <c:v>24.0</c:v>
                </c:pt>
                <c:pt idx="4">
                  <c:v>25.0</c:v>
                </c:pt>
                <c:pt idx="5">
                  <c:v>26.0</c:v>
                </c:pt>
                <c:pt idx="6">
                  <c:v>27.0</c:v>
                </c:pt>
                <c:pt idx="7">
                  <c:v>28.0</c:v>
                </c:pt>
                <c:pt idx="8">
                  <c:v>29.0</c:v>
                </c:pt>
                <c:pt idx="9">
                  <c:v>30.0</c:v>
                </c:pt>
                <c:pt idx="10">
                  <c:v>31.0</c:v>
                </c:pt>
                <c:pt idx="11">
                  <c:v>32.0</c:v>
                </c:pt>
                <c:pt idx="12">
                  <c:v>33.0</c:v>
                </c:pt>
                <c:pt idx="13">
                  <c:v>34.0</c:v>
                </c:pt>
                <c:pt idx="14">
                  <c:v>35.0</c:v>
                </c:pt>
                <c:pt idx="15">
                  <c:v>36.0</c:v>
                </c:pt>
                <c:pt idx="16">
                  <c:v>37.0</c:v>
                </c:pt>
                <c:pt idx="17">
                  <c:v>38.0</c:v>
                </c:pt>
                <c:pt idx="18">
                  <c:v>39.0</c:v>
                </c:pt>
                <c:pt idx="19">
                  <c:v>40.0</c:v>
                </c:pt>
              </c:numCache>
            </c:numRef>
          </c:xVal>
          <c:yVal>
            <c:numRef>
              <c:f>problem5!$H$23:$H$42</c:f>
              <c:numCache>
                <c:formatCode>General</c:formatCode>
                <c:ptCount val="20"/>
                <c:pt idx="0">
                  <c:v>2.52318165008467</c:v>
                </c:pt>
                <c:pt idx="1">
                  <c:v>0.856625488278709</c:v>
                </c:pt>
                <c:pt idx="2">
                  <c:v>1.564592173181689</c:v>
                </c:pt>
                <c:pt idx="3">
                  <c:v>0.79006496964513</c:v>
                </c:pt>
                <c:pt idx="4">
                  <c:v>0.896160190654109</c:v>
                </c:pt>
                <c:pt idx="5">
                  <c:v>0.551628052585249</c:v>
                </c:pt>
                <c:pt idx="6">
                  <c:v>1.38518728307355</c:v>
                </c:pt>
                <c:pt idx="7">
                  <c:v>1.544196138853319</c:v>
                </c:pt>
                <c:pt idx="8">
                  <c:v>1.85726175943233</c:v>
                </c:pt>
                <c:pt idx="9">
                  <c:v>1.50802286127137</c:v>
                </c:pt>
                <c:pt idx="10">
                  <c:v>0.940877286163099</c:v>
                </c:pt>
                <c:pt idx="11">
                  <c:v>1.39244835612474</c:v>
                </c:pt>
                <c:pt idx="12">
                  <c:v>0.7071631034052</c:v>
                </c:pt>
                <c:pt idx="13">
                  <c:v>1.6620816383413</c:v>
                </c:pt>
                <c:pt idx="14">
                  <c:v>0.8021036185193</c:v>
                </c:pt>
                <c:pt idx="15">
                  <c:v>0.586154066506399</c:v>
                </c:pt>
                <c:pt idx="16">
                  <c:v>1.392047523042699</c:v>
                </c:pt>
                <c:pt idx="17">
                  <c:v>1.1084268994907</c:v>
                </c:pt>
                <c:pt idx="18">
                  <c:v>0.568148078833001</c:v>
                </c:pt>
                <c:pt idx="19">
                  <c:v>0.7255253211389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AFC-4008-9D99-2DF9067F8915}"/>
            </c:ext>
          </c:extLst>
        </c:ser>
        <c:ser>
          <c:idx val="1"/>
          <c:order val="1"/>
          <c:tx>
            <c:v>Mean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problem5!$A$23:$A$42</c:f>
              <c:numCache>
                <c:formatCode>General</c:formatCode>
                <c:ptCount val="20"/>
                <c:pt idx="0">
                  <c:v>21.0</c:v>
                </c:pt>
                <c:pt idx="1">
                  <c:v>22.0</c:v>
                </c:pt>
                <c:pt idx="2">
                  <c:v>23.0</c:v>
                </c:pt>
                <c:pt idx="3">
                  <c:v>24.0</c:v>
                </c:pt>
                <c:pt idx="4">
                  <c:v>25.0</c:v>
                </c:pt>
                <c:pt idx="5">
                  <c:v>26.0</c:v>
                </c:pt>
                <c:pt idx="6">
                  <c:v>27.0</c:v>
                </c:pt>
                <c:pt idx="7">
                  <c:v>28.0</c:v>
                </c:pt>
                <c:pt idx="8">
                  <c:v>29.0</c:v>
                </c:pt>
                <c:pt idx="9">
                  <c:v>30.0</c:v>
                </c:pt>
                <c:pt idx="10">
                  <c:v>31.0</c:v>
                </c:pt>
                <c:pt idx="11">
                  <c:v>32.0</c:v>
                </c:pt>
                <c:pt idx="12">
                  <c:v>33.0</c:v>
                </c:pt>
                <c:pt idx="13">
                  <c:v>34.0</c:v>
                </c:pt>
                <c:pt idx="14">
                  <c:v>35.0</c:v>
                </c:pt>
                <c:pt idx="15">
                  <c:v>36.0</c:v>
                </c:pt>
                <c:pt idx="16">
                  <c:v>37.0</c:v>
                </c:pt>
                <c:pt idx="17">
                  <c:v>38.0</c:v>
                </c:pt>
                <c:pt idx="18">
                  <c:v>39.0</c:v>
                </c:pt>
                <c:pt idx="19">
                  <c:v>40.0</c:v>
                </c:pt>
              </c:numCache>
            </c:numRef>
          </c:xVal>
          <c:yVal>
            <c:numRef>
              <c:f>problem5!$L$23:$L$42</c:f>
              <c:numCache>
                <c:formatCode>General</c:formatCode>
                <c:ptCount val="20"/>
                <c:pt idx="0">
                  <c:v>1.393737589548145</c:v>
                </c:pt>
                <c:pt idx="1">
                  <c:v>1.393737589548145</c:v>
                </c:pt>
                <c:pt idx="2">
                  <c:v>1.393737589548145</c:v>
                </c:pt>
                <c:pt idx="3">
                  <c:v>1.393737589548145</c:v>
                </c:pt>
                <c:pt idx="4">
                  <c:v>1.393737589548145</c:v>
                </c:pt>
                <c:pt idx="5">
                  <c:v>1.393737589548145</c:v>
                </c:pt>
                <c:pt idx="6">
                  <c:v>1.393737589548145</c:v>
                </c:pt>
                <c:pt idx="7">
                  <c:v>1.393737589548145</c:v>
                </c:pt>
                <c:pt idx="8">
                  <c:v>1.393737589548145</c:v>
                </c:pt>
                <c:pt idx="9">
                  <c:v>1.393737589548145</c:v>
                </c:pt>
                <c:pt idx="10">
                  <c:v>1.393737589548145</c:v>
                </c:pt>
                <c:pt idx="11">
                  <c:v>1.393737589548145</c:v>
                </c:pt>
                <c:pt idx="12">
                  <c:v>1.393737589548145</c:v>
                </c:pt>
                <c:pt idx="13">
                  <c:v>1.393737589548145</c:v>
                </c:pt>
                <c:pt idx="14">
                  <c:v>1.393737589548145</c:v>
                </c:pt>
                <c:pt idx="15">
                  <c:v>1.393737589548145</c:v>
                </c:pt>
                <c:pt idx="16">
                  <c:v>1.393737589548145</c:v>
                </c:pt>
                <c:pt idx="17">
                  <c:v>1.393737589548145</c:v>
                </c:pt>
                <c:pt idx="18">
                  <c:v>1.393737589548145</c:v>
                </c:pt>
                <c:pt idx="19">
                  <c:v>1.393737589548145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AFC-4008-9D99-2DF9067F8915}"/>
            </c:ext>
          </c:extLst>
        </c:ser>
        <c:ser>
          <c:idx val="2"/>
          <c:order val="2"/>
          <c:tx>
            <c:v>UCL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problem5!$A$23:$A$42</c:f>
              <c:numCache>
                <c:formatCode>General</c:formatCode>
                <c:ptCount val="20"/>
                <c:pt idx="0">
                  <c:v>21.0</c:v>
                </c:pt>
                <c:pt idx="1">
                  <c:v>22.0</c:v>
                </c:pt>
                <c:pt idx="2">
                  <c:v>23.0</c:v>
                </c:pt>
                <c:pt idx="3">
                  <c:v>24.0</c:v>
                </c:pt>
                <c:pt idx="4">
                  <c:v>25.0</c:v>
                </c:pt>
                <c:pt idx="5">
                  <c:v>26.0</c:v>
                </c:pt>
                <c:pt idx="6">
                  <c:v>27.0</c:v>
                </c:pt>
                <c:pt idx="7">
                  <c:v>28.0</c:v>
                </c:pt>
                <c:pt idx="8">
                  <c:v>29.0</c:v>
                </c:pt>
                <c:pt idx="9">
                  <c:v>30.0</c:v>
                </c:pt>
                <c:pt idx="10">
                  <c:v>31.0</c:v>
                </c:pt>
                <c:pt idx="11">
                  <c:v>32.0</c:v>
                </c:pt>
                <c:pt idx="12">
                  <c:v>33.0</c:v>
                </c:pt>
                <c:pt idx="13">
                  <c:v>34.0</c:v>
                </c:pt>
                <c:pt idx="14">
                  <c:v>35.0</c:v>
                </c:pt>
                <c:pt idx="15">
                  <c:v>36.0</c:v>
                </c:pt>
                <c:pt idx="16">
                  <c:v>37.0</c:v>
                </c:pt>
                <c:pt idx="17">
                  <c:v>38.0</c:v>
                </c:pt>
                <c:pt idx="18">
                  <c:v>39.0</c:v>
                </c:pt>
                <c:pt idx="19">
                  <c:v>40.0</c:v>
                </c:pt>
              </c:numCache>
            </c:numRef>
          </c:xVal>
          <c:yVal>
            <c:numRef>
              <c:f>problem5!$M$23:$M$42</c:f>
              <c:numCache>
                <c:formatCode>General</c:formatCode>
                <c:ptCount val="20"/>
                <c:pt idx="0">
                  <c:v>2.947755001894326</c:v>
                </c:pt>
                <c:pt idx="1">
                  <c:v>2.947755001894326</c:v>
                </c:pt>
                <c:pt idx="2">
                  <c:v>2.947755001894326</c:v>
                </c:pt>
                <c:pt idx="3">
                  <c:v>2.947755001894326</c:v>
                </c:pt>
                <c:pt idx="4">
                  <c:v>2.947755001894326</c:v>
                </c:pt>
                <c:pt idx="5">
                  <c:v>2.947755001894326</c:v>
                </c:pt>
                <c:pt idx="6">
                  <c:v>2.947755001894326</c:v>
                </c:pt>
                <c:pt idx="7">
                  <c:v>2.947755001894326</c:v>
                </c:pt>
                <c:pt idx="8">
                  <c:v>2.947755001894326</c:v>
                </c:pt>
                <c:pt idx="9">
                  <c:v>2.947755001894326</c:v>
                </c:pt>
                <c:pt idx="10">
                  <c:v>2.947755001894326</c:v>
                </c:pt>
                <c:pt idx="11">
                  <c:v>2.947755001894326</c:v>
                </c:pt>
                <c:pt idx="12">
                  <c:v>2.947755001894326</c:v>
                </c:pt>
                <c:pt idx="13">
                  <c:v>2.947755001894326</c:v>
                </c:pt>
                <c:pt idx="14">
                  <c:v>2.947755001894326</c:v>
                </c:pt>
                <c:pt idx="15">
                  <c:v>2.947755001894326</c:v>
                </c:pt>
                <c:pt idx="16">
                  <c:v>2.947755001894326</c:v>
                </c:pt>
                <c:pt idx="17">
                  <c:v>2.947755001894326</c:v>
                </c:pt>
                <c:pt idx="18">
                  <c:v>2.947755001894326</c:v>
                </c:pt>
                <c:pt idx="19">
                  <c:v>2.947755001894326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AFC-4008-9D99-2DF9067F8915}"/>
            </c:ext>
          </c:extLst>
        </c:ser>
        <c:ser>
          <c:idx val="3"/>
          <c:order val="3"/>
          <c:tx>
            <c:v>LCL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problem5!$A$23:$A$42</c:f>
              <c:numCache>
                <c:formatCode>General</c:formatCode>
                <c:ptCount val="20"/>
                <c:pt idx="0">
                  <c:v>21.0</c:v>
                </c:pt>
                <c:pt idx="1">
                  <c:v>22.0</c:v>
                </c:pt>
                <c:pt idx="2">
                  <c:v>23.0</c:v>
                </c:pt>
                <c:pt idx="3">
                  <c:v>24.0</c:v>
                </c:pt>
                <c:pt idx="4">
                  <c:v>25.0</c:v>
                </c:pt>
                <c:pt idx="5">
                  <c:v>26.0</c:v>
                </c:pt>
                <c:pt idx="6">
                  <c:v>27.0</c:v>
                </c:pt>
                <c:pt idx="7">
                  <c:v>28.0</c:v>
                </c:pt>
                <c:pt idx="8">
                  <c:v>29.0</c:v>
                </c:pt>
                <c:pt idx="9">
                  <c:v>30.0</c:v>
                </c:pt>
                <c:pt idx="10">
                  <c:v>31.0</c:v>
                </c:pt>
                <c:pt idx="11">
                  <c:v>32.0</c:v>
                </c:pt>
                <c:pt idx="12">
                  <c:v>33.0</c:v>
                </c:pt>
                <c:pt idx="13">
                  <c:v>34.0</c:v>
                </c:pt>
                <c:pt idx="14">
                  <c:v>35.0</c:v>
                </c:pt>
                <c:pt idx="15">
                  <c:v>36.0</c:v>
                </c:pt>
                <c:pt idx="16">
                  <c:v>37.0</c:v>
                </c:pt>
                <c:pt idx="17">
                  <c:v>38.0</c:v>
                </c:pt>
                <c:pt idx="18">
                  <c:v>39.0</c:v>
                </c:pt>
                <c:pt idx="19">
                  <c:v>40.0</c:v>
                </c:pt>
              </c:numCache>
            </c:numRef>
          </c:xVal>
          <c:yVal>
            <c:numRef>
              <c:f>problem5!$N$23:$N$42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AFC-4008-9D99-2DF9067F8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61494096"/>
        <c:axId val="1761428256"/>
      </c:scatterChart>
      <c:valAx>
        <c:axId val="1761494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428256"/>
        <c:crosses val="autoZero"/>
        <c:crossBetween val="midCat"/>
      </c:valAx>
      <c:valAx>
        <c:axId val="17614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49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C5F7670-3109-479E-8214-D562D1C643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17</xdr:row>
      <xdr:rowOff>0</xdr:rowOff>
    </xdr:from>
    <xdr:to>
      <xdr:col>8</xdr:col>
      <xdr:colOff>304800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6B83B5CB-F7CA-47CE-A4DB-3F0344A0AA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190500</xdr:colOff>
      <xdr:row>1</xdr:row>
      <xdr:rowOff>0</xdr:rowOff>
    </xdr:from>
    <xdr:to>
      <xdr:col>16</xdr:col>
      <xdr:colOff>304800</xdr:colOff>
      <xdr:row>16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A24939D9-F1A2-4D0D-9E6B-9741B3003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182880</xdr:colOff>
      <xdr:row>17</xdr:row>
      <xdr:rowOff>0</xdr:rowOff>
    </xdr:from>
    <xdr:to>
      <xdr:col>16</xdr:col>
      <xdr:colOff>15240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9BA31050-F894-4844-9888-2F57019350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1</xdr:row>
      <xdr:rowOff>7620</xdr:rowOff>
    </xdr:from>
    <xdr:to>
      <xdr:col>7</xdr:col>
      <xdr:colOff>350520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C0043D31-162B-49BF-B023-D91A7CAAE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30480</xdr:colOff>
      <xdr:row>17</xdr:row>
      <xdr:rowOff>7620</xdr:rowOff>
    </xdr:from>
    <xdr:to>
      <xdr:col>7</xdr:col>
      <xdr:colOff>335280</xdr:colOff>
      <xdr:row>32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8872EBB3-B1F8-48BA-8DD8-6C7EC776EA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15</xdr:col>
      <xdr:colOff>304800</xdr:colOff>
      <xdr:row>16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C013D4A4-FAB7-4BB4-93B2-787AD4A42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15</xdr:col>
      <xdr:colOff>304800</xdr:colOff>
      <xdr:row>32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E1629EBD-40F5-436C-BAF6-4DFD5993EE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"/>
  <sheetViews>
    <sheetView tabSelected="1" workbookViewId="0">
      <selection activeCell="B2" sqref="B2"/>
    </sheetView>
  </sheetViews>
  <sheetFormatPr baseColWidth="10" defaultColWidth="9" defaultRowHeight="15" x14ac:dyDescent="0.2"/>
  <cols>
    <col min="1" max="1" width="24.59765625" bestFit="1" customWidth="1"/>
    <col min="3" max="3" width="11.796875" bestFit="1" customWidth="1"/>
    <col min="4" max="5" width="14" bestFit="1" customWidth="1"/>
    <col min="6" max="6" width="20.59765625" bestFit="1" customWidth="1"/>
    <col min="7" max="8" width="20.59765625" customWidth="1"/>
    <col min="10" max="11" width="10.796875" bestFit="1" customWidth="1"/>
    <col min="14" max="14" width="6.796875" customWidth="1"/>
    <col min="15" max="20" width="8.796875" hidden="1" customWidth="1"/>
  </cols>
  <sheetData>
    <row r="1" spans="1:14" ht="18" customHeight="1" x14ac:dyDescent="0.2">
      <c r="A1" s="1" t="s">
        <v>0</v>
      </c>
      <c r="B1" s="1" t="s">
        <v>34</v>
      </c>
      <c r="C1" s="1" t="s">
        <v>9</v>
      </c>
      <c r="D1" s="1" t="s">
        <v>29</v>
      </c>
      <c r="E1" s="1" t="s">
        <v>30</v>
      </c>
      <c r="F1" s="1" t="s">
        <v>8</v>
      </c>
      <c r="G1" s="1" t="s">
        <v>31</v>
      </c>
      <c r="H1" s="1" t="s">
        <v>32</v>
      </c>
      <c r="I1" s="1" t="s">
        <v>33</v>
      </c>
      <c r="J1" s="1" t="s">
        <v>10</v>
      </c>
      <c r="K1" s="1" t="s">
        <v>11</v>
      </c>
      <c r="L1" s="1"/>
    </row>
    <row r="2" spans="1:14" ht="18" customHeight="1" x14ac:dyDescent="0.2">
      <c r="A2" s="1">
        <v>1</v>
      </c>
      <c r="B2" s="1">
        <v>0.44019999999999998</v>
      </c>
      <c r="C2" s="1">
        <v>0.44483939999999988</v>
      </c>
      <c r="D2" s="1">
        <f>B32+(1*I32)/(SQRT(5)*B34)</f>
        <v>0.44014566030313806</v>
      </c>
      <c r="E2" s="1">
        <v>0.44249132060627627</v>
      </c>
      <c r="F2" s="1">
        <v>0.43076059999999983</v>
      </c>
      <c r="G2" s="1">
        <f>B32-2*N2</f>
        <v>0.43310867939372344</v>
      </c>
      <c r="H2" s="1">
        <f>B32-N2</f>
        <v>0.43545433969686165</v>
      </c>
      <c r="I2" s="1">
        <v>1.4999999999999999E-2</v>
      </c>
      <c r="J2" s="1">
        <v>2.580300000000001E-2</v>
      </c>
      <c r="K2" s="1">
        <v>0</v>
      </c>
      <c r="L2" s="1"/>
      <c r="N2">
        <f>(1*I32)/(SQRT(5)*B34)</f>
        <v>2.3456603031382153E-3</v>
      </c>
    </row>
    <row r="3" spans="1:14" ht="18" customHeight="1" x14ac:dyDescent="0.2">
      <c r="A3" s="1">
        <v>2</v>
      </c>
      <c r="B3" s="1">
        <v>0.439</v>
      </c>
      <c r="C3" s="1">
        <v>0.44483939999999988</v>
      </c>
      <c r="D3" s="1">
        <v>0.44014566030313806</v>
      </c>
      <c r="E3" s="1">
        <v>0.44249132060627627</v>
      </c>
      <c r="F3" s="1">
        <v>0.43076059999999983</v>
      </c>
      <c r="G3" s="1">
        <v>0.43310867939372344</v>
      </c>
      <c r="H3" s="1">
        <v>0.43545433969686165</v>
      </c>
      <c r="I3" s="1">
        <v>1.7999999999999999E-2</v>
      </c>
      <c r="J3" s="1">
        <v>2.580300000000001E-2</v>
      </c>
      <c r="K3" s="1">
        <v>0</v>
      </c>
      <c r="L3" s="1"/>
    </row>
    <row r="4" spans="1:14" ht="18" customHeight="1" x14ac:dyDescent="0.2">
      <c r="A4" s="1">
        <v>3</v>
      </c>
      <c r="B4" s="1">
        <v>0.44479999999999997</v>
      </c>
      <c r="C4" s="1">
        <v>0.44483939999999988</v>
      </c>
      <c r="D4" s="1">
        <v>0.44014566030313806</v>
      </c>
      <c r="E4" s="1">
        <v>0.44249132060627627</v>
      </c>
      <c r="F4" s="1">
        <v>0.43076059999999983</v>
      </c>
      <c r="G4" s="1">
        <v>0.43310867939372344</v>
      </c>
      <c r="H4" s="1">
        <v>0.43545433969686165</v>
      </c>
      <c r="I4" s="1">
        <v>1.7999999999999999E-2</v>
      </c>
      <c r="J4" s="1">
        <v>2.580300000000001E-2</v>
      </c>
      <c r="K4" s="1">
        <v>0</v>
      </c>
      <c r="L4" s="1"/>
    </row>
    <row r="5" spans="1:14" ht="18" customHeight="1" x14ac:dyDescent="0.2">
      <c r="A5" s="1">
        <v>4</v>
      </c>
      <c r="B5" s="1">
        <v>0.44319999999999998</v>
      </c>
      <c r="C5" s="1">
        <v>0.44483939999999988</v>
      </c>
      <c r="D5" s="1">
        <v>0.44014566030313806</v>
      </c>
      <c r="E5" s="1">
        <v>0.44249132060627627</v>
      </c>
      <c r="F5" s="1">
        <v>0.43076059999999983</v>
      </c>
      <c r="G5" s="1">
        <v>0.43310867939372344</v>
      </c>
      <c r="H5" s="1">
        <v>0.43545433969686165</v>
      </c>
      <c r="I5" s="1">
        <v>6.0000000000000001E-3</v>
      </c>
      <c r="J5" s="1">
        <v>2.580300000000001E-2</v>
      </c>
      <c r="K5" s="1">
        <v>0</v>
      </c>
      <c r="L5" s="1"/>
    </row>
    <row r="6" spans="1:14" ht="18" customHeight="1" x14ac:dyDescent="0.2">
      <c r="A6" s="1">
        <v>5</v>
      </c>
      <c r="B6" s="1">
        <v>0.44280000000000003</v>
      </c>
      <c r="C6" s="1">
        <v>0.44483939999999988</v>
      </c>
      <c r="D6" s="1">
        <v>0.44014566030313806</v>
      </c>
      <c r="E6" s="1">
        <v>0.44249132060627627</v>
      </c>
      <c r="F6" s="1">
        <v>0.43076059999999983</v>
      </c>
      <c r="G6" s="1">
        <v>0.43310867939372344</v>
      </c>
      <c r="H6" s="1">
        <v>0.43545433969686165</v>
      </c>
      <c r="I6" s="1">
        <v>8.0000000000000002E-3</v>
      </c>
      <c r="J6" s="1">
        <v>2.580300000000001E-2</v>
      </c>
      <c r="K6" s="1">
        <v>0</v>
      </c>
      <c r="L6" s="1"/>
    </row>
    <row r="7" spans="1:14" ht="18" customHeight="1" x14ac:dyDescent="0.2">
      <c r="A7" s="1">
        <v>6</v>
      </c>
      <c r="B7" s="1">
        <v>0.43819999999999998</v>
      </c>
      <c r="C7" s="1">
        <v>0.44483939999999988</v>
      </c>
      <c r="D7" s="1">
        <v>0.44014566030313806</v>
      </c>
      <c r="E7" s="1">
        <v>0.44249132060627627</v>
      </c>
      <c r="F7" s="1">
        <v>0.43076059999999983</v>
      </c>
      <c r="G7" s="1">
        <v>0.43310867939372344</v>
      </c>
      <c r="H7" s="1">
        <v>0.43545433969686165</v>
      </c>
      <c r="I7" s="1">
        <v>0.01</v>
      </c>
      <c r="J7" s="1">
        <v>2.580300000000001E-2</v>
      </c>
      <c r="K7" s="1">
        <v>0</v>
      </c>
      <c r="L7" s="1"/>
    </row>
    <row r="8" spans="1:14" ht="18" customHeight="1" x14ac:dyDescent="0.2">
      <c r="A8" s="1">
        <v>7</v>
      </c>
      <c r="B8" s="1">
        <v>0.43580000000000002</v>
      </c>
      <c r="C8" s="1">
        <v>0.44483939999999988</v>
      </c>
      <c r="D8" s="1">
        <v>0.44014566030313806</v>
      </c>
      <c r="E8" s="1">
        <v>0.44249132060627627</v>
      </c>
      <c r="F8" s="1">
        <v>0.43076059999999983</v>
      </c>
      <c r="G8" s="1">
        <v>0.43310867939372344</v>
      </c>
      <c r="H8" s="1">
        <v>0.43545433969686165</v>
      </c>
      <c r="I8" s="1">
        <v>1.0999999999999999E-2</v>
      </c>
      <c r="J8" s="1">
        <v>2.580300000000001E-2</v>
      </c>
      <c r="K8" s="1">
        <v>0</v>
      </c>
      <c r="L8" s="1"/>
    </row>
    <row r="9" spans="1:14" ht="18" customHeight="1" x14ac:dyDescent="0.2">
      <c r="A9" s="1">
        <v>8</v>
      </c>
      <c r="B9" s="1">
        <v>0.44400000000000001</v>
      </c>
      <c r="C9" s="1">
        <v>0.44483939999999988</v>
      </c>
      <c r="D9" s="1">
        <v>0.44014566030313806</v>
      </c>
      <c r="E9" s="1">
        <v>0.44249132060627627</v>
      </c>
      <c r="F9" s="1">
        <v>0.43076059999999983</v>
      </c>
      <c r="G9" s="1">
        <v>0.43310867939372344</v>
      </c>
      <c r="H9" s="1">
        <v>0.43545433969686165</v>
      </c>
      <c r="I9" s="1">
        <v>1.9E-2</v>
      </c>
      <c r="J9" s="1">
        <v>2.580300000000001E-2</v>
      </c>
      <c r="K9" s="1">
        <v>0</v>
      </c>
      <c r="L9" s="1"/>
    </row>
    <row r="10" spans="1:14" ht="18" customHeight="1" x14ac:dyDescent="0.2">
      <c r="A10" s="1">
        <v>9</v>
      </c>
      <c r="B10" s="1">
        <v>0.43659999999999999</v>
      </c>
      <c r="C10" s="1">
        <v>0.44483939999999988</v>
      </c>
      <c r="D10" s="1">
        <v>0.44014566030313806</v>
      </c>
      <c r="E10" s="1">
        <v>0.44249132060627627</v>
      </c>
      <c r="F10" s="1">
        <v>0.43076059999999983</v>
      </c>
      <c r="G10" s="1">
        <v>0.43310867939372344</v>
      </c>
      <c r="H10" s="1">
        <v>0.43545433969686165</v>
      </c>
      <c r="I10" s="1">
        <v>0.01</v>
      </c>
      <c r="J10" s="1">
        <v>2.580300000000001E-2</v>
      </c>
      <c r="K10" s="1">
        <v>0</v>
      </c>
      <c r="L10" s="1"/>
    </row>
    <row r="11" spans="1:14" ht="18" customHeight="1" x14ac:dyDescent="0.2">
      <c r="A11" s="1">
        <v>10</v>
      </c>
      <c r="B11" s="1">
        <v>0.43680000000000002</v>
      </c>
      <c r="C11" s="1">
        <v>0.44483939999999988</v>
      </c>
      <c r="D11" s="1">
        <v>0.44014566030313806</v>
      </c>
      <c r="E11" s="1">
        <v>0.44249132060627627</v>
      </c>
      <c r="F11" s="1">
        <v>0.43076059999999983</v>
      </c>
      <c r="G11" s="1">
        <v>0.43310867939372344</v>
      </c>
      <c r="H11" s="1">
        <v>0.43545433969686165</v>
      </c>
      <c r="I11" s="1">
        <v>1.0999999999999999E-2</v>
      </c>
      <c r="J11" s="1">
        <v>2.580300000000001E-2</v>
      </c>
      <c r="K11" s="1">
        <v>0</v>
      </c>
      <c r="L11" s="1"/>
    </row>
    <row r="12" spans="1:14" ht="18" customHeight="1" x14ac:dyDescent="0.2">
      <c r="A12" s="1">
        <v>11</v>
      </c>
      <c r="B12" s="1">
        <v>0.436</v>
      </c>
      <c r="C12" s="1">
        <v>0.44483939999999988</v>
      </c>
      <c r="D12" s="1">
        <v>0.44014566030313806</v>
      </c>
      <c r="E12" s="1">
        <v>0.44249132060627627</v>
      </c>
      <c r="F12" s="1">
        <v>0.43076059999999983</v>
      </c>
      <c r="G12" s="1">
        <v>0.43310867939372344</v>
      </c>
      <c r="H12" s="1">
        <v>0.43545433969686165</v>
      </c>
      <c r="I12" s="1">
        <v>1.0999999999999999E-2</v>
      </c>
      <c r="J12" s="1">
        <v>2.580300000000001E-2</v>
      </c>
      <c r="K12" s="1">
        <v>0</v>
      </c>
      <c r="L12" s="1"/>
    </row>
    <row r="13" spans="1:14" ht="18" customHeight="1" x14ac:dyDescent="0.2">
      <c r="A13" s="1">
        <v>12</v>
      </c>
      <c r="B13" s="1">
        <v>0.44019999999999998</v>
      </c>
      <c r="C13" s="1">
        <v>0.44483939999999988</v>
      </c>
      <c r="D13" s="1">
        <v>0.44014566030313806</v>
      </c>
      <c r="E13" s="1">
        <v>0.44249132060627627</v>
      </c>
      <c r="F13" s="1">
        <v>0.43076059999999983</v>
      </c>
      <c r="G13" s="1">
        <v>0.43310867939372344</v>
      </c>
      <c r="H13" s="1">
        <v>0.43545433969686165</v>
      </c>
      <c r="I13" s="1">
        <v>7.0000000000000001E-3</v>
      </c>
      <c r="J13" s="1">
        <v>2.580300000000001E-2</v>
      </c>
      <c r="K13" s="1">
        <v>0</v>
      </c>
      <c r="L13" s="1"/>
    </row>
    <row r="14" spans="1:14" ht="18" customHeight="1" x14ac:dyDescent="0.2">
      <c r="A14" s="1">
        <v>13</v>
      </c>
      <c r="B14" s="1">
        <v>0.43319999999999997</v>
      </c>
      <c r="C14" s="1">
        <v>0.44483939999999988</v>
      </c>
      <c r="D14" s="1">
        <v>0.44014566030313806</v>
      </c>
      <c r="E14" s="1">
        <v>0.44249132060627627</v>
      </c>
      <c r="F14" s="1">
        <v>0.43076059999999983</v>
      </c>
      <c r="G14" s="1">
        <v>0.43310867939372344</v>
      </c>
      <c r="H14" s="1">
        <v>0.43545433969686165</v>
      </c>
      <c r="I14" s="1">
        <v>8.0000000000000002E-3</v>
      </c>
      <c r="J14" s="1">
        <v>2.580300000000001E-2</v>
      </c>
      <c r="K14" s="1">
        <v>0</v>
      </c>
      <c r="L14" s="1"/>
    </row>
    <row r="15" spans="1:14" ht="18" customHeight="1" x14ac:dyDescent="0.2">
      <c r="A15" s="1">
        <v>14</v>
      </c>
      <c r="B15" s="1">
        <v>0.43559999999999999</v>
      </c>
      <c r="C15" s="1">
        <v>0.44483939999999988</v>
      </c>
      <c r="D15" s="1">
        <v>0.44014566030313806</v>
      </c>
      <c r="E15" s="1">
        <v>0.44249132060627627</v>
      </c>
      <c r="F15" s="1">
        <v>0.43076059999999983</v>
      </c>
      <c r="G15" s="1">
        <v>0.43310867939372344</v>
      </c>
      <c r="H15" s="1">
        <v>0.43545433969686165</v>
      </c>
      <c r="I15" s="1">
        <v>1.7000000000000001E-2</v>
      </c>
      <c r="J15" s="1">
        <v>2.580300000000001E-2</v>
      </c>
      <c r="K15" s="1">
        <v>0</v>
      </c>
      <c r="L15" s="1"/>
    </row>
    <row r="16" spans="1:14" ht="18" customHeight="1" x14ac:dyDescent="0.2">
      <c r="A16" s="1">
        <v>15</v>
      </c>
      <c r="B16" s="1">
        <v>0.43140000000000001</v>
      </c>
      <c r="C16" s="1">
        <v>0.44483939999999988</v>
      </c>
      <c r="D16" s="1">
        <v>0.44014566030313806</v>
      </c>
      <c r="E16" s="1">
        <v>0.44249132060627627</v>
      </c>
      <c r="F16" s="1">
        <v>0.43076059999999983</v>
      </c>
      <c r="G16" s="1">
        <v>0.43310867939372344</v>
      </c>
      <c r="H16" s="1">
        <v>0.43545433969686165</v>
      </c>
      <c r="I16" s="1">
        <v>0.01</v>
      </c>
      <c r="J16" s="1">
        <v>2.580300000000001E-2</v>
      </c>
      <c r="K16" s="1">
        <v>0</v>
      </c>
      <c r="L16" s="1"/>
    </row>
    <row r="17" spans="1:12" ht="18" customHeight="1" x14ac:dyDescent="0.2">
      <c r="A17" s="1">
        <v>16</v>
      </c>
      <c r="B17" s="1">
        <v>0.43619999999999998</v>
      </c>
      <c r="C17" s="1">
        <v>0.44483939999999988</v>
      </c>
      <c r="D17" s="1">
        <v>0.44014566030313806</v>
      </c>
      <c r="E17" s="1">
        <v>0.44249132060627627</v>
      </c>
      <c r="F17" s="1">
        <v>0.43076059999999983</v>
      </c>
      <c r="G17" s="1">
        <v>0.43310867939372344</v>
      </c>
      <c r="H17" s="1">
        <v>0.43545433969686165</v>
      </c>
      <c r="I17" s="1">
        <v>1.4999999999999999E-2</v>
      </c>
      <c r="J17" s="1">
        <v>2.580300000000001E-2</v>
      </c>
      <c r="K17" s="1">
        <v>0</v>
      </c>
      <c r="L17" s="1"/>
    </row>
    <row r="18" spans="1:12" ht="18" customHeight="1" x14ac:dyDescent="0.2">
      <c r="A18" s="1">
        <v>17</v>
      </c>
      <c r="B18" s="1">
        <v>0.438</v>
      </c>
      <c r="C18" s="1">
        <v>0.44483939999999988</v>
      </c>
      <c r="D18" s="1">
        <v>0.44014566030313806</v>
      </c>
      <c r="E18" s="1">
        <v>0.44249132060627627</v>
      </c>
      <c r="F18" s="1">
        <v>0.43076059999999983</v>
      </c>
      <c r="G18" s="1">
        <v>0.43310867939372344</v>
      </c>
      <c r="H18" s="1">
        <v>0.43545433969686165</v>
      </c>
      <c r="I18" s="1">
        <v>1.9E-2</v>
      </c>
      <c r="J18" s="1">
        <v>2.580300000000001E-2</v>
      </c>
      <c r="K18" s="1">
        <v>0</v>
      </c>
      <c r="L18" s="1"/>
    </row>
    <row r="19" spans="1:12" ht="18" customHeight="1" x14ac:dyDescent="0.2">
      <c r="A19" s="1">
        <v>18</v>
      </c>
      <c r="B19" s="1">
        <v>0.435</v>
      </c>
      <c r="C19" s="1">
        <v>0.44483939999999988</v>
      </c>
      <c r="D19" s="1">
        <v>0.44014566030313806</v>
      </c>
      <c r="E19" s="1">
        <v>0.44249132060627627</v>
      </c>
      <c r="F19" s="1">
        <v>0.43076059999999983</v>
      </c>
      <c r="G19" s="1">
        <v>0.43310867939372344</v>
      </c>
      <c r="H19" s="1">
        <v>0.43545433969686165</v>
      </c>
      <c r="I19" s="1">
        <v>8.0000000000000002E-3</v>
      </c>
      <c r="J19" s="1">
        <v>2.580300000000001E-2</v>
      </c>
      <c r="K19" s="1">
        <v>0</v>
      </c>
      <c r="L19" s="1"/>
    </row>
    <row r="20" spans="1:12" ht="18" customHeight="1" x14ac:dyDescent="0.2">
      <c r="A20" s="1">
        <v>19</v>
      </c>
      <c r="B20" s="1">
        <v>0.43780000000000002</v>
      </c>
      <c r="C20" s="1">
        <v>0.44483939999999988</v>
      </c>
      <c r="D20" s="1">
        <v>0.44014566030313806</v>
      </c>
      <c r="E20" s="1">
        <v>0.44249132060627627</v>
      </c>
      <c r="F20" s="1">
        <v>0.43076059999999983</v>
      </c>
      <c r="G20" s="1">
        <v>0.43310867939372344</v>
      </c>
      <c r="H20" s="1">
        <v>0.43545433969686165</v>
      </c>
      <c r="I20" s="1">
        <v>1.0999999999999999E-2</v>
      </c>
      <c r="J20" s="1">
        <v>2.580300000000001E-2</v>
      </c>
      <c r="K20" s="1">
        <v>0</v>
      </c>
      <c r="L20" s="1"/>
    </row>
    <row r="21" spans="1:12" ht="18" customHeight="1" x14ac:dyDescent="0.2">
      <c r="A21" s="1">
        <v>20</v>
      </c>
      <c r="B21" s="1">
        <v>0.43840000000000001</v>
      </c>
      <c r="C21" s="1">
        <v>0.44483939999999988</v>
      </c>
      <c r="D21" s="1">
        <v>0.44014566030313806</v>
      </c>
      <c r="E21" s="1">
        <v>0.44249132060627627</v>
      </c>
      <c r="F21" s="1">
        <v>0.43076059999999983</v>
      </c>
      <c r="G21" s="1">
        <v>0.43310867939372344</v>
      </c>
      <c r="H21" s="1">
        <v>0.43545433969686165</v>
      </c>
      <c r="I21" s="1">
        <v>8.9999999999999993E-3</v>
      </c>
      <c r="J21" s="1">
        <v>2.580300000000001E-2</v>
      </c>
      <c r="K21" s="1">
        <v>0</v>
      </c>
      <c r="L21" s="1"/>
    </row>
    <row r="22" spans="1:12" ht="18" customHeight="1" x14ac:dyDescent="0.2">
      <c r="A22" s="1">
        <v>21</v>
      </c>
      <c r="B22" s="1">
        <v>0.43919999999999998</v>
      </c>
      <c r="C22" s="1">
        <v>0.44483939999999988</v>
      </c>
      <c r="D22" s="1">
        <v>0.44014566030313806</v>
      </c>
      <c r="E22" s="1">
        <v>0.44249132060627627</v>
      </c>
      <c r="F22" s="1">
        <v>0.43076059999999983</v>
      </c>
      <c r="G22" s="1">
        <v>0.43310867939372344</v>
      </c>
      <c r="H22" s="1">
        <v>0.43545433969686165</v>
      </c>
      <c r="I22" s="1">
        <v>6.0000000000000001E-3</v>
      </c>
      <c r="J22" s="1">
        <v>2.580300000000001E-2</v>
      </c>
      <c r="K22" s="1">
        <v>0</v>
      </c>
      <c r="L22" s="1"/>
    </row>
    <row r="23" spans="1:12" ht="18" customHeight="1" x14ac:dyDescent="0.2">
      <c r="A23" s="1">
        <v>22</v>
      </c>
      <c r="B23" s="1">
        <v>0.43780000000000002</v>
      </c>
      <c r="C23" s="1">
        <v>0.44483939999999988</v>
      </c>
      <c r="D23" s="1">
        <v>0.44014566030313806</v>
      </c>
      <c r="E23" s="1">
        <v>0.44249132060627627</v>
      </c>
      <c r="F23" s="1">
        <v>0.43076059999999983</v>
      </c>
      <c r="G23" s="1">
        <v>0.43310867939372344</v>
      </c>
      <c r="H23" s="1">
        <v>0.43545433969686165</v>
      </c>
      <c r="I23" s="1">
        <v>8.0000000000000002E-3</v>
      </c>
      <c r="J23" s="1">
        <v>2.580300000000001E-2</v>
      </c>
      <c r="K23" s="1">
        <v>0</v>
      </c>
      <c r="L23" s="1"/>
    </row>
    <row r="24" spans="1:12" ht="18" customHeight="1" x14ac:dyDescent="0.2">
      <c r="A24" s="1">
        <v>23</v>
      </c>
      <c r="B24" s="1">
        <v>0.43619999999999998</v>
      </c>
      <c r="C24" s="1">
        <v>0.44483939999999988</v>
      </c>
      <c r="D24" s="1">
        <v>0.44014566030313806</v>
      </c>
      <c r="E24" s="1">
        <v>0.44249132060627627</v>
      </c>
      <c r="F24" s="1">
        <v>0.43076059999999983</v>
      </c>
      <c r="G24" s="1">
        <v>0.43310867939372344</v>
      </c>
      <c r="H24" s="1">
        <v>0.43545433969686165</v>
      </c>
      <c r="I24" s="1">
        <v>1.6E-2</v>
      </c>
      <c r="J24" s="1">
        <v>2.580300000000001E-2</v>
      </c>
      <c r="K24" s="1">
        <v>0</v>
      </c>
      <c r="L24" s="1"/>
    </row>
    <row r="25" spans="1:12" ht="18" customHeight="1" x14ac:dyDescent="0.2">
      <c r="A25" s="1">
        <v>24</v>
      </c>
      <c r="B25" s="1">
        <v>0.43480000000000002</v>
      </c>
      <c r="C25" s="1">
        <v>0.44483939999999988</v>
      </c>
      <c r="D25" s="1">
        <v>0.44014566030313806</v>
      </c>
      <c r="E25" s="1">
        <v>0.44249132060627627</v>
      </c>
      <c r="F25" s="1">
        <v>0.43076059999999983</v>
      </c>
      <c r="G25" s="1">
        <v>0.43310867939372344</v>
      </c>
      <c r="H25" s="1">
        <v>0.43545433969686165</v>
      </c>
      <c r="I25" s="1">
        <v>1.9E-2</v>
      </c>
      <c r="J25" s="1">
        <v>2.580300000000001E-2</v>
      </c>
      <c r="K25" s="1">
        <v>0</v>
      </c>
      <c r="L25" s="1"/>
    </row>
    <row r="26" spans="1:12" ht="18" customHeight="1" x14ac:dyDescent="0.2">
      <c r="A26" s="1">
        <v>25</v>
      </c>
      <c r="B26" s="1">
        <v>0.43380000000000002</v>
      </c>
      <c r="C26" s="1">
        <v>0.44483939999999988</v>
      </c>
      <c r="D26" s="1">
        <v>0.44014566030313806</v>
      </c>
      <c r="E26" s="1">
        <v>0.44249132060627627</v>
      </c>
      <c r="F26" s="1">
        <v>0.43076059999999983</v>
      </c>
      <c r="G26" s="1">
        <v>0.43310867939372344</v>
      </c>
      <c r="H26" s="1">
        <v>0.43545433969686165</v>
      </c>
      <c r="I26" s="1">
        <v>1.4999999999999999E-2</v>
      </c>
      <c r="J26" s="1">
        <v>2.580300000000001E-2</v>
      </c>
      <c r="K26" s="1">
        <v>0</v>
      </c>
      <c r="L26" s="1"/>
    </row>
    <row r="27" spans="1:12" ht="18" customHeight="1" x14ac:dyDescent="0.2">
      <c r="A27" s="1">
        <v>26</v>
      </c>
      <c r="B27" s="1">
        <v>0.43659999999999999</v>
      </c>
      <c r="C27" s="1">
        <v>0.44483939999999988</v>
      </c>
      <c r="D27" s="1">
        <v>0.44014566030313806</v>
      </c>
      <c r="E27" s="1">
        <v>0.44249132060627627</v>
      </c>
      <c r="F27" s="1">
        <v>0.43076059999999983</v>
      </c>
      <c r="G27" s="1">
        <v>0.43310867939372344</v>
      </c>
      <c r="H27" s="1">
        <v>0.43545433969686165</v>
      </c>
      <c r="I27" s="1">
        <v>1.4E-2</v>
      </c>
      <c r="J27" s="1">
        <v>2.580300000000001E-2</v>
      </c>
      <c r="K27" s="1">
        <v>0</v>
      </c>
      <c r="L27" s="1"/>
    </row>
    <row r="28" spans="1:12" ht="18" customHeight="1" x14ac:dyDescent="0.2">
      <c r="A28" s="1">
        <v>27</v>
      </c>
      <c r="B28" s="1">
        <v>0.43459999999999999</v>
      </c>
      <c r="C28" s="1">
        <v>0.44483939999999988</v>
      </c>
      <c r="D28" s="1">
        <v>0.44014566030313806</v>
      </c>
      <c r="E28" s="1">
        <v>0.44249132060627627</v>
      </c>
      <c r="F28" s="1">
        <v>0.43076059999999983</v>
      </c>
      <c r="G28" s="1">
        <v>0.43310867939372344</v>
      </c>
      <c r="H28" s="1">
        <v>0.43545433969686165</v>
      </c>
      <c r="I28" s="1">
        <v>1.9E-2</v>
      </c>
      <c r="J28" s="1">
        <v>2.580300000000001E-2</v>
      </c>
      <c r="K28" s="1">
        <v>0</v>
      </c>
      <c r="L28" s="1"/>
    </row>
    <row r="29" spans="1:12" ht="18" customHeight="1" x14ac:dyDescent="0.2">
      <c r="A29" s="1">
        <v>28</v>
      </c>
      <c r="B29" s="1">
        <v>0.43740000000000001</v>
      </c>
      <c r="C29" s="1">
        <v>0.44483939999999988</v>
      </c>
      <c r="D29" s="1">
        <v>0.44014566030313806</v>
      </c>
      <c r="E29" s="1">
        <v>0.44249132060627627</v>
      </c>
      <c r="F29" s="1">
        <v>0.43076059999999983</v>
      </c>
      <c r="G29" s="1">
        <v>0.43310867939372344</v>
      </c>
      <c r="H29" s="1">
        <v>0.43545433969686165</v>
      </c>
      <c r="I29" s="1">
        <v>1.4999999999999999E-2</v>
      </c>
      <c r="J29" s="1">
        <v>2.580300000000001E-2</v>
      </c>
      <c r="K29" s="1">
        <v>0</v>
      </c>
      <c r="L29" s="1"/>
    </row>
    <row r="30" spans="1:12" ht="18" customHeight="1" x14ac:dyDescent="0.2">
      <c r="A30" s="1">
        <v>29</v>
      </c>
      <c r="B30" s="1">
        <v>0.43390000000000001</v>
      </c>
      <c r="C30" s="1">
        <v>0.44483939999999988</v>
      </c>
      <c r="D30" s="1">
        <v>0.44014566030313806</v>
      </c>
      <c r="E30" s="1">
        <v>0.44249132060627627</v>
      </c>
      <c r="F30" s="1">
        <v>0.43076059999999983</v>
      </c>
      <c r="G30" s="1">
        <v>0.43310867939372344</v>
      </c>
      <c r="H30" s="1">
        <v>0.43545433969686165</v>
      </c>
      <c r="I30" s="1">
        <v>2.4E-2</v>
      </c>
      <c r="J30" s="1">
        <v>2.580300000000001E-2</v>
      </c>
      <c r="K30" s="1">
        <v>0</v>
      </c>
      <c r="L30" s="1"/>
    </row>
    <row r="31" spans="1:12" ht="18" customHeight="1" x14ac:dyDescent="0.2">
      <c r="A31" s="1">
        <v>30</v>
      </c>
      <c r="B31" s="1">
        <v>0.43680000000000002</v>
      </c>
      <c r="C31" s="1">
        <v>0.44483939999999988</v>
      </c>
      <c r="D31" s="1">
        <v>0.44014566030313806</v>
      </c>
      <c r="E31" s="1">
        <v>0.44249132060627627</v>
      </c>
      <c r="F31" s="1">
        <v>0.43076059999999983</v>
      </c>
      <c r="G31" s="1">
        <v>0.43310867939372344</v>
      </c>
      <c r="H31" s="1">
        <v>0.43545433969686165</v>
      </c>
      <c r="I31" s="1">
        <v>1.4E-2</v>
      </c>
      <c r="J31" s="1">
        <v>2.580300000000001E-2</v>
      </c>
      <c r="K31" s="1">
        <v>0</v>
      </c>
      <c r="L31" s="1"/>
    </row>
    <row r="32" spans="1:12" ht="18" customHeight="1" x14ac:dyDescent="0.2">
      <c r="A32" s="1" t="s">
        <v>14</v>
      </c>
      <c r="B32" s="1">
        <f>AVERAGE(B2:B26)</f>
        <v>0.43779999999999986</v>
      </c>
      <c r="C32" s="1"/>
      <c r="D32" s="1"/>
      <c r="E32" s="1"/>
      <c r="G32" s="1"/>
      <c r="H32" s="1" t="s">
        <v>15</v>
      </c>
      <c r="I32" s="1">
        <f>AVERAGE(I2:I26)</f>
        <v>1.2200000000000004E-2</v>
      </c>
      <c r="J32" s="1"/>
      <c r="K32" s="1">
        <v>0</v>
      </c>
      <c r="L32" s="1"/>
    </row>
    <row r="33" spans="1:12" ht="28.25" customHeight="1" x14ac:dyDescent="0.2">
      <c r="A33" s="1" t="s">
        <v>1</v>
      </c>
      <c r="B33" s="1">
        <v>5</v>
      </c>
      <c r="C33" s="1"/>
      <c r="D33" s="1"/>
      <c r="E33" s="1"/>
      <c r="F33" s="1"/>
      <c r="G33" s="1"/>
      <c r="H33" s="1"/>
      <c r="I33" s="1"/>
      <c r="J33" s="1"/>
      <c r="K33" s="2" t="s">
        <v>7</v>
      </c>
      <c r="L33" s="1">
        <f>B32-J34*I32</f>
        <v>0.43076059999999983</v>
      </c>
    </row>
    <row r="34" spans="1:12" ht="28.25" customHeight="1" x14ac:dyDescent="0.2">
      <c r="A34" s="1" t="s">
        <v>2</v>
      </c>
      <c r="B34" s="1">
        <v>2.3260000000000001</v>
      </c>
      <c r="C34" s="1"/>
      <c r="D34" s="1"/>
      <c r="E34" s="1"/>
      <c r="F34" s="1"/>
      <c r="G34" s="1"/>
      <c r="H34" s="1"/>
      <c r="I34" s="1" t="s">
        <v>5</v>
      </c>
      <c r="J34" s="1">
        <v>0.57699999999999996</v>
      </c>
      <c r="K34" s="2" t="s">
        <v>6</v>
      </c>
      <c r="L34" s="1">
        <f>B32+J34*I32</f>
        <v>0.44483939999999988</v>
      </c>
    </row>
    <row r="35" spans="1:12" x14ac:dyDescent="0.2">
      <c r="A35" s="1" t="s">
        <v>3</v>
      </c>
      <c r="B35" s="1">
        <v>2.1150000000000002</v>
      </c>
      <c r="C35" s="1"/>
      <c r="D35" s="1"/>
      <c r="E35" s="1"/>
      <c r="F35" s="1"/>
      <c r="G35" s="1"/>
      <c r="H35" s="1"/>
      <c r="I35" s="1"/>
      <c r="J35" s="1"/>
      <c r="K35" s="1" t="s">
        <v>12</v>
      </c>
      <c r="L35" s="1">
        <f>B35*I32</f>
        <v>2.580300000000001E-2</v>
      </c>
    </row>
    <row r="36" spans="1:12" x14ac:dyDescent="0.2">
      <c r="A36" s="1" t="s">
        <v>4</v>
      </c>
      <c r="B36" s="1">
        <v>0</v>
      </c>
      <c r="C36" s="1"/>
      <c r="D36" s="1"/>
      <c r="E36" s="1"/>
      <c r="F36" s="1"/>
      <c r="G36" s="1"/>
      <c r="H36" s="1"/>
      <c r="I36" s="1"/>
      <c r="J36" s="1"/>
      <c r="K36" s="1" t="s">
        <v>13</v>
      </c>
      <c r="L36" s="1">
        <v>0</v>
      </c>
    </row>
  </sheetData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0" sqref="Q20"/>
    </sheetView>
  </sheetViews>
  <sheetFormatPr baseColWidth="10" defaultColWidth="9" defaultRowHeight="15" x14ac:dyDescent="0.2"/>
  <sheetData/>
  <pageMargins left="0.7" right="0.7" top="0.75" bottom="0.75" header="0.3" footer="0.3"/>
  <pageSetup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>
      <selection activeCell="C48" sqref="C48"/>
    </sheetView>
  </sheetViews>
  <sheetFormatPr baseColWidth="10" defaultColWidth="9" defaultRowHeight="15" x14ac:dyDescent="0.2"/>
  <cols>
    <col min="6" max="6" width="11.796875" customWidth="1"/>
    <col min="7" max="7" width="14.59765625" customWidth="1"/>
    <col min="8" max="9" width="12.59765625" customWidth="1"/>
    <col min="10" max="10" width="12.19921875" customWidth="1"/>
    <col min="11" max="12" width="11.19921875" customWidth="1"/>
    <col min="14" max="14" width="5.796875" customWidth="1"/>
  </cols>
  <sheetData>
    <row r="1" spans="1:14" ht="13.75" customHeight="1" x14ac:dyDescent="0.2">
      <c r="A1" s="1"/>
      <c r="B1" s="3" t="s">
        <v>18</v>
      </c>
      <c r="C1" s="3"/>
      <c r="D1" s="3"/>
      <c r="E1" s="3"/>
      <c r="F1" s="3"/>
      <c r="G1" s="8" t="s">
        <v>16</v>
      </c>
      <c r="H1" s="8" t="s">
        <v>17</v>
      </c>
      <c r="I1" s="4" t="s">
        <v>27</v>
      </c>
      <c r="J1" s="9" t="s">
        <v>23</v>
      </c>
      <c r="K1" s="3" t="s">
        <v>24</v>
      </c>
      <c r="L1" s="6" t="s">
        <v>28</v>
      </c>
      <c r="M1" s="3" t="s">
        <v>25</v>
      </c>
      <c r="N1" s="3" t="s">
        <v>26</v>
      </c>
    </row>
    <row r="2" spans="1:14" ht="13.75" customHeight="1" x14ac:dyDescent="0.2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8"/>
      <c r="H2" s="8"/>
      <c r="I2" s="5"/>
      <c r="J2" s="9"/>
      <c r="K2" s="3"/>
      <c r="L2" s="7"/>
      <c r="M2" s="3"/>
      <c r="N2" s="3"/>
    </row>
    <row r="3" spans="1:14" ht="13.75" customHeight="1" x14ac:dyDescent="0.2">
      <c r="A3" s="1">
        <v>1</v>
      </c>
      <c r="B3" s="1">
        <v>10.268833569773101</v>
      </c>
      <c r="C3" s="1">
        <v>10.335748566804</v>
      </c>
      <c r="D3" s="1">
        <v>9.94887877695726</v>
      </c>
      <c r="E3" s="1">
        <v>9.4554678524738804</v>
      </c>
      <c r="F3" s="1">
        <v>10.709655075321299</v>
      </c>
      <c r="G3" s="1">
        <f>AVERAGE(B3:F3)</f>
        <v>10.143716768265907</v>
      </c>
      <c r="H3" s="1">
        <f>(LARGE(B3:F3,1)-LARGE(B3:F3,5))</f>
        <v>1.2541872228474187</v>
      </c>
      <c r="I3" s="1">
        <v>10.061542668750498</v>
      </c>
      <c r="J3" s="1">
        <f>G44+G46*G45</f>
        <v>10.865729257919778</v>
      </c>
      <c r="K3" s="1">
        <f>G44-G46*G45</f>
        <v>9.2573560795812178</v>
      </c>
      <c r="L3" s="1">
        <v>1.3937375895481448</v>
      </c>
      <c r="M3" s="1">
        <f>G$48*G$45</f>
        <v>2.9477550018943264</v>
      </c>
      <c r="N3" s="1">
        <f>0</f>
        <v>0</v>
      </c>
    </row>
    <row r="4" spans="1:14" ht="13.75" customHeight="1" x14ac:dyDescent="0.2">
      <c r="A4" s="1">
        <v>2</v>
      </c>
      <c r="B4" s="1">
        <v>10.916942507297501</v>
      </c>
      <c r="C4" s="1">
        <v>9.3962565386574806</v>
      </c>
      <c r="D4" s="1">
        <v>9.8792764791963208</v>
      </c>
      <c r="E4" s="1">
        <v>10.016278732082499</v>
      </c>
      <c r="F4" s="1">
        <v>10.1457921869921</v>
      </c>
      <c r="G4" s="1">
        <f t="shared" ref="G4:G42" si="0">AVERAGE(B4:F4)</f>
        <v>10.070909288845181</v>
      </c>
      <c r="H4" s="1">
        <f t="shared" ref="H4:H42" si="1">(LARGE(B4:F4,1)-LARGE(B4:F4,5))</f>
        <v>1.52068596864002</v>
      </c>
      <c r="I4" s="1">
        <v>10.061542668750498</v>
      </c>
      <c r="J4" s="1">
        <v>10.865729257919778</v>
      </c>
      <c r="K4" s="1">
        <v>9.2573560795812178</v>
      </c>
      <c r="L4" s="1">
        <v>1.3937375895481448</v>
      </c>
      <c r="M4" s="1">
        <f t="shared" ref="M4:M42" si="2">G$48*G$45</f>
        <v>2.9477550018943264</v>
      </c>
      <c r="N4" s="1">
        <f>0</f>
        <v>0</v>
      </c>
    </row>
    <row r="5" spans="1:14" ht="13.75" customHeight="1" x14ac:dyDescent="0.2">
      <c r="A5" s="1">
        <v>3</v>
      </c>
      <c r="B5" s="1">
        <v>8.87057656949818</v>
      </c>
      <c r="C5" s="1">
        <v>10.358619325664399</v>
      </c>
      <c r="D5" s="1">
        <v>10.159603369582801</v>
      </c>
      <c r="E5" s="1">
        <v>10.276263510556101</v>
      </c>
      <c r="F5" s="1">
        <v>10.098905526732199</v>
      </c>
      <c r="G5" s="1">
        <f t="shared" si="0"/>
        <v>9.9527936604067353</v>
      </c>
      <c r="H5" s="1">
        <f t="shared" si="1"/>
        <v>1.4880427561662195</v>
      </c>
      <c r="I5" s="1">
        <v>10.061542668750498</v>
      </c>
      <c r="J5" s="1">
        <v>10.865729257919778</v>
      </c>
      <c r="K5" s="1">
        <v>9.2573560795812178</v>
      </c>
      <c r="L5" s="1">
        <v>1.3937375895481448</v>
      </c>
      <c r="M5" s="1">
        <f t="shared" si="2"/>
        <v>2.9477550018943264</v>
      </c>
      <c r="N5" s="1">
        <f>0</f>
        <v>0</v>
      </c>
    </row>
    <row r="6" spans="1:14" ht="13.75" customHeight="1" x14ac:dyDescent="0.2">
      <c r="A6" s="1">
        <v>4</v>
      </c>
      <c r="B6" s="1">
        <v>10.4310866601841</v>
      </c>
      <c r="C6" s="1">
        <v>10.815117644582401</v>
      </c>
      <c r="D6" s="1">
        <v>10.156429298318701</v>
      </c>
      <c r="E6" s="1">
        <v>10.5503051089404</v>
      </c>
      <c r="F6" s="1">
        <v>10.793849544986999</v>
      </c>
      <c r="G6" s="1">
        <f t="shared" si="0"/>
        <v>10.54935765140252</v>
      </c>
      <c r="H6" s="1">
        <f t="shared" si="1"/>
        <v>0.6586883462637001</v>
      </c>
      <c r="I6" s="1">
        <v>10.061542668750498</v>
      </c>
      <c r="J6" s="1">
        <v>10.865729257919778</v>
      </c>
      <c r="K6" s="1">
        <v>9.2573560795812178</v>
      </c>
      <c r="L6" s="1">
        <v>1.3937375895481448</v>
      </c>
      <c r="M6" s="1">
        <f t="shared" si="2"/>
        <v>2.9477550018943264</v>
      </c>
      <c r="N6" s="1">
        <f>0</f>
        <v>0</v>
      </c>
    </row>
    <row r="7" spans="1:14" ht="13.75" customHeight="1" x14ac:dyDescent="0.2">
      <c r="A7" s="1">
        <v>5</v>
      </c>
      <c r="B7" s="1">
        <v>10.159382619929501</v>
      </c>
      <c r="C7" s="1">
        <v>10.244446885155901</v>
      </c>
      <c r="D7" s="1">
        <v>9.5675600413377708</v>
      </c>
      <c r="E7" s="1">
        <v>10.772105947751999</v>
      </c>
      <c r="F7" s="1">
        <v>9.5977670218252307</v>
      </c>
      <c r="G7" s="1">
        <f t="shared" si="0"/>
        <v>10.06825250320008</v>
      </c>
      <c r="H7" s="1">
        <f t="shared" si="1"/>
        <v>1.2045459064142285</v>
      </c>
      <c r="I7" s="1">
        <v>10.061542668750498</v>
      </c>
      <c r="J7" s="1">
        <v>10.865729257919778</v>
      </c>
      <c r="K7" s="1">
        <v>9.2573560795812178</v>
      </c>
      <c r="L7" s="1">
        <v>1.3937375895481448</v>
      </c>
      <c r="M7" s="1">
        <f t="shared" si="2"/>
        <v>2.9477550018943264</v>
      </c>
      <c r="N7" s="1">
        <f>0</f>
        <v>0</v>
      </c>
    </row>
    <row r="8" spans="1:14" ht="13.75" customHeight="1" x14ac:dyDescent="0.2">
      <c r="A8" s="1">
        <v>6</v>
      </c>
      <c r="B8" s="1">
        <v>9.3461558518473602</v>
      </c>
      <c r="C8" s="1">
        <v>10.517346504958899</v>
      </c>
      <c r="D8" s="1">
        <v>9.9849743519018705</v>
      </c>
      <c r="E8" s="1">
        <v>10.0429655665877</v>
      </c>
      <c r="F8" s="1">
        <v>10.348312207924801</v>
      </c>
      <c r="G8" s="1">
        <f t="shared" si="0"/>
        <v>10.047950896644126</v>
      </c>
      <c r="H8" s="1">
        <f t="shared" si="1"/>
        <v>1.1711906531115392</v>
      </c>
      <c r="I8" s="1">
        <v>10.061542668750498</v>
      </c>
      <c r="J8" s="1">
        <v>10.865729257919778</v>
      </c>
      <c r="K8" s="1">
        <v>9.2573560795812178</v>
      </c>
      <c r="L8" s="1">
        <v>1.3937375895481448</v>
      </c>
      <c r="M8" s="1">
        <f t="shared" si="2"/>
        <v>2.9477550018943264</v>
      </c>
      <c r="N8" s="1">
        <f>0</f>
        <v>0</v>
      </c>
    </row>
    <row r="9" spans="1:14" ht="13.75" customHeight="1" x14ac:dyDescent="0.2">
      <c r="A9" s="1">
        <v>7</v>
      </c>
      <c r="B9" s="1">
        <v>9.7832039888471591</v>
      </c>
      <c r="C9" s="1">
        <v>10.363442566691599</v>
      </c>
      <c r="D9" s="1">
        <v>9.9175604903954806</v>
      </c>
      <c r="E9" s="1">
        <v>9.2542048446811993</v>
      </c>
      <c r="F9" s="1">
        <v>10.417544082536301</v>
      </c>
      <c r="G9" s="1">
        <f t="shared" si="0"/>
        <v>9.9471911946303475</v>
      </c>
      <c r="H9" s="1">
        <f t="shared" si="1"/>
        <v>1.1633392378551015</v>
      </c>
      <c r="I9" s="1">
        <v>10.061542668750498</v>
      </c>
      <c r="J9" s="1">
        <v>10.865729257919778</v>
      </c>
      <c r="K9" s="1">
        <v>9.2573560795812178</v>
      </c>
      <c r="L9" s="1">
        <v>1.3937375895481448</v>
      </c>
      <c r="M9" s="1">
        <f t="shared" si="2"/>
        <v>2.9477550018943264</v>
      </c>
      <c r="N9" s="1">
        <f>0</f>
        <v>0</v>
      </c>
    </row>
    <row r="10" spans="1:14" ht="13.75" customHeight="1" x14ac:dyDescent="0.2">
      <c r="A10" s="1">
        <v>8</v>
      </c>
      <c r="B10" s="1">
        <v>10.171312233269299</v>
      </c>
      <c r="C10" s="1">
        <v>9.8482795376069898</v>
      </c>
      <c r="D10" s="1">
        <v>10.3138536437644</v>
      </c>
      <c r="E10" s="1">
        <v>9.6288490813700705</v>
      </c>
      <c r="F10" s="1">
        <v>9.8781424298110299</v>
      </c>
      <c r="G10" s="1">
        <f t="shared" si="0"/>
        <v>9.9680873851643561</v>
      </c>
      <c r="H10" s="1">
        <f t="shared" si="1"/>
        <v>0.6850045623943295</v>
      </c>
      <c r="I10" s="1">
        <v>10.061542668750498</v>
      </c>
      <c r="J10" s="1">
        <v>10.865729257919778</v>
      </c>
      <c r="K10" s="1">
        <v>9.2573560795812178</v>
      </c>
      <c r="L10" s="1">
        <v>1.3937375895481448</v>
      </c>
      <c r="M10" s="1">
        <f t="shared" si="2"/>
        <v>2.9477550018943264</v>
      </c>
      <c r="N10" s="1">
        <f>0</f>
        <v>0</v>
      </c>
    </row>
    <row r="11" spans="1:14" ht="13.75" customHeight="1" x14ac:dyDescent="0.2">
      <c r="A11" s="1">
        <v>9</v>
      </c>
      <c r="B11" s="1">
        <v>11.7891984698629</v>
      </c>
      <c r="C11" s="1">
        <v>10.1469357335483</v>
      </c>
      <c r="D11" s="1">
        <v>10.5466328345197</v>
      </c>
      <c r="E11" s="1">
        <v>9.4692091333400104</v>
      </c>
      <c r="F11" s="1">
        <v>10.1078350432019</v>
      </c>
      <c r="G11" s="1">
        <f t="shared" si="0"/>
        <v>10.411962242894562</v>
      </c>
      <c r="H11" s="1">
        <f t="shared" si="1"/>
        <v>2.3199893365228892</v>
      </c>
      <c r="I11" s="1">
        <v>10.061542668750498</v>
      </c>
      <c r="J11" s="1">
        <v>10.865729257919778</v>
      </c>
      <c r="K11" s="1">
        <v>9.2573560795812178</v>
      </c>
      <c r="L11" s="1">
        <v>1.3937375895481448</v>
      </c>
      <c r="M11" s="1">
        <f t="shared" si="2"/>
        <v>2.9477550018943264</v>
      </c>
      <c r="N11" s="1">
        <f>0</f>
        <v>0</v>
      </c>
    </row>
    <row r="12" spans="1:14" ht="13.75" customHeight="1" x14ac:dyDescent="0.2">
      <c r="A12" s="1">
        <v>10</v>
      </c>
      <c r="B12" s="1">
        <v>11.384718514942399</v>
      </c>
      <c r="C12" s="1">
        <v>9.6063585981206803</v>
      </c>
      <c r="D12" s="1">
        <v>10.5546366488072</v>
      </c>
      <c r="E12" s="1">
        <v>11.175228612001</v>
      </c>
      <c r="F12" s="1">
        <v>9.4170780342589797</v>
      </c>
      <c r="G12" s="1">
        <f t="shared" si="0"/>
        <v>10.427604081626052</v>
      </c>
      <c r="H12" s="1">
        <f t="shared" si="1"/>
        <v>1.9676404806834196</v>
      </c>
      <c r="I12" s="1">
        <v>10.061542668750498</v>
      </c>
      <c r="J12" s="1">
        <v>10.865729257919778</v>
      </c>
      <c r="K12" s="1">
        <v>9.2573560795812178</v>
      </c>
      <c r="L12" s="1">
        <v>1.3937375895481448</v>
      </c>
      <c r="M12" s="1">
        <f t="shared" si="2"/>
        <v>2.9477550018943264</v>
      </c>
      <c r="N12" s="1">
        <f>0</f>
        <v>0</v>
      </c>
    </row>
    <row r="13" spans="1:14" ht="13.75" customHeight="1" x14ac:dyDescent="0.2">
      <c r="A13" s="1">
        <v>11</v>
      </c>
      <c r="B13" s="1">
        <v>9.3250565299217403</v>
      </c>
      <c r="C13" s="1">
        <v>10.4441978158788</v>
      </c>
      <c r="D13" s="1">
        <v>9.5681735890056405</v>
      </c>
      <c r="E13" s="1">
        <v>9.6921990592665495</v>
      </c>
      <c r="F13" s="1">
        <v>9.4260236105507005</v>
      </c>
      <c r="G13" s="1">
        <f t="shared" si="0"/>
        <v>9.6911301209246865</v>
      </c>
      <c r="H13" s="1">
        <f t="shared" si="1"/>
        <v>1.1191412859570598</v>
      </c>
      <c r="I13" s="1">
        <v>10.061542668750498</v>
      </c>
      <c r="J13" s="1">
        <v>10.865729257919778</v>
      </c>
      <c r="K13" s="1">
        <v>9.2573560795812178</v>
      </c>
      <c r="L13" s="1">
        <v>1.3937375895481448</v>
      </c>
      <c r="M13" s="1">
        <f t="shared" si="2"/>
        <v>2.9477550018943264</v>
      </c>
      <c r="N13" s="1">
        <f>0</f>
        <v>0</v>
      </c>
    </row>
    <row r="14" spans="1:14" ht="13.75" customHeight="1" x14ac:dyDescent="0.2">
      <c r="A14" s="1">
        <v>12</v>
      </c>
      <c r="B14" s="1">
        <v>11.5174617331659</v>
      </c>
      <c r="C14" s="1">
        <v>9.4264649465154307</v>
      </c>
      <c r="D14" s="1">
        <v>10.0386795455652</v>
      </c>
      <c r="E14" s="1">
        <v>10.374038391852</v>
      </c>
      <c r="F14" s="1">
        <v>10.0524373580082</v>
      </c>
      <c r="G14" s="1">
        <f t="shared" si="0"/>
        <v>10.281816395021348</v>
      </c>
      <c r="H14" s="1">
        <f t="shared" si="1"/>
        <v>2.0909967866504697</v>
      </c>
      <c r="I14" s="1">
        <v>10.061542668750498</v>
      </c>
      <c r="J14" s="1">
        <v>10.865729257919778</v>
      </c>
      <c r="K14" s="1">
        <v>9.2573560795812178</v>
      </c>
      <c r="L14" s="1">
        <v>1.3937375895481448</v>
      </c>
      <c r="M14" s="1">
        <f t="shared" si="2"/>
        <v>2.9477550018943264</v>
      </c>
      <c r="N14" s="1">
        <f>0</f>
        <v>0</v>
      </c>
    </row>
    <row r="15" spans="1:14" ht="13.75" customHeight="1" x14ac:dyDescent="0.2">
      <c r="A15" s="1">
        <v>13</v>
      </c>
      <c r="B15" s="1">
        <v>10.3627021124731</v>
      </c>
      <c r="C15" s="1">
        <v>9.4655647709159805</v>
      </c>
      <c r="D15" s="1">
        <v>9.3929414781923004</v>
      </c>
      <c r="E15" s="1">
        <v>9.9037907447058693</v>
      </c>
      <c r="F15" s="1">
        <v>10.3611270161125</v>
      </c>
      <c r="G15" s="1">
        <f t="shared" si="0"/>
        <v>9.8972252244799499</v>
      </c>
      <c r="H15" s="1">
        <f t="shared" si="1"/>
        <v>0.96976063428079939</v>
      </c>
      <c r="I15" s="1">
        <v>10.061542668750498</v>
      </c>
      <c r="J15" s="1">
        <v>10.865729257919778</v>
      </c>
      <c r="K15" s="1">
        <v>9.2573560795812178</v>
      </c>
      <c r="L15" s="1">
        <v>1.3937375895481448</v>
      </c>
      <c r="M15" s="1">
        <f t="shared" si="2"/>
        <v>2.9477550018943264</v>
      </c>
      <c r="N15" s="1">
        <f>0</f>
        <v>0</v>
      </c>
    </row>
    <row r="16" spans="1:14" ht="13.75" customHeight="1" x14ac:dyDescent="0.2">
      <c r="A16" s="1">
        <v>14</v>
      </c>
      <c r="B16" s="1">
        <v>9.9684725634051699</v>
      </c>
      <c r="C16" s="1">
        <v>9.5952506527875592</v>
      </c>
      <c r="D16" s="1">
        <v>9.4432496292566199</v>
      </c>
      <c r="E16" s="1">
        <v>10.4443052127104</v>
      </c>
      <c r="F16" s="1">
        <v>11.292745626308101</v>
      </c>
      <c r="G16" s="1">
        <f t="shared" si="0"/>
        <v>10.14880473689357</v>
      </c>
      <c r="H16" s="1">
        <f t="shared" si="1"/>
        <v>1.8494959970514806</v>
      </c>
      <c r="I16" s="1">
        <v>10.061542668750498</v>
      </c>
      <c r="J16" s="1">
        <v>10.865729257919778</v>
      </c>
      <c r="K16" s="1">
        <v>9.2573560795812178</v>
      </c>
      <c r="L16" s="1">
        <v>1.3937375895481448</v>
      </c>
      <c r="M16" s="1">
        <f t="shared" si="2"/>
        <v>2.9477550018943264</v>
      </c>
      <c r="N16" s="1">
        <f>0</f>
        <v>0</v>
      </c>
    </row>
    <row r="17" spans="1:14" ht="13.75" customHeight="1" x14ac:dyDescent="0.2">
      <c r="A17" s="1">
        <v>15</v>
      </c>
      <c r="B17" s="1">
        <v>10.357371451913</v>
      </c>
      <c r="C17" s="1">
        <v>8.5278579190025496</v>
      </c>
      <c r="D17" s="1">
        <v>9.9965753359483305</v>
      </c>
      <c r="E17" s="1">
        <v>9.6175753817160601</v>
      </c>
      <c r="F17" s="1">
        <v>9.6665546646493095</v>
      </c>
      <c r="G17" s="1">
        <f t="shared" si="0"/>
        <v>9.6331869506458503</v>
      </c>
      <c r="H17" s="1">
        <f t="shared" si="1"/>
        <v>1.8295135329104504</v>
      </c>
      <c r="I17" s="1">
        <v>10.061542668750498</v>
      </c>
      <c r="J17" s="1">
        <v>10.865729257919778</v>
      </c>
      <c r="K17" s="1">
        <v>9.2573560795812178</v>
      </c>
      <c r="L17" s="1">
        <v>1.3937375895481448</v>
      </c>
      <c r="M17" s="1">
        <f t="shared" si="2"/>
        <v>2.9477550018943264</v>
      </c>
      <c r="N17" s="1">
        <f>0</f>
        <v>0</v>
      </c>
    </row>
    <row r="18" spans="1:14" ht="13.75" customHeight="1" x14ac:dyDescent="0.2">
      <c r="A18" s="1">
        <v>16</v>
      </c>
      <c r="B18" s="1">
        <v>9.8975169708501092</v>
      </c>
      <c r="C18" s="1">
        <v>10.719190146407501</v>
      </c>
      <c r="D18" s="1">
        <v>10.766315154142401</v>
      </c>
      <c r="E18" s="1">
        <v>9.2988655153306201</v>
      </c>
      <c r="F18" s="1">
        <v>10.093665512289499</v>
      </c>
      <c r="G18" s="1">
        <f t="shared" si="0"/>
        <v>10.155110659804027</v>
      </c>
      <c r="H18" s="1">
        <f t="shared" si="1"/>
        <v>1.4674496388117806</v>
      </c>
      <c r="I18" s="1">
        <v>10.061542668750498</v>
      </c>
      <c r="J18" s="1">
        <v>10.865729257919778</v>
      </c>
      <c r="K18" s="1">
        <v>9.2573560795812178</v>
      </c>
      <c r="L18" s="1">
        <v>1.3937375895481448</v>
      </c>
      <c r="M18" s="1">
        <f t="shared" si="2"/>
        <v>2.9477550018943264</v>
      </c>
      <c r="N18" s="1">
        <f>0</f>
        <v>0</v>
      </c>
    </row>
    <row r="19" spans="1:14" ht="13.75" customHeight="1" x14ac:dyDescent="0.2">
      <c r="A19" s="1">
        <v>17</v>
      </c>
      <c r="B19" s="1">
        <v>9.9379278258918404</v>
      </c>
      <c r="C19" s="1">
        <v>10.162595269728101</v>
      </c>
      <c r="D19" s="1">
        <v>9.6151670431231597</v>
      </c>
      <c r="E19" s="1">
        <v>9.2888120374542495</v>
      </c>
      <c r="F19" s="1">
        <v>9.9587527873145198</v>
      </c>
      <c r="G19" s="1">
        <f t="shared" si="0"/>
        <v>9.7926509927023737</v>
      </c>
      <c r="H19" s="1">
        <f t="shared" si="1"/>
        <v>0.87378323227385124</v>
      </c>
      <c r="I19" s="1">
        <v>10.061542668750498</v>
      </c>
      <c r="J19" s="1">
        <v>10.865729257919778</v>
      </c>
      <c r="K19" s="1">
        <v>9.2573560795812178</v>
      </c>
      <c r="L19" s="1">
        <v>1.3937375895481448</v>
      </c>
      <c r="M19" s="1">
        <f t="shared" si="2"/>
        <v>2.9477550018943264</v>
      </c>
      <c r="N19" s="1">
        <f>0</f>
        <v>0</v>
      </c>
    </row>
    <row r="20" spans="1:14" ht="13.75" customHeight="1" x14ac:dyDescent="0.2">
      <c r="A20" s="1">
        <v>18</v>
      </c>
      <c r="B20" s="1">
        <v>10.744848803892699</v>
      </c>
      <c r="C20" s="1">
        <v>9.62253584041515</v>
      </c>
      <c r="D20" s="1">
        <v>10.18568940638</v>
      </c>
      <c r="E20" s="1">
        <v>10.244096954930001</v>
      </c>
      <c r="F20" s="1">
        <v>9.0334885410745098</v>
      </c>
      <c r="G20" s="1">
        <f t="shared" si="0"/>
        <v>9.9661319093384719</v>
      </c>
      <c r="H20" s="1">
        <f t="shared" si="1"/>
        <v>1.7113602628181894</v>
      </c>
      <c r="I20" s="1">
        <v>10.061542668750498</v>
      </c>
      <c r="J20" s="1">
        <v>10.865729257919778</v>
      </c>
      <c r="K20" s="1">
        <v>9.2573560795812178</v>
      </c>
      <c r="L20" s="1">
        <v>1.3937375895481448</v>
      </c>
      <c r="M20" s="1">
        <f t="shared" si="2"/>
        <v>2.9477550018943264</v>
      </c>
      <c r="N20" s="1">
        <f>0</f>
        <v>0</v>
      </c>
    </row>
    <row r="21" spans="1:14" ht="13.75" customHeight="1" x14ac:dyDescent="0.2">
      <c r="A21" s="1">
        <v>19</v>
      </c>
      <c r="B21" s="1">
        <v>10.704517244900201</v>
      </c>
      <c r="C21" s="1">
        <v>10.685149270047599</v>
      </c>
      <c r="D21" s="1">
        <v>9.8872077988643703</v>
      </c>
      <c r="E21" s="1">
        <v>9.9113124216905906</v>
      </c>
      <c r="F21" s="1">
        <v>9.7805169230326108</v>
      </c>
      <c r="G21" s="1">
        <f t="shared" si="0"/>
        <v>10.193740731707075</v>
      </c>
      <c r="H21" s="1">
        <f t="shared" si="1"/>
        <v>0.92400032186758985</v>
      </c>
      <c r="I21" s="1">
        <v>10.061542668750498</v>
      </c>
      <c r="J21" s="1">
        <v>10.865729257919778</v>
      </c>
      <c r="K21" s="1">
        <v>9.2573560795812178</v>
      </c>
      <c r="L21" s="1">
        <v>1.3937375895481448</v>
      </c>
      <c r="M21" s="1">
        <f t="shared" si="2"/>
        <v>2.9477550018943264</v>
      </c>
      <c r="N21" s="1">
        <f>0</f>
        <v>0</v>
      </c>
    </row>
    <row r="22" spans="1:14" ht="13.75" customHeight="1" x14ac:dyDescent="0.2">
      <c r="A22" s="1">
        <v>20</v>
      </c>
      <c r="B22" s="1">
        <v>10.7085962067148</v>
      </c>
      <c r="C22" s="1">
        <v>9.1442417905731492</v>
      </c>
      <c r="D22" s="1">
        <v>10.5586780694072</v>
      </c>
      <c r="E22" s="1">
        <v>9.9019732560963298</v>
      </c>
      <c r="F22" s="1">
        <v>9.10266057927244</v>
      </c>
      <c r="G22" s="1">
        <f t="shared" si="0"/>
        <v>9.8832299804127839</v>
      </c>
      <c r="H22" s="1">
        <f t="shared" si="1"/>
        <v>1.60593562744236</v>
      </c>
      <c r="I22" s="1">
        <v>10.061542668750498</v>
      </c>
      <c r="J22" s="1">
        <v>10.865729257919778</v>
      </c>
      <c r="K22" s="1">
        <v>9.2573560795812178</v>
      </c>
      <c r="L22" s="1">
        <v>1.3937375895481448</v>
      </c>
      <c r="M22" s="1">
        <f t="shared" si="2"/>
        <v>2.9477550018943264</v>
      </c>
      <c r="N22" s="1">
        <f>0</f>
        <v>0</v>
      </c>
    </row>
    <row r="23" spans="1:14" ht="13.75" customHeight="1" x14ac:dyDescent="0.2">
      <c r="A23" s="1">
        <v>21</v>
      </c>
      <c r="B23" s="1">
        <v>10.420187764876999</v>
      </c>
      <c r="C23" s="1">
        <v>8.9308223652800294</v>
      </c>
      <c r="D23" s="1">
        <v>11.454004015364699</v>
      </c>
      <c r="E23" s="1">
        <v>9.8230750011127803</v>
      </c>
      <c r="F23" s="1">
        <v>10.011444896375799</v>
      </c>
      <c r="G23" s="1">
        <f t="shared" si="0"/>
        <v>10.127906808602061</v>
      </c>
      <c r="H23" s="1">
        <f t="shared" si="1"/>
        <v>2.5231816500846698</v>
      </c>
      <c r="I23" s="1">
        <v>10.061542668750498</v>
      </c>
      <c r="J23" s="1">
        <v>10.865729257919778</v>
      </c>
      <c r="K23" s="1">
        <v>9.2573560795812178</v>
      </c>
      <c r="L23" s="1">
        <v>1.3937375895481448</v>
      </c>
      <c r="M23" s="1">
        <f t="shared" si="2"/>
        <v>2.9477550018943264</v>
      </c>
      <c r="N23" s="1">
        <f>0</f>
        <v>0</v>
      </c>
    </row>
    <row r="24" spans="1:14" ht="13.75" customHeight="1" x14ac:dyDescent="0.2">
      <c r="A24" s="1">
        <v>22</v>
      </c>
      <c r="B24" s="1">
        <v>9.5559839588354905</v>
      </c>
      <c r="C24" s="1">
        <v>9.5802056263316899</v>
      </c>
      <c r="D24" s="1">
        <v>10.4126094471142</v>
      </c>
      <c r="E24" s="1">
        <v>9.5882067374215705</v>
      </c>
      <c r="F24" s="1">
        <v>9.8690022825169503</v>
      </c>
      <c r="G24" s="1">
        <f t="shared" si="0"/>
        <v>9.8012016104439805</v>
      </c>
      <c r="H24" s="1">
        <f t="shared" si="1"/>
        <v>0.85662548827870921</v>
      </c>
      <c r="I24" s="1">
        <v>10.061542668750498</v>
      </c>
      <c r="J24" s="1">
        <v>10.865729257919778</v>
      </c>
      <c r="K24" s="1">
        <v>9.2573560795812178</v>
      </c>
      <c r="L24" s="1">
        <v>1.3937375895481448</v>
      </c>
      <c r="M24" s="1">
        <f t="shared" si="2"/>
        <v>2.9477550018943264</v>
      </c>
      <c r="N24" s="1">
        <f>0</f>
        <v>0</v>
      </c>
    </row>
    <row r="25" spans="1:14" ht="13.75" customHeight="1" x14ac:dyDescent="0.2">
      <c r="A25" s="1">
        <v>23</v>
      </c>
      <c r="B25" s="1">
        <v>10.0500464165697</v>
      </c>
      <c r="C25" s="1">
        <v>10.677297164002299</v>
      </c>
      <c r="D25" s="1">
        <v>10.6894859889583</v>
      </c>
      <c r="E25" s="1">
        <v>9.2114714886004005</v>
      </c>
      <c r="F25" s="1">
        <v>9.1248938157766109</v>
      </c>
      <c r="G25" s="1">
        <f t="shared" si="0"/>
        <v>9.9506389747814605</v>
      </c>
      <c r="H25" s="1">
        <f t="shared" si="1"/>
        <v>1.5645921731816888</v>
      </c>
      <c r="I25" s="1">
        <v>10.061542668750498</v>
      </c>
      <c r="J25" s="1">
        <v>10.865729257919778</v>
      </c>
      <c r="K25" s="1">
        <v>9.2573560795812178</v>
      </c>
      <c r="L25" s="1">
        <v>1.3937375895481448</v>
      </c>
      <c r="M25" s="1">
        <f t="shared" si="2"/>
        <v>2.9477550018943264</v>
      </c>
      <c r="N25" s="1">
        <f>0</f>
        <v>0</v>
      </c>
    </row>
    <row r="26" spans="1:14" ht="13.75" customHeight="1" x14ac:dyDescent="0.2">
      <c r="A26" s="1">
        <v>24</v>
      </c>
      <c r="B26" s="1">
        <v>9.7277355350047294</v>
      </c>
      <c r="C26" s="1">
        <v>9.4639223558078704</v>
      </c>
      <c r="D26" s="1">
        <v>9.4709098710063202</v>
      </c>
      <c r="E26" s="1">
        <v>10.253987325453</v>
      </c>
      <c r="F26" s="1">
        <v>9.8571745142023399</v>
      </c>
      <c r="G26" s="1">
        <f t="shared" si="0"/>
        <v>9.7547459202948517</v>
      </c>
      <c r="H26" s="1">
        <f t="shared" si="1"/>
        <v>0.79006496964512962</v>
      </c>
      <c r="I26" s="1">
        <v>10.061542668750498</v>
      </c>
      <c r="J26" s="1">
        <v>10.865729257919778</v>
      </c>
      <c r="K26" s="1">
        <v>9.2573560795812178</v>
      </c>
      <c r="L26" s="1">
        <v>1.3937375895481448</v>
      </c>
      <c r="M26" s="1">
        <f t="shared" si="2"/>
        <v>2.9477550018943264</v>
      </c>
      <c r="N26" s="1">
        <f>0</f>
        <v>0</v>
      </c>
    </row>
    <row r="27" spans="1:14" ht="13.75" customHeight="1" x14ac:dyDescent="0.2">
      <c r="A27" s="1">
        <v>25</v>
      </c>
      <c r="B27" s="1">
        <v>10.151760397324701</v>
      </c>
      <c r="C27" s="1">
        <v>10.4804769348703</v>
      </c>
      <c r="D27" s="1">
        <v>9.7656922094496892</v>
      </c>
      <c r="E27" s="1">
        <v>10.1409920318353</v>
      </c>
      <c r="F27" s="1">
        <v>9.5843167442161903</v>
      </c>
      <c r="G27" s="1">
        <f t="shared" si="0"/>
        <v>10.024647663539236</v>
      </c>
      <c r="H27" s="1">
        <f t="shared" si="1"/>
        <v>0.89616019065410946</v>
      </c>
      <c r="I27" s="1">
        <v>10.061542668750498</v>
      </c>
      <c r="J27" s="1">
        <v>10.865729257919778</v>
      </c>
      <c r="K27" s="1">
        <v>9.2573560795812178</v>
      </c>
      <c r="L27" s="1">
        <v>1.3937375895481448</v>
      </c>
      <c r="M27" s="1">
        <f t="shared" si="2"/>
        <v>2.9477550018943264</v>
      </c>
      <c r="N27" s="1">
        <f>0</f>
        <v>0</v>
      </c>
    </row>
    <row r="28" spans="1:14" ht="13.75" customHeight="1" x14ac:dyDescent="0.2">
      <c r="A28" s="1">
        <v>26</v>
      </c>
      <c r="B28" s="1">
        <v>9.6998367189331294</v>
      </c>
      <c r="C28" s="1">
        <v>10.0620249000016</v>
      </c>
      <c r="D28" s="1">
        <v>9.8637652953749093</v>
      </c>
      <c r="E28" s="1">
        <v>10.0167399411222</v>
      </c>
      <c r="F28" s="1">
        <v>9.5103968474163505</v>
      </c>
      <c r="G28" s="1">
        <f t="shared" si="0"/>
        <v>9.8305527405696402</v>
      </c>
      <c r="H28" s="1">
        <f t="shared" si="1"/>
        <v>0.55162805258524905</v>
      </c>
      <c r="I28" s="1">
        <v>10.061542668750498</v>
      </c>
      <c r="J28" s="1">
        <v>10.865729257919778</v>
      </c>
      <c r="K28" s="1">
        <v>9.2573560795812178</v>
      </c>
      <c r="L28" s="1">
        <v>1.3937375895481448</v>
      </c>
      <c r="M28" s="1">
        <f t="shared" si="2"/>
        <v>2.9477550018943264</v>
      </c>
      <c r="N28" s="1">
        <f>0</f>
        <v>0</v>
      </c>
    </row>
    <row r="29" spans="1:14" ht="13.75" customHeight="1" x14ac:dyDescent="0.2">
      <c r="A29" s="1">
        <v>27</v>
      </c>
      <c r="B29" s="1">
        <v>10.244982660587</v>
      </c>
      <c r="C29" s="1">
        <v>10.718348311359501</v>
      </c>
      <c r="D29" s="1">
        <v>10.5492123089443</v>
      </c>
      <c r="E29" s="1">
        <v>9.3331610282859501</v>
      </c>
      <c r="F29" s="1">
        <v>9.4217991721680008</v>
      </c>
      <c r="G29" s="1">
        <f t="shared" si="0"/>
        <v>10.053500696268951</v>
      </c>
      <c r="H29" s="1">
        <f t="shared" si="1"/>
        <v>1.3851872830735505</v>
      </c>
      <c r="I29" s="1">
        <v>10.061542668750498</v>
      </c>
      <c r="J29" s="1">
        <v>10.865729257919778</v>
      </c>
      <c r="K29" s="1">
        <v>9.2573560795812178</v>
      </c>
      <c r="L29" s="1">
        <v>1.3937375895481448</v>
      </c>
      <c r="M29" s="1">
        <f t="shared" si="2"/>
        <v>2.9477550018943264</v>
      </c>
      <c r="N29" s="1">
        <f>0</f>
        <v>0</v>
      </c>
    </row>
    <row r="30" spans="1:14" ht="13.75" customHeight="1" x14ac:dyDescent="0.2">
      <c r="A30" s="1">
        <v>28</v>
      </c>
      <c r="B30" s="1">
        <v>10.369681561802199</v>
      </c>
      <c r="C30" s="1">
        <v>9.01955000031748</v>
      </c>
      <c r="D30" s="1">
        <v>9.8610640336061799</v>
      </c>
      <c r="E30" s="1">
        <v>10.563746139170799</v>
      </c>
      <c r="F30" s="1">
        <v>9.7332214453420107</v>
      </c>
      <c r="G30" s="1">
        <f t="shared" si="0"/>
        <v>9.9094526360477353</v>
      </c>
      <c r="H30" s="1">
        <f t="shared" si="1"/>
        <v>1.5441961388533194</v>
      </c>
      <c r="I30" s="1">
        <v>10.061542668750498</v>
      </c>
      <c r="J30" s="1">
        <v>10.865729257919778</v>
      </c>
      <c r="K30" s="1">
        <v>9.2573560795812178</v>
      </c>
      <c r="L30" s="1">
        <v>1.3937375895481448</v>
      </c>
      <c r="M30" s="1">
        <f t="shared" si="2"/>
        <v>2.9477550018943264</v>
      </c>
      <c r="N30" s="1">
        <f>0</f>
        <v>0</v>
      </c>
    </row>
    <row r="31" spans="1:14" ht="13.75" customHeight="1" x14ac:dyDescent="0.2">
      <c r="A31" s="1">
        <v>29</v>
      </c>
      <c r="B31" s="1">
        <v>10.855943891490799</v>
      </c>
      <c r="C31" s="1">
        <v>9.9011508870129301</v>
      </c>
      <c r="D31" s="1">
        <v>10.350770729081599</v>
      </c>
      <c r="E31" s="1">
        <v>10.1750897053017</v>
      </c>
      <c r="F31" s="1">
        <v>8.9986821320584696</v>
      </c>
      <c r="G31" s="1">
        <f t="shared" si="0"/>
        <v>10.0563274689891</v>
      </c>
      <c r="H31" s="1">
        <f t="shared" si="1"/>
        <v>1.8572617594323297</v>
      </c>
      <c r="I31" s="1">
        <v>10.061542668750498</v>
      </c>
      <c r="J31" s="1">
        <v>10.865729257919778</v>
      </c>
      <c r="K31" s="1">
        <v>9.2573560795812178</v>
      </c>
      <c r="L31" s="1">
        <v>1.3937375895481448</v>
      </c>
      <c r="M31" s="1">
        <f t="shared" si="2"/>
        <v>2.9477550018943264</v>
      </c>
      <c r="N31" s="1">
        <f>0</f>
        <v>0</v>
      </c>
    </row>
    <row r="32" spans="1:14" ht="13.75" customHeight="1" x14ac:dyDescent="0.2">
      <c r="A32" s="1">
        <v>30</v>
      </c>
      <c r="B32" s="1">
        <v>9.9029382321208708</v>
      </c>
      <c r="C32" s="1">
        <v>9.3960772573701004</v>
      </c>
      <c r="D32" s="1">
        <v>8.9740918500444309</v>
      </c>
      <c r="E32" s="1">
        <v>9.8504669848335098</v>
      </c>
      <c r="F32" s="1">
        <v>10.4821147113158</v>
      </c>
      <c r="G32" s="1">
        <f t="shared" si="0"/>
        <v>9.7211378071369428</v>
      </c>
      <c r="H32" s="1">
        <f t="shared" si="1"/>
        <v>1.5080228612713693</v>
      </c>
      <c r="I32" s="1">
        <v>10.061542668750498</v>
      </c>
      <c r="J32" s="1">
        <v>10.865729257919778</v>
      </c>
      <c r="K32" s="1">
        <v>9.2573560795812178</v>
      </c>
      <c r="L32" s="1">
        <v>1.3937375895481448</v>
      </c>
      <c r="M32" s="1">
        <f t="shared" si="2"/>
        <v>2.9477550018943264</v>
      </c>
      <c r="N32" s="1">
        <f>0</f>
        <v>0</v>
      </c>
    </row>
    <row r="33" spans="1:14" ht="13.75" customHeight="1" x14ac:dyDescent="0.2">
      <c r="A33" s="1">
        <v>31</v>
      </c>
      <c r="B33" s="1">
        <v>11.2600300507277</v>
      </c>
      <c r="C33" s="1">
        <v>10.8531232011323</v>
      </c>
      <c r="D33" s="1">
        <v>10.3339977893424</v>
      </c>
      <c r="E33" s="1">
        <v>10.319152764564601</v>
      </c>
      <c r="F33" s="1">
        <v>10.9023894010506</v>
      </c>
      <c r="G33" s="1">
        <f t="shared" si="0"/>
        <v>10.733738641363519</v>
      </c>
      <c r="H33" s="1">
        <f t="shared" si="1"/>
        <v>0.94087728616309896</v>
      </c>
      <c r="I33" s="1">
        <v>10.061542668750498</v>
      </c>
      <c r="J33" s="1">
        <v>10.865729257919778</v>
      </c>
      <c r="K33" s="1">
        <v>9.2573560795812178</v>
      </c>
      <c r="L33" s="1">
        <v>1.3937375895481448</v>
      </c>
      <c r="M33" s="1">
        <f t="shared" si="2"/>
        <v>2.9477550018943264</v>
      </c>
      <c r="N33" s="1">
        <f>0</f>
        <v>0</v>
      </c>
    </row>
    <row r="34" spans="1:14" ht="13.75" customHeight="1" x14ac:dyDescent="0.2">
      <c r="A34" s="1">
        <v>32</v>
      </c>
      <c r="B34" s="1">
        <v>10.989986074178701</v>
      </c>
      <c r="C34" s="1">
        <v>10.576036878181</v>
      </c>
      <c r="D34" s="1">
        <v>9.8350664220974604</v>
      </c>
      <c r="E34" s="1">
        <v>11.227514778222201</v>
      </c>
      <c r="F34" s="1">
        <v>10.8911968249284</v>
      </c>
      <c r="G34" s="1">
        <f t="shared" si="0"/>
        <v>10.703960195521553</v>
      </c>
      <c r="H34" s="1">
        <f t="shared" si="1"/>
        <v>1.3924483561247403</v>
      </c>
      <c r="I34" s="1">
        <v>10.061542668750498</v>
      </c>
      <c r="J34" s="1">
        <v>10.865729257919778</v>
      </c>
      <c r="K34" s="1">
        <v>9.2573560795812178</v>
      </c>
      <c r="L34" s="1">
        <v>1.3937375895481448</v>
      </c>
      <c r="M34" s="1">
        <f t="shared" si="2"/>
        <v>2.9477550018943264</v>
      </c>
      <c r="N34" s="1">
        <f>0</f>
        <v>0</v>
      </c>
    </row>
    <row r="35" spans="1:14" ht="13.75" customHeight="1" x14ac:dyDescent="0.2">
      <c r="A35" s="1">
        <v>33</v>
      </c>
      <c r="B35" s="1">
        <v>10.9826144569858</v>
      </c>
      <c r="C35" s="1">
        <v>10.4399358493781</v>
      </c>
      <c r="D35" s="1">
        <v>10.2754513535806</v>
      </c>
      <c r="E35" s="1">
        <v>10.575645310033201</v>
      </c>
      <c r="F35" s="1">
        <v>10.8484461893241</v>
      </c>
      <c r="G35" s="1">
        <f t="shared" si="0"/>
        <v>10.624418631860362</v>
      </c>
      <c r="H35" s="1">
        <f t="shared" si="1"/>
        <v>0.70716310340520039</v>
      </c>
      <c r="I35" s="1">
        <v>10.061542668750498</v>
      </c>
      <c r="J35" s="1">
        <v>10.865729257919778</v>
      </c>
      <c r="K35" s="1">
        <v>9.2573560795812178</v>
      </c>
      <c r="L35" s="1">
        <v>1.3937375895481448</v>
      </c>
      <c r="M35" s="1">
        <f t="shared" si="2"/>
        <v>2.9477550018943264</v>
      </c>
      <c r="N35" s="1">
        <f>0</f>
        <v>0</v>
      </c>
    </row>
    <row r="36" spans="1:14" ht="13.75" customHeight="1" x14ac:dyDescent="0.2">
      <c r="A36" s="1">
        <v>34</v>
      </c>
      <c r="B36" s="1">
        <v>10.6009182077179</v>
      </c>
      <c r="C36" s="1">
        <v>12.2629998460592</v>
      </c>
      <c r="D36" s="1">
        <v>11.166755416532901</v>
      </c>
      <c r="E36" s="1">
        <v>10.832556530518</v>
      </c>
      <c r="F36" s="1">
        <v>11.011522812212601</v>
      </c>
      <c r="G36" s="1">
        <f t="shared" si="0"/>
        <v>11.174950562608121</v>
      </c>
      <c r="H36" s="1">
        <f t="shared" si="1"/>
        <v>1.6620816383413004</v>
      </c>
      <c r="I36" s="1">
        <v>10.061542668750498</v>
      </c>
      <c r="J36" s="1">
        <v>10.865729257919778</v>
      </c>
      <c r="K36" s="1">
        <v>9.2573560795812178</v>
      </c>
      <c r="L36" s="1">
        <v>1.3937375895481448</v>
      </c>
      <c r="M36" s="1">
        <f t="shared" si="2"/>
        <v>2.9477550018943264</v>
      </c>
      <c r="N36" s="1">
        <f>0</f>
        <v>0</v>
      </c>
    </row>
    <row r="37" spans="1:14" ht="13.75" customHeight="1" x14ac:dyDescent="0.2">
      <c r="A37" s="1">
        <v>35</v>
      </c>
      <c r="B37" s="1">
        <v>11.5093426410643</v>
      </c>
      <c r="C37" s="1">
        <v>11.8277487964437</v>
      </c>
      <c r="D37" s="1">
        <v>11.1956768022165</v>
      </c>
      <c r="E37" s="1">
        <v>11.2763916729723</v>
      </c>
      <c r="F37" s="1">
        <v>11.0256451779244</v>
      </c>
      <c r="G37" s="1">
        <f t="shared" si="0"/>
        <v>11.36696101812424</v>
      </c>
      <c r="H37" s="1">
        <f t="shared" si="1"/>
        <v>0.80210361851930045</v>
      </c>
      <c r="I37" s="1">
        <v>10.061542668750498</v>
      </c>
      <c r="J37" s="1">
        <v>10.865729257919778</v>
      </c>
      <c r="K37" s="1">
        <v>9.2573560795812178</v>
      </c>
      <c r="L37" s="1">
        <v>1.3937375895481448</v>
      </c>
      <c r="M37" s="1">
        <f t="shared" si="2"/>
        <v>2.9477550018943264</v>
      </c>
      <c r="N37" s="1">
        <f>0</f>
        <v>0</v>
      </c>
    </row>
    <row r="38" spans="1:14" ht="13.75" customHeight="1" x14ac:dyDescent="0.2">
      <c r="A38" s="1">
        <v>36</v>
      </c>
      <c r="B38" s="1">
        <v>10.933391260246101</v>
      </c>
      <c r="C38" s="1">
        <v>11.1537675796191</v>
      </c>
      <c r="D38" s="1">
        <v>11.2258397094641</v>
      </c>
      <c r="E38" s="1">
        <v>11.5195453267525</v>
      </c>
      <c r="F38" s="1">
        <v>11.413031395105801</v>
      </c>
      <c r="G38" s="1">
        <f t="shared" si="0"/>
        <v>11.249115054237521</v>
      </c>
      <c r="H38" s="1">
        <f t="shared" si="1"/>
        <v>0.58615406650639912</v>
      </c>
      <c r="I38" s="1">
        <v>10.061542668750498</v>
      </c>
      <c r="J38" s="1">
        <v>10.865729257919778</v>
      </c>
      <c r="K38" s="1">
        <v>9.2573560795812178</v>
      </c>
      <c r="L38" s="1">
        <v>1.3937375895481448</v>
      </c>
      <c r="M38" s="1">
        <f t="shared" si="2"/>
        <v>2.9477550018943264</v>
      </c>
      <c r="N38" s="1">
        <f>0</f>
        <v>0</v>
      </c>
    </row>
    <row r="39" spans="1:14" ht="13.75" customHeight="1" x14ac:dyDescent="0.2">
      <c r="A39" s="1">
        <v>37</v>
      </c>
      <c r="B39" s="1">
        <v>10.642734918106401</v>
      </c>
      <c r="C39" s="1">
        <v>10.371440820324</v>
      </c>
      <c r="D39" s="1">
        <v>10.9348576734271</v>
      </c>
      <c r="E39" s="1">
        <v>10.441180658367401</v>
      </c>
      <c r="F39" s="1">
        <v>11.763488343366699</v>
      </c>
      <c r="G39" s="1">
        <f t="shared" si="0"/>
        <v>10.830740482718321</v>
      </c>
      <c r="H39" s="1">
        <f t="shared" si="1"/>
        <v>1.3920475230426987</v>
      </c>
      <c r="I39" s="1">
        <v>10.061542668750498</v>
      </c>
      <c r="J39" s="1">
        <v>10.865729257919778</v>
      </c>
      <c r="K39" s="1">
        <v>9.2573560795812178</v>
      </c>
      <c r="L39" s="1">
        <v>1.3937375895481448</v>
      </c>
      <c r="M39" s="1">
        <f t="shared" si="2"/>
        <v>2.9477550018943264</v>
      </c>
      <c r="N39" s="1">
        <f>0</f>
        <v>0</v>
      </c>
    </row>
    <row r="40" spans="1:14" ht="13.75" customHeight="1" x14ac:dyDescent="0.2">
      <c r="A40" s="1">
        <v>38</v>
      </c>
      <c r="B40" s="1">
        <v>11.6756928842133</v>
      </c>
      <c r="C40" s="1">
        <v>10.567265984722599</v>
      </c>
      <c r="D40" s="1">
        <v>11.091844547931</v>
      </c>
      <c r="E40" s="1">
        <v>11.6303293545604</v>
      </c>
      <c r="F40" s="1">
        <v>11.2334572178424</v>
      </c>
      <c r="G40" s="1">
        <f t="shared" si="0"/>
        <v>11.239717997853941</v>
      </c>
      <c r="H40" s="1">
        <f t="shared" si="1"/>
        <v>1.1084268994907003</v>
      </c>
      <c r="I40" s="1">
        <v>10.061542668750498</v>
      </c>
      <c r="J40" s="1">
        <v>10.865729257919778</v>
      </c>
      <c r="K40" s="1">
        <v>9.2573560795812178</v>
      </c>
      <c r="L40" s="1">
        <v>1.3937375895481448</v>
      </c>
      <c r="M40" s="1">
        <f t="shared" si="2"/>
        <v>2.9477550018943264</v>
      </c>
      <c r="N40" s="1">
        <f>0</f>
        <v>0</v>
      </c>
    </row>
    <row r="41" spans="1:14" ht="13.75" customHeight="1" x14ac:dyDescent="0.2">
      <c r="A41" s="1">
        <v>39</v>
      </c>
      <c r="B41" s="1">
        <v>10.8876144719737</v>
      </c>
      <c r="C41" s="1">
        <v>10.911732942884299</v>
      </c>
      <c r="D41" s="1">
        <v>10.761923491690499</v>
      </c>
      <c r="E41" s="1">
        <v>11.330071570523501</v>
      </c>
      <c r="F41" s="1">
        <v>10.895143330805601</v>
      </c>
      <c r="G41" s="1">
        <f t="shared" si="0"/>
        <v>10.957297161575521</v>
      </c>
      <c r="H41" s="1">
        <f t="shared" si="1"/>
        <v>0.56814807883300134</v>
      </c>
      <c r="I41" s="1">
        <v>10.061542668750498</v>
      </c>
      <c r="J41" s="1">
        <v>10.865729257919778</v>
      </c>
      <c r="K41" s="1">
        <v>9.2573560795812178</v>
      </c>
      <c r="L41" s="1">
        <v>1.3937375895481448</v>
      </c>
      <c r="M41" s="1">
        <f t="shared" si="2"/>
        <v>2.9477550018943264</v>
      </c>
      <c r="N41" s="1">
        <f>0</f>
        <v>0</v>
      </c>
    </row>
    <row r="42" spans="1:14" ht="13.75" customHeight="1" x14ac:dyDescent="0.2">
      <c r="A42" s="1">
        <v>40</v>
      </c>
      <c r="B42" s="1">
        <v>10.705485484639601</v>
      </c>
      <c r="C42" s="1">
        <v>11.3957080308143</v>
      </c>
      <c r="D42" s="1">
        <v>11.4310108057785</v>
      </c>
      <c r="E42" s="1">
        <v>10.9660672232287</v>
      </c>
      <c r="F42" s="1">
        <v>11.3125951785438</v>
      </c>
      <c r="G42" s="1">
        <f t="shared" si="0"/>
        <v>11.16217334460098</v>
      </c>
      <c r="H42" s="1">
        <f t="shared" si="1"/>
        <v>0.72552532113889967</v>
      </c>
      <c r="I42" s="1">
        <v>10.061542668750498</v>
      </c>
      <c r="J42" s="1">
        <v>10.865729257919778</v>
      </c>
      <c r="K42" s="1">
        <v>9.2573560795812178</v>
      </c>
      <c r="L42" s="1">
        <v>1.3937375895481448</v>
      </c>
      <c r="M42" s="1">
        <f t="shared" si="2"/>
        <v>2.9477550018943264</v>
      </c>
      <c r="N42" s="1">
        <f>0</f>
        <v>0</v>
      </c>
    </row>
    <row r="44" spans="1:14" ht="30.5" customHeight="1" x14ac:dyDescent="0.2">
      <c r="F44" s="2" t="s">
        <v>20</v>
      </c>
      <c r="G44" s="1">
        <f>AVERAGE(G3:G22)</f>
        <v>10.061542668750498</v>
      </c>
    </row>
    <row r="45" spans="1:14" ht="28.25" customHeight="1" x14ac:dyDescent="0.2">
      <c r="F45" s="2" t="s">
        <v>19</v>
      </c>
      <c r="G45" s="1">
        <f>AVERAGE(H3:H22)</f>
        <v>1.3937375895481448</v>
      </c>
    </row>
    <row r="46" spans="1:14" ht="18" customHeight="1" x14ac:dyDescent="0.2">
      <c r="F46" s="1" t="s">
        <v>5</v>
      </c>
      <c r="G46" s="1">
        <v>0.57699999999999996</v>
      </c>
    </row>
    <row r="47" spans="1:14" ht="18" customHeight="1" x14ac:dyDescent="0.2">
      <c r="F47" s="1" t="s">
        <v>21</v>
      </c>
      <c r="G47" s="1">
        <v>0</v>
      </c>
    </row>
    <row r="48" spans="1:14" ht="18" customHeight="1" x14ac:dyDescent="0.2">
      <c r="F48" s="1" t="s">
        <v>22</v>
      </c>
      <c r="G48" s="1">
        <v>2.1150000000000002</v>
      </c>
    </row>
  </sheetData>
  <mergeCells count="9">
    <mergeCell ref="N1:N2"/>
    <mergeCell ref="I1:I2"/>
    <mergeCell ref="L1:L2"/>
    <mergeCell ref="B1:F1"/>
    <mergeCell ref="G1:G2"/>
    <mergeCell ref="H1:H2"/>
    <mergeCell ref="J1:J2"/>
    <mergeCell ref="K1:K2"/>
    <mergeCell ref="M1:M2"/>
  </mergeCells>
  <pageMargins left="0.23622047244094491" right="0.23622047244094491" top="0.74803149606299213" bottom="0.74803149606299213" header="0.31496062992125984" footer="0.31496062992125984"/>
  <pageSetup scale="7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4" sqref="T14"/>
    </sheetView>
  </sheetViews>
  <sheetFormatPr baseColWidth="10" defaultColWidth="9" defaultRowHeight="15" x14ac:dyDescent="0.2"/>
  <sheetData/>
  <pageMargins left="0.7" right="0.7" top="0.75" bottom="0.75" header="0.3" footer="0.3"/>
  <pageSetup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6.4</vt:lpstr>
      <vt:lpstr>6.4chart</vt:lpstr>
      <vt:lpstr>problem5</vt:lpstr>
      <vt:lpstr>5th 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mehta</dc:creator>
  <cp:lastModifiedBy>Microsoft Office User</cp:lastModifiedBy>
  <cp:lastPrinted>2017-09-30T21:58:28Z</cp:lastPrinted>
  <dcterms:created xsi:type="dcterms:W3CDTF">2017-09-25T23:05:48Z</dcterms:created>
  <dcterms:modified xsi:type="dcterms:W3CDTF">2017-10-02T22:52:27Z</dcterms:modified>
</cp:coreProperties>
</file>