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<sst xmlns="http://schemas.openxmlformats.org/spreadsheetml/2006/main" count="12" uniqueCount="10">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</sst>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3.0"/>
      <color theme="1"/>
      <name val="Calibri"/>
    </font>
    <font>
      <sz val="11.0"/>
      <color theme="1"/>
      <name val="Calibri"/>
    </font>
    <font>
      <b/>
      <sz val="13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</fills>
  <borders count="6">
    <border/>
    <border>
      <left style="thin">
        <color rgb="FF284E3F"/>
      </left>
      <right style="thin">
        <color rgb="FFF1C232"/>
      </right>
      <top style="thin">
        <color rgb="FF284E3F"/>
      </top>
      <bottom style="thin">
        <color rgb="FF284E3F"/>
      </bottom>
    </border>
    <border>
      <left style="thin">
        <color rgb="FFF1C232"/>
      </left>
      <right style="thin">
        <color rgb="FFF1C232"/>
      </right>
      <top style="thin">
        <color rgb="FF284E3F"/>
      </top>
      <bottom style="thin">
        <color rgb="FF284E3F"/>
      </bottom>
    </border>
    <border>
      <left style="thin">
        <color rgb="FFF1C232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2" fontId="4" numFmtId="0" xfId="0" applyAlignment="1" applyBorder="1" applyFill="1" applyFont="1">
      <alignment horizontal="left" readingOrder="0" shrinkToFit="0" vertical="center" wrapText="0"/>
    </xf>
    <xf borderId="2" fillId="2" fontId="4" numFmtId="0" xfId="0" applyAlignment="1" applyBorder="1" applyFont="1">
      <alignment horizontal="left" readingOrder="0" shrinkToFit="0" vertical="center" wrapText="0"/>
    </xf>
    <xf borderId="3" fillId="2" fontId="4" numFmtId="0" xfId="0" applyAlignment="1" applyBorder="1" applyFont="1">
      <alignment horizontal="left" readingOrder="0" shrinkToFit="0" vertical="center" wrapText="0"/>
    </xf>
    <xf borderId="4" fillId="0" fontId="5" numFmtId="22" xfId="0" applyAlignment="1" applyBorder="1" applyFont="1" applyNumberFormat="1">
      <alignment shrinkToFit="0" vertical="center" wrapText="0"/>
    </xf>
    <xf borderId="5" fillId="0" fontId="5" numFmtId="22" xfId="0" applyAlignment="1" applyBorder="1" applyFont="1" applyNumberFormat="1">
      <alignment shrinkToFit="0" vertical="center" wrapText="0"/>
    </xf>
    <xf borderId="5" fillId="0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H203" displayName="Table1" name="Table1" id="1">
  <tableColumns count="8">
    <tableColumn name="Time of entry" id="1"/>
    <tableColumn name="Time of exit" id="2"/>
    <tableColumn name="Actual working hours" id="3"/>
    <tableColumn name="Compliance" id="4"/>
    <tableColumn name="Hours" id="5"/>
    <tableColumn name="Minutes" id="6"/>
    <tableColumn name="Deviation minutes" id="7"/>
    <tableColumn name="Message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20.38"/>
    <col customWidth="1" min="3" max="3" width="26.13"/>
    <col customWidth="1" min="4" max="4" width="17.0"/>
    <col customWidth="1" min="5" max="5" width="11.38"/>
    <col customWidth="1" min="6" max="6" width="13.38"/>
    <col customWidth="1" min="7" max="7" width="23.13"/>
    <col customWidth="1" min="8" max="8" width="106.75"/>
  </cols>
  <sheetData>
    <row r="1">
      <c r="A1" s="1"/>
      <c r="B1" s="2" t="s">
        <v>0</v>
      </c>
      <c r="C1" s="2" t="s">
        <v>1</v>
      </c>
      <c r="D1" s="1"/>
      <c r="E1" s="1"/>
      <c r="F1" s="1"/>
      <c r="G1" s="1"/>
      <c r="H1" s="1"/>
    </row>
    <row r="2">
      <c r="A2" s="3" t="s">
        <v>2</v>
      </c>
      <c r="B2" s="4">
        <v>8.0</v>
      </c>
      <c r="C2" s="4">
        <v>30.0</v>
      </c>
      <c r="D2" s="1"/>
      <c r="E2" s="1"/>
      <c r="F2" s="1"/>
      <c r="G2" s="1"/>
      <c r="H2" s="1"/>
    </row>
    <row r="3">
      <c r="A3" s="3" t="s">
        <v>3</v>
      </c>
      <c r="B3" s="1">
        <f>B2 + C2 /60</f>
        <v>8.5</v>
      </c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5" t="s">
        <v>4</v>
      </c>
      <c r="B5" s="6" t="s">
        <v>5</v>
      </c>
      <c r="C5" s="6" t="s">
        <v>6</v>
      </c>
      <c r="D5" s="6" t="s">
        <v>7</v>
      </c>
      <c r="E5" s="6" t="s">
        <v>0</v>
      </c>
      <c r="F5" s="6" t="s">
        <v>1</v>
      </c>
      <c r="G5" s="6" t="s">
        <v>8</v>
      </c>
      <c r="H5" s="7" t="s">
        <v>9</v>
      </c>
    </row>
    <row r="6">
      <c r="A6" s="8">
        <v>43961.288194444445</v>
      </c>
      <c r="B6" s="9">
        <v>43961.64861111111</v>
      </c>
      <c r="C6" s="10">
        <f t="shared" ref="C6:C203" si="1">ROUND((B6-A6)*24,1)</f>
        <v>8.6</v>
      </c>
      <c r="D6" s="10" t="str">
        <f t="shared" ref="D6:D203" si="2">IF(C6 &gt;= 8.5 - 6 / 60, "Compliant", "Non-compliant")</f>
        <v>Compliant</v>
      </c>
      <c r="E6" s="10">
        <f t="shared" ref="E6:E203" si="3">INT(C6)</f>
        <v>8</v>
      </c>
      <c r="F6" s="10">
        <f t="shared" ref="F6:F203" si="4">(C6 - INT(C6)) * 60</f>
        <v>36</v>
      </c>
      <c r="G6" s="10">
        <f t="shared" ref="G6:G203" si="5">IF(D6="Non-Compliant", (C6 - 8.4) * 60, 0)</f>
        <v>0</v>
      </c>
      <c r="H6" s="10" t="str">
        <f t="shared" ref="H6:H203" si="6">IF(D6="Non-compliant", 
    "Non-compliant Notice:, Date: " &amp; TEXT(A6, "MM/DD/YYYY") &amp; ", Hours Worked: " &amp; TEXT(C6, "0.0") &amp; " hours, Minutes Worked: " &amp; round(F6,0)  &amp; " minutes, Deviation: "&amp; ROUND(G6, 0) &amp;" minutes.", 
    ""
   )
</f>
        <v/>
      </c>
    </row>
    <row r="7">
      <c r="A7" s="8">
        <v>44085.29375</v>
      </c>
      <c r="B7" s="9">
        <v>44085.65</v>
      </c>
      <c r="C7" s="10">
        <f t="shared" si="1"/>
        <v>8.6</v>
      </c>
      <c r="D7" s="10" t="str">
        <f t="shared" si="2"/>
        <v>Compliant</v>
      </c>
      <c r="E7" s="10">
        <f t="shared" si="3"/>
        <v>8</v>
      </c>
      <c r="F7" s="10">
        <f t="shared" si="4"/>
        <v>36</v>
      </c>
      <c r="G7" s="10">
        <f t="shared" si="5"/>
        <v>0</v>
      </c>
      <c r="H7" s="10" t="str">
        <f t="shared" si="6"/>
        <v/>
      </c>
    </row>
    <row r="8">
      <c r="A8" s="8">
        <v>43599.28333333333</v>
      </c>
      <c r="B8" s="9">
        <v>43599.6</v>
      </c>
      <c r="C8" s="10">
        <f t="shared" si="1"/>
        <v>7.6</v>
      </c>
      <c r="D8" s="10" t="str">
        <f t="shared" si="2"/>
        <v>Non-compliant</v>
      </c>
      <c r="E8" s="10">
        <f t="shared" si="3"/>
        <v>7</v>
      </c>
      <c r="F8" s="10">
        <f t="shared" si="4"/>
        <v>36</v>
      </c>
      <c r="G8" s="10">
        <f t="shared" si="5"/>
        <v>-48</v>
      </c>
      <c r="H8" s="10" t="str">
        <f t="shared" si="6"/>
        <v>Non-compliant Notice:, Date: 05/14/2019, Hours Worked: 7.6 hours, Minutes Worked: 36 minutes, Deviation: -48 minutes.</v>
      </c>
    </row>
    <row r="9">
      <c r="A9" s="8">
        <v>44910.290972222225</v>
      </c>
      <c r="B9" s="9">
        <v>44910.61875</v>
      </c>
      <c r="C9" s="10">
        <f t="shared" si="1"/>
        <v>7.9</v>
      </c>
      <c r="D9" s="10" t="str">
        <f t="shared" si="2"/>
        <v>Non-compliant</v>
      </c>
      <c r="E9" s="10">
        <f t="shared" si="3"/>
        <v>7</v>
      </c>
      <c r="F9" s="10">
        <f t="shared" si="4"/>
        <v>54</v>
      </c>
      <c r="G9" s="10">
        <f t="shared" si="5"/>
        <v>-30</v>
      </c>
      <c r="H9" s="10" t="str">
        <f t="shared" si="6"/>
        <v>Non-compliant Notice:, Date: 12/15/2022, Hours Worked: 7.9 hours, Minutes Worked: 54 minutes, Deviation: -30 minutes.</v>
      </c>
    </row>
    <row r="10">
      <c r="A10" s="8">
        <v>43632.26875</v>
      </c>
      <c r="B10" s="9">
        <v>43632.625</v>
      </c>
      <c r="C10" s="10">
        <f t="shared" si="1"/>
        <v>8.5</v>
      </c>
      <c r="D10" s="10" t="str">
        <f t="shared" si="2"/>
        <v>Compliant</v>
      </c>
      <c r="E10" s="10">
        <f t="shared" si="3"/>
        <v>8</v>
      </c>
      <c r="F10" s="10">
        <f t="shared" si="4"/>
        <v>30</v>
      </c>
      <c r="G10" s="10">
        <f t="shared" si="5"/>
        <v>0</v>
      </c>
      <c r="H10" s="10" t="str">
        <f t="shared" si="6"/>
        <v/>
      </c>
    </row>
    <row r="11">
      <c r="A11" s="8">
        <v>43878.274305555555</v>
      </c>
      <c r="B11" s="9">
        <v>43878.589583333334</v>
      </c>
      <c r="C11" s="10">
        <f t="shared" si="1"/>
        <v>7.6</v>
      </c>
      <c r="D11" s="10" t="str">
        <f t="shared" si="2"/>
        <v>Non-compliant</v>
      </c>
      <c r="E11" s="10">
        <f t="shared" si="3"/>
        <v>7</v>
      </c>
      <c r="F11" s="10">
        <f t="shared" si="4"/>
        <v>36</v>
      </c>
      <c r="G11" s="10">
        <f t="shared" si="5"/>
        <v>-48</v>
      </c>
      <c r="H11" s="10" t="str">
        <f t="shared" si="6"/>
        <v>Non-compliant Notice:, Date: 02/17/2020, Hours Worked: 7.6 hours, Minutes Worked: 36 minutes, Deviation: -48 minutes.</v>
      </c>
    </row>
    <row r="12">
      <c r="A12" s="8">
        <v>43664.291666666664</v>
      </c>
      <c r="B12" s="9">
        <v>43664.63055555556</v>
      </c>
      <c r="C12" s="10">
        <f t="shared" si="1"/>
        <v>8.1</v>
      </c>
      <c r="D12" s="10" t="str">
        <f t="shared" si="2"/>
        <v>Non-compliant</v>
      </c>
      <c r="E12" s="10">
        <f t="shared" si="3"/>
        <v>8</v>
      </c>
      <c r="F12" s="10">
        <f t="shared" si="4"/>
        <v>6</v>
      </c>
      <c r="G12" s="10">
        <f t="shared" si="5"/>
        <v>-18</v>
      </c>
      <c r="H12" s="10" t="str">
        <f t="shared" si="6"/>
        <v>Non-compliant Notice:, Date: 07/18/2019, Hours Worked: 8.1 hours, Minutes Worked: 6 minutes, Deviation: -18 minutes.</v>
      </c>
    </row>
    <row r="13">
      <c r="A13" s="8">
        <v>45251.275</v>
      </c>
      <c r="B13" s="9">
        <v>45251.59722222222</v>
      </c>
      <c r="C13" s="10">
        <f t="shared" si="1"/>
        <v>7.7</v>
      </c>
      <c r="D13" s="10" t="str">
        <f t="shared" si="2"/>
        <v>Non-compliant</v>
      </c>
      <c r="E13" s="10">
        <f t="shared" si="3"/>
        <v>7</v>
      </c>
      <c r="F13" s="10">
        <f t="shared" si="4"/>
        <v>42</v>
      </c>
      <c r="G13" s="10">
        <f t="shared" si="5"/>
        <v>-42</v>
      </c>
      <c r="H13" s="10" t="str">
        <f t="shared" si="6"/>
        <v>Non-compliant Notice:, Date: 11/21/2023, Hours Worked: 7.7 hours, Minutes Worked: 42 minutes, Deviation: -42 minutes.</v>
      </c>
    </row>
    <row r="14">
      <c r="A14" s="8">
        <v>44764.270833333336</v>
      </c>
      <c r="B14" s="9">
        <v>44764.597916666666</v>
      </c>
      <c r="C14" s="10">
        <f t="shared" si="1"/>
        <v>7.8</v>
      </c>
      <c r="D14" s="10" t="str">
        <f t="shared" si="2"/>
        <v>Non-compliant</v>
      </c>
      <c r="E14" s="10">
        <f t="shared" si="3"/>
        <v>7</v>
      </c>
      <c r="F14" s="10">
        <f t="shared" si="4"/>
        <v>48</v>
      </c>
      <c r="G14" s="10">
        <f t="shared" si="5"/>
        <v>-36</v>
      </c>
      <c r="H14" s="10" t="str">
        <f t="shared" si="6"/>
        <v>Non-compliant Notice:, Date: 07/22/2022, Hours Worked: 7.8 hours, Minutes Worked: 48 minutes, Deviation: -36 minutes.</v>
      </c>
    </row>
    <row r="15">
      <c r="A15" s="8">
        <v>44523.279861111114</v>
      </c>
      <c r="B15" s="9">
        <v>44523.59930555556</v>
      </c>
      <c r="C15" s="10">
        <f t="shared" si="1"/>
        <v>7.7</v>
      </c>
      <c r="D15" s="10" t="str">
        <f t="shared" si="2"/>
        <v>Non-compliant</v>
      </c>
      <c r="E15" s="10">
        <f t="shared" si="3"/>
        <v>7</v>
      </c>
      <c r="F15" s="10">
        <f t="shared" si="4"/>
        <v>42</v>
      </c>
      <c r="G15" s="10">
        <f t="shared" si="5"/>
        <v>-42</v>
      </c>
      <c r="H15" s="10" t="str">
        <f t="shared" si="6"/>
        <v>Non-compliant Notice:, Date: 11/23/2021, Hours Worked: 7.7 hours, Minutes Worked: 42 minutes, Deviation: -42 minutes.</v>
      </c>
    </row>
    <row r="16">
      <c r="A16" s="8">
        <v>44310.29583333333</v>
      </c>
      <c r="B16" s="9">
        <v>44310.645833333336</v>
      </c>
      <c r="C16" s="10">
        <f t="shared" si="1"/>
        <v>8.4</v>
      </c>
      <c r="D16" s="10" t="str">
        <f t="shared" si="2"/>
        <v>Compliant</v>
      </c>
      <c r="E16" s="10">
        <f t="shared" si="3"/>
        <v>8</v>
      </c>
      <c r="F16" s="10">
        <f t="shared" si="4"/>
        <v>24</v>
      </c>
      <c r="G16" s="10">
        <f t="shared" si="5"/>
        <v>0</v>
      </c>
      <c r="H16" s="10" t="str">
        <f t="shared" si="6"/>
        <v/>
      </c>
    </row>
    <row r="17">
      <c r="A17" s="8">
        <v>44920.28194444445</v>
      </c>
      <c r="B17" s="9">
        <v>44920.59722222222</v>
      </c>
      <c r="C17" s="10">
        <f t="shared" si="1"/>
        <v>7.6</v>
      </c>
      <c r="D17" s="10" t="str">
        <f t="shared" si="2"/>
        <v>Non-compliant</v>
      </c>
      <c r="E17" s="10">
        <f t="shared" si="3"/>
        <v>7</v>
      </c>
      <c r="F17" s="10">
        <f t="shared" si="4"/>
        <v>36</v>
      </c>
      <c r="G17" s="10">
        <f t="shared" si="5"/>
        <v>-48</v>
      </c>
      <c r="H17" s="10" t="str">
        <f t="shared" si="6"/>
        <v>Non-compliant Notice:, Date: 12/25/2022, Hours Worked: 7.6 hours, Minutes Worked: 36 minutes, Deviation: -48 minutes.</v>
      </c>
    </row>
    <row r="18">
      <c r="A18" s="8">
        <v>44314.28194444445</v>
      </c>
      <c r="B18" s="9">
        <v>44314.606944444444</v>
      </c>
      <c r="C18" s="10">
        <f t="shared" si="1"/>
        <v>7.8</v>
      </c>
      <c r="D18" s="10" t="str">
        <f t="shared" si="2"/>
        <v>Non-compliant</v>
      </c>
      <c r="E18" s="10">
        <f t="shared" si="3"/>
        <v>7</v>
      </c>
      <c r="F18" s="10">
        <f t="shared" si="4"/>
        <v>48</v>
      </c>
      <c r="G18" s="10">
        <f t="shared" si="5"/>
        <v>-36</v>
      </c>
      <c r="H18" s="10" t="str">
        <f t="shared" si="6"/>
        <v>Non-compliant Notice:, Date: 04/28/2021, Hours Worked: 7.8 hours, Minutes Worked: 48 minutes, Deviation: -36 minutes.</v>
      </c>
    </row>
    <row r="19">
      <c r="A19" s="8">
        <v>45044.28333333333</v>
      </c>
      <c r="B19" s="9">
        <v>45044.59930555556</v>
      </c>
      <c r="C19" s="10">
        <f t="shared" si="1"/>
        <v>7.6</v>
      </c>
      <c r="D19" s="10" t="str">
        <f t="shared" si="2"/>
        <v>Non-compliant</v>
      </c>
      <c r="E19" s="10">
        <f t="shared" si="3"/>
        <v>7</v>
      </c>
      <c r="F19" s="10">
        <f t="shared" si="4"/>
        <v>36</v>
      </c>
      <c r="G19" s="10">
        <f t="shared" si="5"/>
        <v>-48</v>
      </c>
      <c r="H19" s="10" t="str">
        <f t="shared" si="6"/>
        <v>Non-compliant Notice:, Date: 04/28/2023, Hours Worked: 7.6 hours, Minutes Worked: 36 minutes, Deviation: -48 minutes.</v>
      </c>
    </row>
    <row r="20">
      <c r="A20" s="8">
        <v>45166.28472222222</v>
      </c>
      <c r="B20" s="9">
        <v>45166.652083333334</v>
      </c>
      <c r="C20" s="10">
        <f t="shared" si="1"/>
        <v>8.8</v>
      </c>
      <c r="D20" s="10" t="str">
        <f t="shared" si="2"/>
        <v>Compliant</v>
      </c>
      <c r="E20" s="10">
        <f t="shared" si="3"/>
        <v>8</v>
      </c>
      <c r="F20" s="10">
        <f t="shared" si="4"/>
        <v>48</v>
      </c>
      <c r="G20" s="10">
        <f t="shared" si="5"/>
        <v>0</v>
      </c>
      <c r="H20" s="10" t="str">
        <f t="shared" si="6"/>
        <v/>
      </c>
    </row>
    <row r="21">
      <c r="A21" s="8">
        <v>43467.28472222222</v>
      </c>
      <c r="B21" s="9">
        <v>43467.63055555556</v>
      </c>
      <c r="C21" s="10">
        <f t="shared" si="1"/>
        <v>8.3</v>
      </c>
      <c r="D21" s="10" t="str">
        <f t="shared" si="2"/>
        <v>Non-compliant</v>
      </c>
      <c r="E21" s="10">
        <f t="shared" si="3"/>
        <v>8</v>
      </c>
      <c r="F21" s="10">
        <f t="shared" si="4"/>
        <v>18</v>
      </c>
      <c r="G21" s="10">
        <f t="shared" si="5"/>
        <v>-6</v>
      </c>
      <c r="H21" s="10" t="str">
        <f t="shared" si="6"/>
        <v>Non-compliant Notice:, Date: 01/02/2019, Hours Worked: 8.3 hours, Minutes Worked: 18 minutes, Deviation: -6 minutes.</v>
      </c>
    </row>
    <row r="22">
      <c r="A22" s="8">
        <v>44717.26597222222</v>
      </c>
      <c r="B22" s="9">
        <v>44717.611805555556</v>
      </c>
      <c r="C22" s="10">
        <f t="shared" si="1"/>
        <v>8.3</v>
      </c>
      <c r="D22" s="10" t="str">
        <f t="shared" si="2"/>
        <v>Non-compliant</v>
      </c>
      <c r="E22" s="10">
        <f t="shared" si="3"/>
        <v>8</v>
      </c>
      <c r="F22" s="10">
        <f t="shared" si="4"/>
        <v>18</v>
      </c>
      <c r="G22" s="10">
        <f t="shared" si="5"/>
        <v>-6</v>
      </c>
      <c r="H22" s="10" t="str">
        <f t="shared" si="6"/>
        <v>Non-compliant Notice:, Date: 06/05/2022, Hours Worked: 8.3 hours, Minutes Worked: 18 minutes, Deviation: -6 minutes.</v>
      </c>
    </row>
    <row r="23">
      <c r="A23" s="8">
        <v>43867.291666666664</v>
      </c>
      <c r="B23" s="9">
        <v>43867.62569444445</v>
      </c>
      <c r="C23" s="10">
        <f t="shared" si="1"/>
        <v>8</v>
      </c>
      <c r="D23" s="10" t="str">
        <f t="shared" si="2"/>
        <v>Non-compliant</v>
      </c>
      <c r="E23" s="10">
        <f t="shared" si="3"/>
        <v>8</v>
      </c>
      <c r="F23" s="10">
        <f t="shared" si="4"/>
        <v>0</v>
      </c>
      <c r="G23" s="10">
        <f t="shared" si="5"/>
        <v>-24</v>
      </c>
      <c r="H23" s="10" t="str">
        <f t="shared" si="6"/>
        <v>Non-compliant Notice:, Date: 02/06/2020, Hours Worked: 8.0 hours, Minutes Worked: 0 minutes, Deviation: -24 minutes.</v>
      </c>
    </row>
    <row r="24">
      <c r="A24" s="8">
        <v>45237.29583333333</v>
      </c>
      <c r="B24" s="9">
        <v>45237.61597222222</v>
      </c>
      <c r="C24" s="10">
        <f t="shared" si="1"/>
        <v>7.7</v>
      </c>
      <c r="D24" s="10" t="str">
        <f t="shared" si="2"/>
        <v>Non-compliant</v>
      </c>
      <c r="E24" s="10">
        <f t="shared" si="3"/>
        <v>7</v>
      </c>
      <c r="F24" s="10">
        <f t="shared" si="4"/>
        <v>42</v>
      </c>
      <c r="G24" s="10">
        <f t="shared" si="5"/>
        <v>-42</v>
      </c>
      <c r="H24" s="10" t="str">
        <f t="shared" si="6"/>
        <v>Non-compliant Notice:, Date: 11/07/2023, Hours Worked: 7.7 hours, Minutes Worked: 42 minutes, Deviation: -42 minutes.</v>
      </c>
    </row>
    <row r="25">
      <c r="A25" s="8">
        <v>44508.29513888889</v>
      </c>
      <c r="B25" s="9">
        <v>44508.66805555556</v>
      </c>
      <c r="C25" s="10">
        <f t="shared" si="1"/>
        <v>9</v>
      </c>
      <c r="D25" s="10" t="str">
        <f t="shared" si="2"/>
        <v>Compliant</v>
      </c>
      <c r="E25" s="10">
        <f t="shared" si="3"/>
        <v>9</v>
      </c>
      <c r="F25" s="10">
        <f t="shared" si="4"/>
        <v>0</v>
      </c>
      <c r="G25" s="10">
        <f t="shared" si="5"/>
        <v>0</v>
      </c>
      <c r="H25" s="10" t="str">
        <f t="shared" si="6"/>
        <v/>
      </c>
    </row>
    <row r="26">
      <c r="A26" s="8">
        <v>45178.27569444444</v>
      </c>
      <c r="B26" s="9">
        <v>45178.600694444445</v>
      </c>
      <c r="C26" s="10">
        <f t="shared" si="1"/>
        <v>7.8</v>
      </c>
      <c r="D26" s="10" t="str">
        <f t="shared" si="2"/>
        <v>Non-compliant</v>
      </c>
      <c r="E26" s="10">
        <f t="shared" si="3"/>
        <v>7</v>
      </c>
      <c r="F26" s="10">
        <f t="shared" si="4"/>
        <v>48</v>
      </c>
      <c r="G26" s="10">
        <f t="shared" si="5"/>
        <v>-36</v>
      </c>
      <c r="H26" s="10" t="str">
        <f t="shared" si="6"/>
        <v>Non-compliant Notice:, Date: 09/09/2023, Hours Worked: 7.8 hours, Minutes Worked: 48 minutes, Deviation: -36 minutes.</v>
      </c>
    </row>
    <row r="27">
      <c r="A27" s="8">
        <v>45272.28888888889</v>
      </c>
      <c r="B27" s="9">
        <v>45272.677777777775</v>
      </c>
      <c r="C27" s="10">
        <f t="shared" si="1"/>
        <v>9.3</v>
      </c>
      <c r="D27" s="10" t="str">
        <f t="shared" si="2"/>
        <v>Compliant</v>
      </c>
      <c r="E27" s="10">
        <f t="shared" si="3"/>
        <v>9</v>
      </c>
      <c r="F27" s="10">
        <f t="shared" si="4"/>
        <v>18</v>
      </c>
      <c r="G27" s="10">
        <f t="shared" si="5"/>
        <v>0</v>
      </c>
      <c r="H27" s="10" t="str">
        <f t="shared" si="6"/>
        <v/>
      </c>
    </row>
    <row r="28">
      <c r="A28" s="8">
        <v>44633.29375</v>
      </c>
      <c r="B28" s="9">
        <v>44633.65972222222</v>
      </c>
      <c r="C28" s="10">
        <f t="shared" si="1"/>
        <v>8.8</v>
      </c>
      <c r="D28" s="10" t="str">
        <f t="shared" si="2"/>
        <v>Compliant</v>
      </c>
      <c r="E28" s="10">
        <f t="shared" si="3"/>
        <v>8</v>
      </c>
      <c r="F28" s="10">
        <f t="shared" si="4"/>
        <v>48</v>
      </c>
      <c r="G28" s="10">
        <f t="shared" si="5"/>
        <v>0</v>
      </c>
      <c r="H28" s="10" t="str">
        <f t="shared" si="6"/>
        <v/>
      </c>
    </row>
    <row r="29">
      <c r="A29" s="8">
        <v>43935.28611111111</v>
      </c>
      <c r="B29" s="9">
        <v>43935.66388888889</v>
      </c>
      <c r="C29" s="10">
        <f t="shared" si="1"/>
        <v>9.1</v>
      </c>
      <c r="D29" s="10" t="str">
        <f t="shared" si="2"/>
        <v>Compliant</v>
      </c>
      <c r="E29" s="10">
        <f t="shared" si="3"/>
        <v>9</v>
      </c>
      <c r="F29" s="10">
        <f t="shared" si="4"/>
        <v>6</v>
      </c>
      <c r="G29" s="10">
        <f t="shared" si="5"/>
        <v>0</v>
      </c>
      <c r="H29" s="10" t="str">
        <f t="shared" si="6"/>
        <v/>
      </c>
    </row>
    <row r="30">
      <c r="A30" s="8">
        <v>43723.28402777778</v>
      </c>
      <c r="B30" s="9">
        <v>43723.626388888886</v>
      </c>
      <c r="C30" s="10">
        <f t="shared" si="1"/>
        <v>8.2</v>
      </c>
      <c r="D30" s="10" t="str">
        <f t="shared" si="2"/>
        <v>Non-compliant</v>
      </c>
      <c r="E30" s="10">
        <f t="shared" si="3"/>
        <v>8</v>
      </c>
      <c r="F30" s="10">
        <f t="shared" si="4"/>
        <v>12</v>
      </c>
      <c r="G30" s="10">
        <f t="shared" si="5"/>
        <v>-12</v>
      </c>
      <c r="H30" s="10" t="str">
        <f t="shared" si="6"/>
        <v>Non-compliant Notice:, Date: 09/15/2019, Hours Worked: 8.2 hours, Minutes Worked: 12 minutes, Deviation: -12 minutes.</v>
      </c>
    </row>
    <row r="31">
      <c r="A31" s="8">
        <v>43632.3</v>
      </c>
      <c r="B31" s="9">
        <v>43632.675</v>
      </c>
      <c r="C31" s="10">
        <f t="shared" si="1"/>
        <v>9</v>
      </c>
      <c r="D31" s="10" t="str">
        <f t="shared" si="2"/>
        <v>Compliant</v>
      </c>
      <c r="E31" s="10">
        <f t="shared" si="3"/>
        <v>9</v>
      </c>
      <c r="F31" s="10">
        <f t="shared" si="4"/>
        <v>0</v>
      </c>
      <c r="G31" s="10">
        <f t="shared" si="5"/>
        <v>0</v>
      </c>
      <c r="H31" s="10" t="str">
        <f t="shared" si="6"/>
        <v/>
      </c>
    </row>
    <row r="32">
      <c r="A32" s="8">
        <v>44274.28402777778</v>
      </c>
      <c r="B32" s="9">
        <v>44274.67222222222</v>
      </c>
      <c r="C32" s="10">
        <f t="shared" si="1"/>
        <v>9.3</v>
      </c>
      <c r="D32" s="10" t="str">
        <f t="shared" si="2"/>
        <v>Compliant</v>
      </c>
      <c r="E32" s="10">
        <f t="shared" si="3"/>
        <v>9</v>
      </c>
      <c r="F32" s="10">
        <f t="shared" si="4"/>
        <v>18</v>
      </c>
      <c r="G32" s="10">
        <f t="shared" si="5"/>
        <v>0</v>
      </c>
      <c r="H32" s="10" t="str">
        <f t="shared" si="6"/>
        <v/>
      </c>
    </row>
    <row r="33">
      <c r="A33" s="8">
        <v>45189.28888888889</v>
      </c>
      <c r="B33" s="9">
        <v>45189.64722222222</v>
      </c>
      <c r="C33" s="10">
        <f t="shared" si="1"/>
        <v>8.6</v>
      </c>
      <c r="D33" s="10" t="str">
        <f t="shared" si="2"/>
        <v>Compliant</v>
      </c>
      <c r="E33" s="10">
        <f t="shared" si="3"/>
        <v>8</v>
      </c>
      <c r="F33" s="10">
        <f t="shared" si="4"/>
        <v>36</v>
      </c>
      <c r="G33" s="10">
        <f t="shared" si="5"/>
        <v>0</v>
      </c>
      <c r="H33" s="10" t="str">
        <f t="shared" si="6"/>
        <v/>
      </c>
    </row>
    <row r="34">
      <c r="A34" s="8">
        <v>44125.27569444444</v>
      </c>
      <c r="B34" s="9">
        <v>44125.60763888889</v>
      </c>
      <c r="C34" s="10">
        <f t="shared" si="1"/>
        <v>8</v>
      </c>
      <c r="D34" s="10" t="str">
        <f t="shared" si="2"/>
        <v>Non-compliant</v>
      </c>
      <c r="E34" s="10">
        <f t="shared" si="3"/>
        <v>8</v>
      </c>
      <c r="F34" s="10">
        <f t="shared" si="4"/>
        <v>0</v>
      </c>
      <c r="G34" s="10">
        <f t="shared" si="5"/>
        <v>-24</v>
      </c>
      <c r="H34" s="10" t="str">
        <f t="shared" si="6"/>
        <v>Non-compliant Notice:, Date: 10/21/2020, Hours Worked: 8.0 hours, Minutes Worked: 0 minutes, Deviation: -24 minutes.</v>
      </c>
    </row>
    <row r="35">
      <c r="A35" s="8">
        <v>44795.28194444445</v>
      </c>
      <c r="B35" s="9">
        <v>44795.59861111111</v>
      </c>
      <c r="C35" s="10">
        <f t="shared" si="1"/>
        <v>7.6</v>
      </c>
      <c r="D35" s="10" t="str">
        <f t="shared" si="2"/>
        <v>Non-compliant</v>
      </c>
      <c r="E35" s="10">
        <f t="shared" si="3"/>
        <v>7</v>
      </c>
      <c r="F35" s="10">
        <f t="shared" si="4"/>
        <v>36</v>
      </c>
      <c r="G35" s="10">
        <f t="shared" si="5"/>
        <v>-48</v>
      </c>
      <c r="H35" s="10" t="str">
        <f t="shared" si="6"/>
        <v>Non-compliant Notice:, Date: 08/22/2022, Hours Worked: 7.6 hours, Minutes Worked: 36 minutes, Deviation: -48 minutes.</v>
      </c>
    </row>
    <row r="36">
      <c r="A36" s="8">
        <v>43669.27777777778</v>
      </c>
      <c r="B36" s="9">
        <v>43669.67013888889</v>
      </c>
      <c r="C36" s="10">
        <f t="shared" si="1"/>
        <v>9.4</v>
      </c>
      <c r="D36" s="10" t="str">
        <f t="shared" si="2"/>
        <v>Compliant</v>
      </c>
      <c r="E36" s="10">
        <f t="shared" si="3"/>
        <v>9</v>
      </c>
      <c r="F36" s="10">
        <f t="shared" si="4"/>
        <v>24</v>
      </c>
      <c r="G36" s="10">
        <f t="shared" si="5"/>
        <v>0</v>
      </c>
      <c r="H36" s="10" t="str">
        <f t="shared" si="6"/>
        <v/>
      </c>
    </row>
    <row r="37">
      <c r="A37" s="8">
        <v>44008.29791666667</v>
      </c>
      <c r="B37" s="9">
        <v>44008.62777777778</v>
      </c>
      <c r="C37" s="10">
        <f t="shared" si="1"/>
        <v>7.9</v>
      </c>
      <c r="D37" s="10" t="str">
        <f t="shared" si="2"/>
        <v>Non-compliant</v>
      </c>
      <c r="E37" s="10">
        <f t="shared" si="3"/>
        <v>7</v>
      </c>
      <c r="F37" s="10">
        <f t="shared" si="4"/>
        <v>54</v>
      </c>
      <c r="G37" s="10">
        <f t="shared" si="5"/>
        <v>-30</v>
      </c>
      <c r="H37" s="10" t="str">
        <f t="shared" si="6"/>
        <v>Non-compliant Notice:, Date: 06/26/2020, Hours Worked: 7.9 hours, Minutes Worked: 54 minutes, Deviation: -30 minutes.</v>
      </c>
    </row>
    <row r="38">
      <c r="A38" s="8">
        <v>44739.288194444445</v>
      </c>
      <c r="B38" s="9">
        <v>44739.62222222222</v>
      </c>
      <c r="C38" s="10">
        <f t="shared" si="1"/>
        <v>8</v>
      </c>
      <c r="D38" s="10" t="str">
        <f t="shared" si="2"/>
        <v>Non-compliant</v>
      </c>
      <c r="E38" s="10">
        <f t="shared" si="3"/>
        <v>8</v>
      </c>
      <c r="F38" s="10">
        <f t="shared" si="4"/>
        <v>0</v>
      </c>
      <c r="G38" s="10">
        <f t="shared" si="5"/>
        <v>-24</v>
      </c>
      <c r="H38" s="10" t="str">
        <f t="shared" si="6"/>
        <v>Non-compliant Notice:, Date: 06/27/2022, Hours Worked: 8.0 hours, Minutes Worked: 0 minutes, Deviation: -24 minutes.</v>
      </c>
    </row>
    <row r="39">
      <c r="A39" s="8">
        <v>45227.28402777778</v>
      </c>
      <c r="B39" s="9">
        <v>45227.677083333336</v>
      </c>
      <c r="C39" s="10">
        <f t="shared" si="1"/>
        <v>9.4</v>
      </c>
      <c r="D39" s="10" t="str">
        <f t="shared" si="2"/>
        <v>Compliant</v>
      </c>
      <c r="E39" s="10">
        <f t="shared" si="3"/>
        <v>9</v>
      </c>
      <c r="F39" s="10">
        <f t="shared" si="4"/>
        <v>24</v>
      </c>
      <c r="G39" s="10">
        <f t="shared" si="5"/>
        <v>0</v>
      </c>
      <c r="H39" s="10" t="str">
        <f t="shared" si="6"/>
        <v/>
      </c>
    </row>
    <row r="40">
      <c r="A40" s="8">
        <v>44954.28888888889</v>
      </c>
      <c r="B40" s="9">
        <v>44954.67986111111</v>
      </c>
      <c r="C40" s="10">
        <f t="shared" si="1"/>
        <v>9.4</v>
      </c>
      <c r="D40" s="10" t="str">
        <f t="shared" si="2"/>
        <v>Compliant</v>
      </c>
      <c r="E40" s="10">
        <f t="shared" si="3"/>
        <v>9</v>
      </c>
      <c r="F40" s="10">
        <f t="shared" si="4"/>
        <v>24</v>
      </c>
      <c r="G40" s="10">
        <f t="shared" si="5"/>
        <v>0</v>
      </c>
      <c r="H40" s="10" t="str">
        <f t="shared" si="6"/>
        <v/>
      </c>
    </row>
    <row r="41">
      <c r="A41" s="8">
        <v>44436.268055555556</v>
      </c>
      <c r="B41" s="9">
        <v>44436.58125</v>
      </c>
      <c r="C41" s="10">
        <f t="shared" si="1"/>
        <v>7.5</v>
      </c>
      <c r="D41" s="10" t="str">
        <f t="shared" si="2"/>
        <v>Non-compliant</v>
      </c>
      <c r="E41" s="10">
        <f t="shared" si="3"/>
        <v>7</v>
      </c>
      <c r="F41" s="10">
        <f t="shared" si="4"/>
        <v>30</v>
      </c>
      <c r="G41" s="10">
        <f t="shared" si="5"/>
        <v>-54</v>
      </c>
      <c r="H41" s="10" t="str">
        <f t="shared" si="6"/>
        <v>Non-compliant Notice:, Date: 08/28/2021, Hours Worked: 7.5 hours, Minutes Worked: 30 minutes, Deviation: -54 minutes.</v>
      </c>
    </row>
    <row r="42">
      <c r="A42" s="8">
        <v>44776.27291666667</v>
      </c>
      <c r="B42" s="9">
        <v>44776.623611111114</v>
      </c>
      <c r="C42" s="10">
        <f t="shared" si="1"/>
        <v>8.4</v>
      </c>
      <c r="D42" s="10" t="str">
        <f t="shared" si="2"/>
        <v>Compliant</v>
      </c>
      <c r="E42" s="10">
        <f t="shared" si="3"/>
        <v>8</v>
      </c>
      <c r="F42" s="10">
        <f t="shared" si="4"/>
        <v>24</v>
      </c>
      <c r="G42" s="10">
        <f t="shared" si="5"/>
        <v>0</v>
      </c>
      <c r="H42" s="10" t="str">
        <f t="shared" si="6"/>
        <v/>
      </c>
    </row>
    <row r="43">
      <c r="A43" s="8">
        <v>44624.30069444444</v>
      </c>
      <c r="B43" s="9">
        <v>44624.63402777778</v>
      </c>
      <c r="C43" s="10">
        <f t="shared" si="1"/>
        <v>8</v>
      </c>
      <c r="D43" s="10" t="str">
        <f t="shared" si="2"/>
        <v>Non-compliant</v>
      </c>
      <c r="E43" s="10">
        <f t="shared" si="3"/>
        <v>8</v>
      </c>
      <c r="F43" s="10">
        <f t="shared" si="4"/>
        <v>0</v>
      </c>
      <c r="G43" s="10">
        <f t="shared" si="5"/>
        <v>-24</v>
      </c>
      <c r="H43" s="10" t="str">
        <f t="shared" si="6"/>
        <v>Non-compliant Notice:, Date: 03/04/2022, Hours Worked: 8.0 hours, Minutes Worked: 0 minutes, Deviation: -24 minutes.</v>
      </c>
    </row>
    <row r="44">
      <c r="A44" s="8">
        <v>43713.27916666667</v>
      </c>
      <c r="B44" s="9">
        <v>43713.60208333333</v>
      </c>
      <c r="C44" s="10">
        <f t="shared" si="1"/>
        <v>7.7</v>
      </c>
      <c r="D44" s="10" t="str">
        <f t="shared" si="2"/>
        <v>Non-compliant</v>
      </c>
      <c r="E44" s="10">
        <f t="shared" si="3"/>
        <v>7</v>
      </c>
      <c r="F44" s="10">
        <f t="shared" si="4"/>
        <v>42</v>
      </c>
      <c r="G44" s="10">
        <f t="shared" si="5"/>
        <v>-42</v>
      </c>
      <c r="H44" s="10" t="str">
        <f t="shared" si="6"/>
        <v>Non-compliant Notice:, Date: 09/05/2019, Hours Worked: 7.7 hours, Minutes Worked: 42 minutes, Deviation: -42 minutes.</v>
      </c>
    </row>
    <row r="45">
      <c r="A45" s="8">
        <v>44901.275</v>
      </c>
      <c r="B45" s="9">
        <v>44901.65416666667</v>
      </c>
      <c r="C45" s="10">
        <f t="shared" si="1"/>
        <v>9.1</v>
      </c>
      <c r="D45" s="10" t="str">
        <f t="shared" si="2"/>
        <v>Compliant</v>
      </c>
      <c r="E45" s="10">
        <f t="shared" si="3"/>
        <v>9</v>
      </c>
      <c r="F45" s="10">
        <f t="shared" si="4"/>
        <v>6</v>
      </c>
      <c r="G45" s="10">
        <f t="shared" si="5"/>
        <v>0</v>
      </c>
      <c r="H45" s="10" t="str">
        <f t="shared" si="6"/>
        <v/>
      </c>
    </row>
    <row r="46">
      <c r="A46" s="8">
        <v>44782.299305555556</v>
      </c>
      <c r="B46" s="9">
        <v>44782.65138888889</v>
      </c>
      <c r="C46" s="10">
        <f t="shared" si="1"/>
        <v>8.4</v>
      </c>
      <c r="D46" s="10" t="str">
        <f t="shared" si="2"/>
        <v>Compliant</v>
      </c>
      <c r="E46" s="10">
        <f t="shared" si="3"/>
        <v>8</v>
      </c>
      <c r="F46" s="10">
        <f t="shared" si="4"/>
        <v>24</v>
      </c>
      <c r="G46" s="10">
        <f t="shared" si="5"/>
        <v>0</v>
      </c>
      <c r="H46" s="10" t="str">
        <f t="shared" si="6"/>
        <v/>
      </c>
    </row>
    <row r="47">
      <c r="A47" s="8">
        <v>44752.28472222222</v>
      </c>
      <c r="B47" s="9">
        <v>44752.63263888889</v>
      </c>
      <c r="C47" s="10">
        <f t="shared" si="1"/>
        <v>8.4</v>
      </c>
      <c r="D47" s="10" t="str">
        <f t="shared" si="2"/>
        <v>Compliant</v>
      </c>
      <c r="E47" s="10">
        <f t="shared" si="3"/>
        <v>8</v>
      </c>
      <c r="F47" s="10">
        <f t="shared" si="4"/>
        <v>24</v>
      </c>
      <c r="G47" s="10">
        <f t="shared" si="5"/>
        <v>0</v>
      </c>
      <c r="H47" s="10" t="str">
        <f t="shared" si="6"/>
        <v/>
      </c>
    </row>
    <row r="48">
      <c r="A48" s="8">
        <v>44207.28194444445</v>
      </c>
      <c r="B48" s="9">
        <v>44207.59583333333</v>
      </c>
      <c r="C48" s="10">
        <f t="shared" si="1"/>
        <v>7.5</v>
      </c>
      <c r="D48" s="10" t="str">
        <f t="shared" si="2"/>
        <v>Non-compliant</v>
      </c>
      <c r="E48" s="10">
        <f t="shared" si="3"/>
        <v>7</v>
      </c>
      <c r="F48" s="10">
        <f t="shared" si="4"/>
        <v>30</v>
      </c>
      <c r="G48" s="10">
        <f t="shared" si="5"/>
        <v>-54</v>
      </c>
      <c r="H48" s="10" t="str">
        <f t="shared" si="6"/>
        <v>Non-compliant Notice:, Date: 01/11/2021, Hours Worked: 7.5 hours, Minutes Worked: 30 minutes, Deviation: -54 minutes.</v>
      </c>
    </row>
    <row r="49">
      <c r="A49" s="8">
        <v>44177.27222222222</v>
      </c>
      <c r="B49" s="9">
        <v>44177.65138888889</v>
      </c>
      <c r="C49" s="10">
        <f t="shared" si="1"/>
        <v>9.1</v>
      </c>
      <c r="D49" s="10" t="str">
        <f t="shared" si="2"/>
        <v>Compliant</v>
      </c>
      <c r="E49" s="10">
        <f t="shared" si="3"/>
        <v>9</v>
      </c>
      <c r="F49" s="10">
        <f t="shared" si="4"/>
        <v>6</v>
      </c>
      <c r="G49" s="10">
        <f t="shared" si="5"/>
        <v>0</v>
      </c>
      <c r="H49" s="10" t="str">
        <f t="shared" si="6"/>
        <v/>
      </c>
    </row>
    <row r="50">
      <c r="A50" s="8">
        <v>43964.288194444445</v>
      </c>
      <c r="B50" s="9">
        <v>43964.683333333334</v>
      </c>
      <c r="C50" s="10">
        <f t="shared" si="1"/>
        <v>9.5</v>
      </c>
      <c r="D50" s="10" t="str">
        <f t="shared" si="2"/>
        <v>Compliant</v>
      </c>
      <c r="E50" s="10">
        <f t="shared" si="3"/>
        <v>9</v>
      </c>
      <c r="F50" s="10">
        <f t="shared" si="4"/>
        <v>30</v>
      </c>
      <c r="G50" s="10">
        <f t="shared" si="5"/>
        <v>0</v>
      </c>
      <c r="H50" s="10" t="str">
        <f t="shared" si="6"/>
        <v/>
      </c>
    </row>
    <row r="51">
      <c r="A51" s="8">
        <v>43724.28333333333</v>
      </c>
      <c r="B51" s="9">
        <v>43724.63958333333</v>
      </c>
      <c r="C51" s="10">
        <f t="shared" si="1"/>
        <v>8.5</v>
      </c>
      <c r="D51" s="10" t="str">
        <f t="shared" si="2"/>
        <v>Compliant</v>
      </c>
      <c r="E51" s="10">
        <f t="shared" si="3"/>
        <v>8</v>
      </c>
      <c r="F51" s="10">
        <f t="shared" si="4"/>
        <v>30</v>
      </c>
      <c r="G51" s="10">
        <f t="shared" si="5"/>
        <v>0</v>
      </c>
      <c r="H51" s="10" t="str">
        <f t="shared" si="6"/>
        <v/>
      </c>
    </row>
    <row r="52">
      <c r="A52" s="8">
        <v>43694.27222222222</v>
      </c>
      <c r="B52" s="9">
        <v>43694.64791666667</v>
      </c>
      <c r="C52" s="10">
        <f t="shared" si="1"/>
        <v>9</v>
      </c>
      <c r="D52" s="10" t="str">
        <f t="shared" si="2"/>
        <v>Compliant</v>
      </c>
      <c r="E52" s="10">
        <f t="shared" si="3"/>
        <v>9</v>
      </c>
      <c r="F52" s="10">
        <f t="shared" si="4"/>
        <v>0</v>
      </c>
      <c r="G52" s="10">
        <f t="shared" si="5"/>
        <v>0</v>
      </c>
      <c r="H52" s="10" t="str">
        <f t="shared" si="6"/>
        <v/>
      </c>
    </row>
    <row r="53">
      <c r="A53" s="8">
        <v>44975.28194444445</v>
      </c>
      <c r="B53" s="9">
        <v>44975.64375</v>
      </c>
      <c r="C53" s="10">
        <f t="shared" si="1"/>
        <v>8.7</v>
      </c>
      <c r="D53" s="10" t="str">
        <f t="shared" si="2"/>
        <v>Compliant</v>
      </c>
      <c r="E53" s="10">
        <f t="shared" si="3"/>
        <v>8</v>
      </c>
      <c r="F53" s="10">
        <f t="shared" si="4"/>
        <v>42</v>
      </c>
      <c r="G53" s="10">
        <f t="shared" si="5"/>
        <v>0</v>
      </c>
      <c r="H53" s="10" t="str">
        <f t="shared" si="6"/>
        <v/>
      </c>
    </row>
    <row r="54">
      <c r="A54" s="8">
        <v>44154.28680555556</v>
      </c>
      <c r="B54" s="9">
        <v>44154.65347222222</v>
      </c>
      <c r="C54" s="10">
        <f t="shared" si="1"/>
        <v>8.8</v>
      </c>
      <c r="D54" s="10" t="str">
        <f t="shared" si="2"/>
        <v>Compliant</v>
      </c>
      <c r="E54" s="10">
        <f t="shared" si="3"/>
        <v>8</v>
      </c>
      <c r="F54" s="10">
        <f t="shared" si="4"/>
        <v>48</v>
      </c>
      <c r="G54" s="10">
        <f t="shared" si="5"/>
        <v>0</v>
      </c>
      <c r="H54" s="10" t="str">
        <f t="shared" si="6"/>
        <v/>
      </c>
    </row>
    <row r="55">
      <c r="A55" s="8">
        <v>44977.288194444445</v>
      </c>
      <c r="B55" s="9">
        <v>44977.60208333333</v>
      </c>
      <c r="C55" s="10">
        <f t="shared" si="1"/>
        <v>7.5</v>
      </c>
      <c r="D55" s="10" t="str">
        <f t="shared" si="2"/>
        <v>Non-compliant</v>
      </c>
      <c r="E55" s="10">
        <f t="shared" si="3"/>
        <v>7</v>
      </c>
      <c r="F55" s="10">
        <f t="shared" si="4"/>
        <v>30</v>
      </c>
      <c r="G55" s="10">
        <f t="shared" si="5"/>
        <v>-54</v>
      </c>
      <c r="H55" s="10" t="str">
        <f t="shared" si="6"/>
        <v>Non-compliant Notice:, Date: 02/20/2023, Hours Worked: 7.5 hours, Minutes Worked: 30 minutes, Deviation: -54 minutes.</v>
      </c>
    </row>
    <row r="56">
      <c r="A56" s="8">
        <v>43822.28958333333</v>
      </c>
      <c r="B56" s="9">
        <v>43822.65277777778</v>
      </c>
      <c r="C56" s="10">
        <f t="shared" si="1"/>
        <v>8.7</v>
      </c>
      <c r="D56" s="10" t="str">
        <f t="shared" si="2"/>
        <v>Compliant</v>
      </c>
      <c r="E56" s="10">
        <f t="shared" si="3"/>
        <v>8</v>
      </c>
      <c r="F56" s="10">
        <f t="shared" si="4"/>
        <v>42</v>
      </c>
      <c r="G56" s="10">
        <f t="shared" si="5"/>
        <v>0</v>
      </c>
      <c r="H56" s="10" t="str">
        <f t="shared" si="6"/>
        <v/>
      </c>
    </row>
    <row r="57">
      <c r="A57" s="8">
        <v>43701.29513888889</v>
      </c>
      <c r="B57" s="9">
        <v>43701.66388888889</v>
      </c>
      <c r="C57" s="10">
        <f t="shared" si="1"/>
        <v>8.9</v>
      </c>
      <c r="D57" s="10" t="str">
        <f t="shared" si="2"/>
        <v>Compliant</v>
      </c>
      <c r="E57" s="10">
        <f t="shared" si="3"/>
        <v>8</v>
      </c>
      <c r="F57" s="10">
        <f t="shared" si="4"/>
        <v>54</v>
      </c>
      <c r="G57" s="10">
        <f t="shared" si="5"/>
        <v>0</v>
      </c>
      <c r="H57" s="10" t="str">
        <f t="shared" si="6"/>
        <v/>
      </c>
    </row>
    <row r="58">
      <c r="A58" s="8">
        <v>45132.28888888889</v>
      </c>
      <c r="B58" s="9">
        <v>45132.61388888889</v>
      </c>
      <c r="C58" s="10">
        <f t="shared" si="1"/>
        <v>7.8</v>
      </c>
      <c r="D58" s="10" t="str">
        <f t="shared" si="2"/>
        <v>Non-compliant</v>
      </c>
      <c r="E58" s="10">
        <f t="shared" si="3"/>
        <v>7</v>
      </c>
      <c r="F58" s="10">
        <f t="shared" si="4"/>
        <v>48</v>
      </c>
      <c r="G58" s="10">
        <f t="shared" si="5"/>
        <v>-36</v>
      </c>
      <c r="H58" s="10" t="str">
        <f t="shared" si="6"/>
        <v>Non-compliant Notice:, Date: 07/25/2023, Hours Worked: 7.8 hours, Minutes Worked: 48 minutes, Deviation: -36 minutes.</v>
      </c>
    </row>
    <row r="59">
      <c r="A59" s="8">
        <v>43581.279861111114</v>
      </c>
      <c r="B59" s="9">
        <v>43581.600694444445</v>
      </c>
      <c r="C59" s="10">
        <f t="shared" si="1"/>
        <v>7.7</v>
      </c>
      <c r="D59" s="10" t="str">
        <f t="shared" si="2"/>
        <v>Non-compliant</v>
      </c>
      <c r="E59" s="10">
        <f t="shared" si="3"/>
        <v>7</v>
      </c>
      <c r="F59" s="10">
        <f t="shared" si="4"/>
        <v>42</v>
      </c>
      <c r="G59" s="10">
        <f t="shared" si="5"/>
        <v>-42</v>
      </c>
      <c r="H59" s="10" t="str">
        <f t="shared" si="6"/>
        <v>Non-compliant Notice:, Date: 04/26/2019, Hours Worked: 7.7 hours, Minutes Worked: 42 minutes, Deviation: -42 minutes.</v>
      </c>
    </row>
    <row r="60">
      <c r="A60" s="8">
        <v>44192.26875</v>
      </c>
      <c r="B60" s="9">
        <v>44192.61736111111</v>
      </c>
      <c r="C60" s="10">
        <f t="shared" si="1"/>
        <v>8.4</v>
      </c>
      <c r="D60" s="10" t="str">
        <f t="shared" si="2"/>
        <v>Compliant</v>
      </c>
      <c r="E60" s="10">
        <f t="shared" si="3"/>
        <v>8</v>
      </c>
      <c r="F60" s="10">
        <f t="shared" si="4"/>
        <v>24</v>
      </c>
      <c r="G60" s="10">
        <f t="shared" si="5"/>
        <v>0</v>
      </c>
      <c r="H60" s="10" t="str">
        <f t="shared" si="6"/>
        <v/>
      </c>
    </row>
    <row r="61">
      <c r="A61" s="8">
        <v>43766.30069444444</v>
      </c>
      <c r="B61" s="9">
        <v>43766.652083333334</v>
      </c>
      <c r="C61" s="10">
        <f t="shared" si="1"/>
        <v>8.4</v>
      </c>
      <c r="D61" s="10" t="str">
        <f t="shared" si="2"/>
        <v>Compliant</v>
      </c>
      <c r="E61" s="10">
        <f t="shared" si="3"/>
        <v>8</v>
      </c>
      <c r="F61" s="10">
        <f t="shared" si="4"/>
        <v>24</v>
      </c>
      <c r="G61" s="10">
        <f t="shared" si="5"/>
        <v>0</v>
      </c>
      <c r="H61" s="10" t="str">
        <f t="shared" si="6"/>
        <v/>
      </c>
    </row>
    <row r="62">
      <c r="A62" s="8">
        <v>45200.29027777778</v>
      </c>
      <c r="B62" s="9">
        <v>45200.66527777778</v>
      </c>
      <c r="C62" s="10">
        <f t="shared" si="1"/>
        <v>9</v>
      </c>
      <c r="D62" s="10" t="str">
        <f t="shared" si="2"/>
        <v>Compliant</v>
      </c>
      <c r="E62" s="10">
        <f t="shared" si="3"/>
        <v>9</v>
      </c>
      <c r="F62" s="10">
        <f t="shared" si="4"/>
        <v>0</v>
      </c>
      <c r="G62" s="10">
        <f t="shared" si="5"/>
        <v>0</v>
      </c>
      <c r="H62" s="10" t="str">
        <f t="shared" si="6"/>
        <v/>
      </c>
    </row>
    <row r="63">
      <c r="A63" s="8">
        <v>43740.29722222222</v>
      </c>
      <c r="B63" s="9">
        <v>43740.69027777778</v>
      </c>
      <c r="C63" s="10">
        <f t="shared" si="1"/>
        <v>9.4</v>
      </c>
      <c r="D63" s="10" t="str">
        <f t="shared" si="2"/>
        <v>Compliant</v>
      </c>
      <c r="E63" s="10">
        <f t="shared" si="3"/>
        <v>9</v>
      </c>
      <c r="F63" s="10">
        <f t="shared" si="4"/>
        <v>24</v>
      </c>
      <c r="G63" s="10">
        <f t="shared" si="5"/>
        <v>0</v>
      </c>
      <c r="H63" s="10" t="str">
        <f t="shared" si="6"/>
        <v/>
      </c>
    </row>
    <row r="64">
      <c r="A64" s="8">
        <v>44776.279861111114</v>
      </c>
      <c r="B64" s="9">
        <v>44776.63402777778</v>
      </c>
      <c r="C64" s="10">
        <f t="shared" si="1"/>
        <v>8.5</v>
      </c>
      <c r="D64" s="10" t="str">
        <f t="shared" si="2"/>
        <v>Compliant</v>
      </c>
      <c r="E64" s="10">
        <f t="shared" si="3"/>
        <v>8</v>
      </c>
      <c r="F64" s="10">
        <f t="shared" si="4"/>
        <v>30</v>
      </c>
      <c r="G64" s="10">
        <f t="shared" si="5"/>
        <v>0</v>
      </c>
      <c r="H64" s="10" t="str">
        <f t="shared" si="6"/>
        <v/>
      </c>
    </row>
    <row r="65">
      <c r="A65" s="8">
        <v>43803.29375</v>
      </c>
      <c r="B65" s="9">
        <v>43803.68819444445</v>
      </c>
      <c r="C65" s="10">
        <f t="shared" si="1"/>
        <v>9.5</v>
      </c>
      <c r="D65" s="10" t="str">
        <f t="shared" si="2"/>
        <v>Compliant</v>
      </c>
      <c r="E65" s="10">
        <f t="shared" si="3"/>
        <v>9</v>
      </c>
      <c r="F65" s="10">
        <f t="shared" si="4"/>
        <v>30</v>
      </c>
      <c r="G65" s="10">
        <f t="shared" si="5"/>
        <v>0</v>
      </c>
      <c r="H65" s="10" t="str">
        <f t="shared" si="6"/>
        <v/>
      </c>
    </row>
    <row r="66">
      <c r="A66" s="8">
        <v>44384.28125</v>
      </c>
      <c r="B66" s="9">
        <v>44384.646527777775</v>
      </c>
      <c r="C66" s="10">
        <f t="shared" si="1"/>
        <v>8.8</v>
      </c>
      <c r="D66" s="10" t="str">
        <f t="shared" si="2"/>
        <v>Compliant</v>
      </c>
      <c r="E66" s="10">
        <f t="shared" si="3"/>
        <v>8</v>
      </c>
      <c r="F66" s="10">
        <f t="shared" si="4"/>
        <v>48</v>
      </c>
      <c r="G66" s="10">
        <f t="shared" si="5"/>
        <v>0</v>
      </c>
      <c r="H66" s="10" t="str">
        <f t="shared" si="6"/>
        <v/>
      </c>
    </row>
    <row r="67">
      <c r="A67" s="8">
        <v>44385.27777777778</v>
      </c>
      <c r="B67" s="9">
        <v>44385.66527777778</v>
      </c>
      <c r="C67" s="10">
        <f t="shared" si="1"/>
        <v>9.3</v>
      </c>
      <c r="D67" s="10" t="str">
        <f t="shared" si="2"/>
        <v>Compliant</v>
      </c>
      <c r="E67" s="10">
        <f t="shared" si="3"/>
        <v>9</v>
      </c>
      <c r="F67" s="10">
        <f t="shared" si="4"/>
        <v>18</v>
      </c>
      <c r="G67" s="10">
        <f t="shared" si="5"/>
        <v>0</v>
      </c>
      <c r="H67" s="10" t="str">
        <f t="shared" si="6"/>
        <v/>
      </c>
    </row>
    <row r="68">
      <c r="A68" s="8">
        <v>44966.29375</v>
      </c>
      <c r="B68" s="9">
        <v>44966.68402777778</v>
      </c>
      <c r="C68" s="10">
        <f t="shared" si="1"/>
        <v>9.4</v>
      </c>
      <c r="D68" s="10" t="str">
        <f t="shared" si="2"/>
        <v>Compliant</v>
      </c>
      <c r="E68" s="10">
        <f t="shared" si="3"/>
        <v>9</v>
      </c>
      <c r="F68" s="10">
        <f t="shared" si="4"/>
        <v>24</v>
      </c>
      <c r="G68" s="10">
        <f t="shared" si="5"/>
        <v>0</v>
      </c>
      <c r="H68" s="10" t="str">
        <f t="shared" si="6"/>
        <v/>
      </c>
    </row>
    <row r="69">
      <c r="A69" s="8">
        <v>44844.27013888889</v>
      </c>
      <c r="B69" s="9">
        <v>44844.606944444444</v>
      </c>
      <c r="C69" s="10">
        <f t="shared" si="1"/>
        <v>8.1</v>
      </c>
      <c r="D69" s="10" t="str">
        <f t="shared" si="2"/>
        <v>Non-compliant</v>
      </c>
      <c r="E69" s="10">
        <f t="shared" si="3"/>
        <v>8</v>
      </c>
      <c r="F69" s="10">
        <f t="shared" si="4"/>
        <v>6</v>
      </c>
      <c r="G69" s="10">
        <f t="shared" si="5"/>
        <v>-18</v>
      </c>
      <c r="H69" s="10" t="str">
        <f t="shared" si="6"/>
        <v>Non-compliant Notice:, Date: 10/10/2022, Hours Worked: 8.1 hours, Minutes Worked: 6 minutes, Deviation: -18 minutes.</v>
      </c>
    </row>
    <row r="70">
      <c r="A70" s="8">
        <v>43780.29513888889</v>
      </c>
      <c r="B70" s="9">
        <v>43780.64791666667</v>
      </c>
      <c r="C70" s="10">
        <f t="shared" si="1"/>
        <v>8.5</v>
      </c>
      <c r="D70" s="10" t="str">
        <f t="shared" si="2"/>
        <v>Compliant</v>
      </c>
      <c r="E70" s="10">
        <f t="shared" si="3"/>
        <v>8</v>
      </c>
      <c r="F70" s="10">
        <f t="shared" si="4"/>
        <v>30</v>
      </c>
      <c r="G70" s="10">
        <f t="shared" si="5"/>
        <v>0</v>
      </c>
      <c r="H70" s="10" t="str">
        <f t="shared" si="6"/>
        <v/>
      </c>
    </row>
    <row r="71">
      <c r="A71" s="8">
        <v>45244.27777777778</v>
      </c>
      <c r="B71" s="9">
        <v>45244.620833333334</v>
      </c>
      <c r="C71" s="10">
        <f t="shared" si="1"/>
        <v>8.2</v>
      </c>
      <c r="D71" s="10" t="str">
        <f t="shared" si="2"/>
        <v>Non-compliant</v>
      </c>
      <c r="E71" s="10">
        <f t="shared" si="3"/>
        <v>8</v>
      </c>
      <c r="F71" s="10">
        <f t="shared" si="4"/>
        <v>12</v>
      </c>
      <c r="G71" s="10">
        <f t="shared" si="5"/>
        <v>-12</v>
      </c>
      <c r="H71" s="10" t="str">
        <f t="shared" si="6"/>
        <v>Non-compliant Notice:, Date: 11/14/2023, Hours Worked: 8.2 hours, Minutes Worked: 12 minutes, Deviation: -12 minutes.</v>
      </c>
    </row>
    <row r="72">
      <c r="A72" s="8">
        <v>45153.29375</v>
      </c>
      <c r="B72" s="9">
        <v>45153.6375</v>
      </c>
      <c r="C72" s="10">
        <f t="shared" si="1"/>
        <v>8.3</v>
      </c>
      <c r="D72" s="10" t="str">
        <f t="shared" si="2"/>
        <v>Non-compliant</v>
      </c>
      <c r="E72" s="10">
        <f t="shared" si="3"/>
        <v>8</v>
      </c>
      <c r="F72" s="10">
        <f t="shared" si="4"/>
        <v>18</v>
      </c>
      <c r="G72" s="10">
        <f t="shared" si="5"/>
        <v>-6</v>
      </c>
      <c r="H72" s="10" t="str">
        <f t="shared" si="6"/>
        <v>Non-compliant Notice:, Date: 08/15/2023, Hours Worked: 8.3 hours, Minutes Worked: 18 minutes, Deviation: -6 minutes.</v>
      </c>
    </row>
    <row r="73">
      <c r="A73" s="8">
        <v>44516.28472222222</v>
      </c>
      <c r="B73" s="9">
        <v>44516.6125</v>
      </c>
      <c r="C73" s="10">
        <f t="shared" si="1"/>
        <v>7.9</v>
      </c>
      <c r="D73" s="10" t="str">
        <f t="shared" si="2"/>
        <v>Non-compliant</v>
      </c>
      <c r="E73" s="10">
        <f t="shared" si="3"/>
        <v>7</v>
      </c>
      <c r="F73" s="10">
        <f t="shared" si="4"/>
        <v>54</v>
      </c>
      <c r="G73" s="10">
        <f t="shared" si="5"/>
        <v>-30</v>
      </c>
      <c r="H73" s="10" t="str">
        <f t="shared" si="6"/>
        <v>Non-compliant Notice:, Date: 11/16/2021, Hours Worked: 7.9 hours, Minutes Worked: 54 minutes, Deviation: -30 minutes.</v>
      </c>
    </row>
    <row r="74">
      <c r="A74" s="8">
        <v>44456.279861111114</v>
      </c>
      <c r="B74" s="9">
        <v>44456.63611111111</v>
      </c>
      <c r="C74" s="10">
        <f t="shared" si="1"/>
        <v>8.5</v>
      </c>
      <c r="D74" s="10" t="str">
        <f t="shared" si="2"/>
        <v>Compliant</v>
      </c>
      <c r="E74" s="10">
        <f t="shared" si="3"/>
        <v>8</v>
      </c>
      <c r="F74" s="10">
        <f t="shared" si="4"/>
        <v>30</v>
      </c>
      <c r="G74" s="10">
        <f t="shared" si="5"/>
        <v>0</v>
      </c>
      <c r="H74" s="10" t="str">
        <f t="shared" si="6"/>
        <v/>
      </c>
    </row>
    <row r="75">
      <c r="A75" s="8">
        <v>44365.290972222225</v>
      </c>
      <c r="B75" s="9">
        <v>44365.65555555555</v>
      </c>
      <c r="C75" s="10">
        <f t="shared" si="1"/>
        <v>8.7</v>
      </c>
      <c r="D75" s="10" t="str">
        <f t="shared" si="2"/>
        <v>Compliant</v>
      </c>
      <c r="E75" s="10">
        <f t="shared" si="3"/>
        <v>8</v>
      </c>
      <c r="F75" s="10">
        <f t="shared" si="4"/>
        <v>42</v>
      </c>
      <c r="G75" s="10">
        <f t="shared" si="5"/>
        <v>0</v>
      </c>
      <c r="H75" s="10" t="str">
        <f t="shared" si="6"/>
        <v/>
      </c>
    </row>
    <row r="76">
      <c r="A76" s="8">
        <v>44033.27569444444</v>
      </c>
      <c r="B76" s="9">
        <v>44033.65</v>
      </c>
      <c r="C76" s="10">
        <f t="shared" si="1"/>
        <v>9</v>
      </c>
      <c r="D76" s="10" t="str">
        <f t="shared" si="2"/>
        <v>Compliant</v>
      </c>
      <c r="E76" s="10">
        <f t="shared" si="3"/>
        <v>9</v>
      </c>
      <c r="F76" s="10">
        <f t="shared" si="4"/>
        <v>0</v>
      </c>
      <c r="G76" s="10">
        <f t="shared" si="5"/>
        <v>0</v>
      </c>
      <c r="H76" s="10" t="str">
        <f t="shared" si="6"/>
        <v/>
      </c>
    </row>
    <row r="77">
      <c r="A77" s="8">
        <v>44642.290972222225</v>
      </c>
      <c r="B77" s="9">
        <v>44642.654861111114</v>
      </c>
      <c r="C77" s="10">
        <f t="shared" si="1"/>
        <v>8.7</v>
      </c>
      <c r="D77" s="10" t="str">
        <f t="shared" si="2"/>
        <v>Compliant</v>
      </c>
      <c r="E77" s="10">
        <f t="shared" si="3"/>
        <v>8</v>
      </c>
      <c r="F77" s="10">
        <f t="shared" si="4"/>
        <v>42</v>
      </c>
      <c r="G77" s="10">
        <f t="shared" si="5"/>
        <v>0</v>
      </c>
      <c r="H77" s="10" t="str">
        <f t="shared" si="6"/>
        <v/>
      </c>
    </row>
    <row r="78">
      <c r="A78" s="8">
        <v>43944.28888888889</v>
      </c>
      <c r="B78" s="9">
        <v>43944.66875</v>
      </c>
      <c r="C78" s="10">
        <f t="shared" si="1"/>
        <v>9.1</v>
      </c>
      <c r="D78" s="10" t="str">
        <f t="shared" si="2"/>
        <v>Compliant</v>
      </c>
      <c r="E78" s="10">
        <f t="shared" si="3"/>
        <v>9</v>
      </c>
      <c r="F78" s="10">
        <f t="shared" si="4"/>
        <v>6</v>
      </c>
      <c r="G78" s="10">
        <f t="shared" si="5"/>
        <v>0</v>
      </c>
      <c r="H78" s="10" t="str">
        <f t="shared" si="6"/>
        <v/>
      </c>
    </row>
    <row r="79">
      <c r="A79" s="8">
        <v>44371.28333333333</v>
      </c>
      <c r="B79" s="9">
        <v>44371.63611111111</v>
      </c>
      <c r="C79" s="10">
        <f t="shared" si="1"/>
        <v>8.5</v>
      </c>
      <c r="D79" s="10" t="str">
        <f t="shared" si="2"/>
        <v>Compliant</v>
      </c>
      <c r="E79" s="10">
        <f t="shared" si="3"/>
        <v>8</v>
      </c>
      <c r="F79" s="10">
        <f t="shared" si="4"/>
        <v>30</v>
      </c>
      <c r="G79" s="10">
        <f t="shared" si="5"/>
        <v>0</v>
      </c>
      <c r="H79" s="10" t="str">
        <f t="shared" si="6"/>
        <v/>
      </c>
    </row>
    <row r="80">
      <c r="A80" s="8">
        <v>44829.27916666667</v>
      </c>
      <c r="B80" s="9">
        <v>44829.64027777778</v>
      </c>
      <c r="C80" s="10">
        <f t="shared" si="1"/>
        <v>8.7</v>
      </c>
      <c r="D80" s="10" t="str">
        <f t="shared" si="2"/>
        <v>Compliant</v>
      </c>
      <c r="E80" s="10">
        <f t="shared" si="3"/>
        <v>8</v>
      </c>
      <c r="F80" s="10">
        <f t="shared" si="4"/>
        <v>42</v>
      </c>
      <c r="G80" s="10">
        <f t="shared" si="5"/>
        <v>0</v>
      </c>
      <c r="H80" s="10" t="str">
        <f t="shared" si="6"/>
        <v/>
      </c>
    </row>
    <row r="81">
      <c r="A81" s="8">
        <v>45197.288194444445</v>
      </c>
      <c r="B81" s="9">
        <v>45197.63125</v>
      </c>
      <c r="C81" s="10">
        <f t="shared" si="1"/>
        <v>8.2</v>
      </c>
      <c r="D81" s="10" t="str">
        <f t="shared" si="2"/>
        <v>Non-compliant</v>
      </c>
      <c r="E81" s="10">
        <f t="shared" si="3"/>
        <v>8</v>
      </c>
      <c r="F81" s="10">
        <f t="shared" si="4"/>
        <v>12</v>
      </c>
      <c r="G81" s="10">
        <f t="shared" si="5"/>
        <v>-12</v>
      </c>
      <c r="H81" s="10" t="str">
        <f t="shared" si="6"/>
        <v>Non-compliant Notice:, Date: 09/28/2023, Hours Worked: 8.2 hours, Minutes Worked: 12 minutes, Deviation: -12 minutes.</v>
      </c>
    </row>
    <row r="82">
      <c r="A82" s="8">
        <v>44770.28194444445</v>
      </c>
      <c r="B82" s="9">
        <v>44770.66736111111</v>
      </c>
      <c r="C82" s="10">
        <f t="shared" si="1"/>
        <v>9.2</v>
      </c>
      <c r="D82" s="10" t="str">
        <f t="shared" si="2"/>
        <v>Compliant</v>
      </c>
      <c r="E82" s="10">
        <f t="shared" si="3"/>
        <v>9</v>
      </c>
      <c r="F82" s="10">
        <f t="shared" si="4"/>
        <v>12</v>
      </c>
      <c r="G82" s="10">
        <f t="shared" si="5"/>
        <v>0</v>
      </c>
      <c r="H82" s="10" t="str">
        <f t="shared" si="6"/>
        <v/>
      </c>
    </row>
    <row r="83">
      <c r="A83" s="8">
        <v>44648.29583333333</v>
      </c>
      <c r="B83" s="9">
        <v>44648.66180555556</v>
      </c>
      <c r="C83" s="10">
        <f t="shared" si="1"/>
        <v>8.8</v>
      </c>
      <c r="D83" s="10" t="str">
        <f t="shared" si="2"/>
        <v>Compliant</v>
      </c>
      <c r="E83" s="10">
        <f t="shared" si="3"/>
        <v>8</v>
      </c>
      <c r="F83" s="10">
        <f t="shared" si="4"/>
        <v>48</v>
      </c>
      <c r="G83" s="10">
        <f t="shared" si="5"/>
        <v>0</v>
      </c>
      <c r="H83" s="10" t="str">
        <f t="shared" si="6"/>
        <v/>
      </c>
    </row>
    <row r="84">
      <c r="A84" s="8">
        <v>44405.28194444445</v>
      </c>
      <c r="B84" s="9">
        <v>44405.638194444444</v>
      </c>
      <c r="C84" s="10">
        <f t="shared" si="1"/>
        <v>8.5</v>
      </c>
      <c r="D84" s="10" t="str">
        <f t="shared" si="2"/>
        <v>Compliant</v>
      </c>
      <c r="E84" s="10">
        <f t="shared" si="3"/>
        <v>8</v>
      </c>
      <c r="F84" s="10">
        <f t="shared" si="4"/>
        <v>30</v>
      </c>
      <c r="G84" s="10">
        <f t="shared" si="5"/>
        <v>0</v>
      </c>
      <c r="H84" s="10" t="str">
        <f t="shared" si="6"/>
        <v/>
      </c>
    </row>
    <row r="85">
      <c r="A85" s="8">
        <v>45064.26527777778</v>
      </c>
      <c r="B85" s="9">
        <v>45064.60138888889</v>
      </c>
      <c r="C85" s="10">
        <f t="shared" si="1"/>
        <v>8.1</v>
      </c>
      <c r="D85" s="10" t="str">
        <f t="shared" si="2"/>
        <v>Non-compliant</v>
      </c>
      <c r="E85" s="10">
        <f t="shared" si="3"/>
        <v>8</v>
      </c>
      <c r="F85" s="10">
        <f t="shared" si="4"/>
        <v>6</v>
      </c>
      <c r="G85" s="10">
        <f t="shared" si="5"/>
        <v>-18</v>
      </c>
      <c r="H85" s="10" t="str">
        <f t="shared" si="6"/>
        <v>Non-compliant Notice:, Date: 05/18/2023, Hours Worked: 8.1 hours, Minutes Worked: 6 minutes, Deviation: -18 minutes.</v>
      </c>
    </row>
    <row r="86">
      <c r="A86" s="8">
        <v>43818.28888888889</v>
      </c>
      <c r="B86" s="9">
        <v>43818.65277777778</v>
      </c>
      <c r="C86" s="10">
        <f t="shared" si="1"/>
        <v>8.7</v>
      </c>
      <c r="D86" s="10" t="str">
        <f t="shared" si="2"/>
        <v>Compliant</v>
      </c>
      <c r="E86" s="10">
        <f t="shared" si="3"/>
        <v>8</v>
      </c>
      <c r="F86" s="10">
        <f t="shared" si="4"/>
        <v>42</v>
      </c>
      <c r="G86" s="10">
        <f t="shared" si="5"/>
        <v>0</v>
      </c>
      <c r="H86" s="10" t="str">
        <f t="shared" si="6"/>
        <v/>
      </c>
    </row>
    <row r="87">
      <c r="A87" s="8">
        <v>43485.28194444445</v>
      </c>
      <c r="B87" s="9">
        <v>43485.59583333333</v>
      </c>
      <c r="C87" s="10">
        <f t="shared" si="1"/>
        <v>7.5</v>
      </c>
      <c r="D87" s="10" t="str">
        <f t="shared" si="2"/>
        <v>Non-compliant</v>
      </c>
      <c r="E87" s="10">
        <f t="shared" si="3"/>
        <v>7</v>
      </c>
      <c r="F87" s="10">
        <f t="shared" si="4"/>
        <v>30</v>
      </c>
      <c r="G87" s="10">
        <f t="shared" si="5"/>
        <v>-54</v>
      </c>
      <c r="H87" s="10" t="str">
        <f t="shared" si="6"/>
        <v>Non-compliant Notice:, Date: 01/20/2019, Hours Worked: 7.5 hours, Minutes Worked: 30 minutes, Deviation: -54 minutes.</v>
      </c>
    </row>
    <row r="88">
      <c r="A88" s="8">
        <v>44186.29305555556</v>
      </c>
      <c r="B88" s="9">
        <v>44186.611805555556</v>
      </c>
      <c r="C88" s="10">
        <f t="shared" si="1"/>
        <v>7.6</v>
      </c>
      <c r="D88" s="10" t="str">
        <f t="shared" si="2"/>
        <v>Non-compliant</v>
      </c>
      <c r="E88" s="10">
        <f t="shared" si="3"/>
        <v>7</v>
      </c>
      <c r="F88" s="10">
        <f t="shared" si="4"/>
        <v>36</v>
      </c>
      <c r="G88" s="10">
        <f t="shared" si="5"/>
        <v>-48</v>
      </c>
      <c r="H88" s="10" t="str">
        <f t="shared" si="6"/>
        <v>Non-compliant Notice:, Date: 12/21/2020, Hours Worked: 7.6 hours, Minutes Worked: 36 minutes, Deviation: -48 minutes.</v>
      </c>
    </row>
    <row r="89">
      <c r="A89" s="8">
        <v>43546.299305555556</v>
      </c>
      <c r="B89" s="9">
        <v>43546.67361111111</v>
      </c>
      <c r="C89" s="10">
        <f t="shared" si="1"/>
        <v>9</v>
      </c>
      <c r="D89" s="10" t="str">
        <f t="shared" si="2"/>
        <v>Compliant</v>
      </c>
      <c r="E89" s="10">
        <f t="shared" si="3"/>
        <v>9</v>
      </c>
      <c r="F89" s="10">
        <f t="shared" si="4"/>
        <v>0</v>
      </c>
      <c r="G89" s="10">
        <f t="shared" si="5"/>
        <v>0</v>
      </c>
      <c r="H89" s="10" t="str">
        <f t="shared" si="6"/>
        <v/>
      </c>
    </row>
    <row r="90">
      <c r="A90" s="8">
        <v>44951.277083333334</v>
      </c>
      <c r="B90" s="9">
        <v>44951.65069444444</v>
      </c>
      <c r="C90" s="10">
        <f t="shared" si="1"/>
        <v>9</v>
      </c>
      <c r="D90" s="10" t="str">
        <f t="shared" si="2"/>
        <v>Compliant</v>
      </c>
      <c r="E90" s="10">
        <f t="shared" si="3"/>
        <v>9</v>
      </c>
      <c r="F90" s="10">
        <f t="shared" si="4"/>
        <v>0</v>
      </c>
      <c r="G90" s="10">
        <f t="shared" si="5"/>
        <v>0</v>
      </c>
      <c r="H90" s="10" t="str">
        <f t="shared" si="6"/>
        <v/>
      </c>
    </row>
    <row r="91">
      <c r="A91" s="8">
        <v>45256.274305555555</v>
      </c>
      <c r="B91" s="9">
        <v>45256.64097222222</v>
      </c>
      <c r="C91" s="10">
        <f t="shared" si="1"/>
        <v>8.8</v>
      </c>
      <c r="D91" s="10" t="str">
        <f t="shared" si="2"/>
        <v>Compliant</v>
      </c>
      <c r="E91" s="10">
        <f t="shared" si="3"/>
        <v>8</v>
      </c>
      <c r="F91" s="10">
        <f t="shared" si="4"/>
        <v>48</v>
      </c>
      <c r="G91" s="10">
        <f t="shared" si="5"/>
        <v>0</v>
      </c>
      <c r="H91" s="10" t="str">
        <f t="shared" si="6"/>
        <v/>
      </c>
    </row>
    <row r="92">
      <c r="A92" s="8">
        <v>43917.274305555555</v>
      </c>
      <c r="B92" s="9">
        <v>43917.63055555556</v>
      </c>
      <c r="C92" s="10">
        <f t="shared" si="1"/>
        <v>8.6</v>
      </c>
      <c r="D92" s="10" t="str">
        <f t="shared" si="2"/>
        <v>Compliant</v>
      </c>
      <c r="E92" s="10">
        <f t="shared" si="3"/>
        <v>8</v>
      </c>
      <c r="F92" s="10">
        <f t="shared" si="4"/>
        <v>36</v>
      </c>
      <c r="G92" s="10">
        <f t="shared" si="5"/>
        <v>0</v>
      </c>
      <c r="H92" s="10" t="str">
        <f t="shared" si="6"/>
        <v/>
      </c>
    </row>
    <row r="93">
      <c r="A93" s="8">
        <v>44314.29305555556</v>
      </c>
      <c r="B93" s="9">
        <v>44314.66805555556</v>
      </c>
      <c r="C93" s="10">
        <f t="shared" si="1"/>
        <v>9</v>
      </c>
      <c r="D93" s="10" t="str">
        <f t="shared" si="2"/>
        <v>Compliant</v>
      </c>
      <c r="E93" s="10">
        <f t="shared" si="3"/>
        <v>9</v>
      </c>
      <c r="F93" s="10">
        <f t="shared" si="4"/>
        <v>0</v>
      </c>
      <c r="G93" s="10">
        <f t="shared" si="5"/>
        <v>0</v>
      </c>
      <c r="H93" s="10" t="str">
        <f t="shared" si="6"/>
        <v/>
      </c>
    </row>
    <row r="94">
      <c r="A94" s="8">
        <v>43736.29583333333</v>
      </c>
      <c r="B94" s="9">
        <v>43736.67916666667</v>
      </c>
      <c r="C94" s="10">
        <f t="shared" si="1"/>
        <v>9.2</v>
      </c>
      <c r="D94" s="10" t="str">
        <f t="shared" si="2"/>
        <v>Compliant</v>
      </c>
      <c r="E94" s="10">
        <f t="shared" si="3"/>
        <v>9</v>
      </c>
      <c r="F94" s="10">
        <f t="shared" si="4"/>
        <v>12</v>
      </c>
      <c r="G94" s="10">
        <f t="shared" si="5"/>
        <v>0</v>
      </c>
      <c r="H94" s="10" t="str">
        <f t="shared" si="6"/>
        <v/>
      </c>
    </row>
    <row r="95">
      <c r="A95" s="8">
        <v>43497.29375</v>
      </c>
      <c r="B95" s="9">
        <v>43497.65902777778</v>
      </c>
      <c r="C95" s="10">
        <f t="shared" si="1"/>
        <v>8.8</v>
      </c>
      <c r="D95" s="10" t="str">
        <f t="shared" si="2"/>
        <v>Compliant</v>
      </c>
      <c r="E95" s="10">
        <f t="shared" si="3"/>
        <v>8</v>
      </c>
      <c r="F95" s="10">
        <f t="shared" si="4"/>
        <v>48</v>
      </c>
      <c r="G95" s="10">
        <f t="shared" si="5"/>
        <v>0</v>
      </c>
      <c r="H95" s="10" t="str">
        <f t="shared" si="6"/>
        <v/>
      </c>
    </row>
    <row r="96">
      <c r="A96" s="8">
        <v>45171.29583333333</v>
      </c>
      <c r="B96" s="9">
        <v>45171.66111111111</v>
      </c>
      <c r="C96" s="10">
        <f t="shared" si="1"/>
        <v>8.8</v>
      </c>
      <c r="D96" s="10" t="str">
        <f t="shared" si="2"/>
        <v>Compliant</v>
      </c>
      <c r="E96" s="10">
        <f t="shared" si="3"/>
        <v>8</v>
      </c>
      <c r="F96" s="10">
        <f t="shared" si="4"/>
        <v>48</v>
      </c>
      <c r="G96" s="10">
        <f t="shared" si="5"/>
        <v>0</v>
      </c>
      <c r="H96" s="10" t="str">
        <f t="shared" si="6"/>
        <v/>
      </c>
    </row>
    <row r="97">
      <c r="A97" s="8">
        <v>44715.27569444444</v>
      </c>
      <c r="B97" s="9">
        <v>44715.60625</v>
      </c>
      <c r="C97" s="10">
        <f t="shared" si="1"/>
        <v>7.9</v>
      </c>
      <c r="D97" s="10" t="str">
        <f t="shared" si="2"/>
        <v>Non-compliant</v>
      </c>
      <c r="E97" s="10">
        <f t="shared" si="3"/>
        <v>7</v>
      </c>
      <c r="F97" s="10">
        <f t="shared" si="4"/>
        <v>54</v>
      </c>
      <c r="G97" s="10">
        <f t="shared" si="5"/>
        <v>-30</v>
      </c>
      <c r="H97" s="10" t="str">
        <f t="shared" si="6"/>
        <v>Non-compliant Notice:, Date: 06/03/2022, Hours Worked: 7.9 hours, Minutes Worked: 54 minutes, Deviation: -30 minutes.</v>
      </c>
    </row>
    <row r="98">
      <c r="A98" s="8">
        <v>44169.28194444445</v>
      </c>
      <c r="B98" s="9">
        <v>44169.59583333333</v>
      </c>
      <c r="C98" s="10">
        <f t="shared" si="1"/>
        <v>7.5</v>
      </c>
      <c r="D98" s="10" t="str">
        <f t="shared" si="2"/>
        <v>Non-compliant</v>
      </c>
      <c r="E98" s="10">
        <f t="shared" si="3"/>
        <v>7</v>
      </c>
      <c r="F98" s="10">
        <f t="shared" si="4"/>
        <v>30</v>
      </c>
      <c r="G98" s="10">
        <f t="shared" si="5"/>
        <v>-54</v>
      </c>
      <c r="H98" s="10" t="str">
        <f t="shared" si="6"/>
        <v>Non-compliant Notice:, Date: 12/04/2020, Hours Worked: 7.5 hours, Minutes Worked: 30 minutes, Deviation: -54 minutes.</v>
      </c>
    </row>
    <row r="99">
      <c r="A99" s="8">
        <v>43835.28194444445</v>
      </c>
      <c r="B99" s="9">
        <v>43835.62986111111</v>
      </c>
      <c r="C99" s="10">
        <f t="shared" si="1"/>
        <v>8.3</v>
      </c>
      <c r="D99" s="10" t="str">
        <f t="shared" si="2"/>
        <v>Non-compliant</v>
      </c>
      <c r="E99" s="10">
        <f t="shared" si="3"/>
        <v>8</v>
      </c>
      <c r="F99" s="10">
        <f t="shared" si="4"/>
        <v>18</v>
      </c>
      <c r="G99" s="10">
        <f t="shared" si="5"/>
        <v>-6</v>
      </c>
      <c r="H99" s="10" t="str">
        <f t="shared" si="6"/>
        <v>Non-compliant Notice:, Date: 01/05/2020, Hours Worked: 8.3 hours, Minutes Worked: 18 minutes, Deviation: -6 minutes.</v>
      </c>
    </row>
    <row r="100">
      <c r="A100" s="8">
        <v>44659.27916666667</v>
      </c>
      <c r="B100" s="9">
        <v>44659.59652777778</v>
      </c>
      <c r="C100" s="10">
        <f t="shared" si="1"/>
        <v>7.6</v>
      </c>
      <c r="D100" s="10" t="str">
        <f t="shared" si="2"/>
        <v>Non-compliant</v>
      </c>
      <c r="E100" s="10">
        <f t="shared" si="3"/>
        <v>7</v>
      </c>
      <c r="F100" s="10">
        <f t="shared" si="4"/>
        <v>36</v>
      </c>
      <c r="G100" s="10">
        <f t="shared" si="5"/>
        <v>-48</v>
      </c>
      <c r="H100" s="10" t="str">
        <f t="shared" si="6"/>
        <v>Non-compliant Notice:, Date: 04/08/2022, Hours Worked: 7.6 hours, Minutes Worked: 36 minutes, Deviation: -48 minutes.</v>
      </c>
    </row>
    <row r="101">
      <c r="A101" s="8">
        <v>44721.29027777778</v>
      </c>
      <c r="B101" s="9">
        <v>44721.649305555555</v>
      </c>
      <c r="C101" s="10">
        <f t="shared" si="1"/>
        <v>8.6</v>
      </c>
      <c r="D101" s="10" t="str">
        <f t="shared" si="2"/>
        <v>Compliant</v>
      </c>
      <c r="E101" s="10">
        <f t="shared" si="3"/>
        <v>8</v>
      </c>
      <c r="F101" s="10">
        <f t="shared" si="4"/>
        <v>36</v>
      </c>
      <c r="G101" s="10">
        <f t="shared" si="5"/>
        <v>0</v>
      </c>
      <c r="H101" s="10" t="str">
        <f t="shared" si="6"/>
        <v/>
      </c>
    </row>
    <row r="102">
      <c r="A102" s="8">
        <v>44449.274305555555</v>
      </c>
      <c r="B102" s="9">
        <v>44449.663194444445</v>
      </c>
      <c r="C102" s="10">
        <f t="shared" si="1"/>
        <v>9.3</v>
      </c>
      <c r="D102" s="10" t="str">
        <f t="shared" si="2"/>
        <v>Compliant</v>
      </c>
      <c r="E102" s="10">
        <f t="shared" si="3"/>
        <v>9</v>
      </c>
      <c r="F102" s="10">
        <f t="shared" si="4"/>
        <v>18</v>
      </c>
      <c r="G102" s="10">
        <f t="shared" si="5"/>
        <v>0</v>
      </c>
      <c r="H102" s="10" t="str">
        <f t="shared" si="6"/>
        <v/>
      </c>
    </row>
    <row r="103">
      <c r="A103" s="8">
        <v>44996.28680555556</v>
      </c>
      <c r="B103" s="9">
        <v>44996.62708333333</v>
      </c>
      <c r="C103" s="10">
        <f t="shared" si="1"/>
        <v>8.2</v>
      </c>
      <c r="D103" s="10" t="str">
        <f t="shared" si="2"/>
        <v>Non-compliant</v>
      </c>
      <c r="E103" s="10">
        <f t="shared" si="3"/>
        <v>8</v>
      </c>
      <c r="F103" s="10">
        <f t="shared" si="4"/>
        <v>12</v>
      </c>
      <c r="G103" s="10">
        <f t="shared" si="5"/>
        <v>-12</v>
      </c>
      <c r="H103" s="10" t="str">
        <f t="shared" si="6"/>
        <v>Non-compliant Notice:, Date: 03/11/2023, Hours Worked: 8.2 hours, Minutes Worked: 12 minutes, Deviation: -12 minutes.</v>
      </c>
    </row>
    <row r="104">
      <c r="A104" s="8">
        <v>45089.275</v>
      </c>
      <c r="B104" s="9">
        <v>45089.625</v>
      </c>
      <c r="C104" s="10">
        <f t="shared" si="1"/>
        <v>8.4</v>
      </c>
      <c r="D104" s="10" t="str">
        <f t="shared" si="2"/>
        <v>Compliant</v>
      </c>
      <c r="E104" s="10">
        <f t="shared" si="3"/>
        <v>8</v>
      </c>
      <c r="F104" s="10">
        <f t="shared" si="4"/>
        <v>24</v>
      </c>
      <c r="G104" s="10">
        <f t="shared" si="5"/>
        <v>0</v>
      </c>
      <c r="H104" s="10" t="str">
        <f t="shared" si="6"/>
        <v/>
      </c>
    </row>
    <row r="105">
      <c r="A105" s="8">
        <v>44757.27291666667</v>
      </c>
      <c r="B105" s="9">
        <v>44757.663194444445</v>
      </c>
      <c r="C105" s="10">
        <f t="shared" si="1"/>
        <v>9.4</v>
      </c>
      <c r="D105" s="10" t="str">
        <f t="shared" si="2"/>
        <v>Compliant</v>
      </c>
      <c r="E105" s="10">
        <f t="shared" si="3"/>
        <v>9</v>
      </c>
      <c r="F105" s="10">
        <f t="shared" si="4"/>
        <v>24</v>
      </c>
      <c r="G105" s="10">
        <f t="shared" si="5"/>
        <v>0</v>
      </c>
      <c r="H105" s="10" t="str">
        <f t="shared" si="6"/>
        <v/>
      </c>
    </row>
    <row r="106">
      <c r="A106" s="8">
        <v>43662.28680555556</v>
      </c>
      <c r="B106" s="9">
        <v>43662.6625</v>
      </c>
      <c r="C106" s="10">
        <f t="shared" si="1"/>
        <v>9</v>
      </c>
      <c r="D106" s="10" t="str">
        <f t="shared" si="2"/>
        <v>Compliant</v>
      </c>
      <c r="E106" s="10">
        <f t="shared" si="3"/>
        <v>9</v>
      </c>
      <c r="F106" s="10">
        <f t="shared" si="4"/>
        <v>0</v>
      </c>
      <c r="G106" s="10">
        <f t="shared" si="5"/>
        <v>0</v>
      </c>
      <c r="H106" s="10" t="str">
        <f t="shared" si="6"/>
        <v/>
      </c>
    </row>
    <row r="107">
      <c r="A107" s="8">
        <v>44790.277083333334</v>
      </c>
      <c r="B107" s="9">
        <v>44790.606944444444</v>
      </c>
      <c r="C107" s="10">
        <f t="shared" si="1"/>
        <v>7.9</v>
      </c>
      <c r="D107" s="10" t="str">
        <f t="shared" si="2"/>
        <v>Non-compliant</v>
      </c>
      <c r="E107" s="10">
        <f t="shared" si="3"/>
        <v>7</v>
      </c>
      <c r="F107" s="10">
        <f t="shared" si="4"/>
        <v>54</v>
      </c>
      <c r="G107" s="10">
        <f t="shared" si="5"/>
        <v>-30</v>
      </c>
      <c r="H107" s="10" t="str">
        <f t="shared" si="6"/>
        <v>Non-compliant Notice:, Date: 08/17/2022, Hours Worked: 7.9 hours, Minutes Worked: 54 minutes, Deviation: -30 minutes.</v>
      </c>
    </row>
    <row r="108">
      <c r="A108" s="8">
        <v>44760.268055555556</v>
      </c>
      <c r="B108" s="9">
        <v>44760.62569444445</v>
      </c>
      <c r="C108" s="10">
        <f t="shared" si="1"/>
        <v>8.6</v>
      </c>
      <c r="D108" s="10" t="str">
        <f t="shared" si="2"/>
        <v>Compliant</v>
      </c>
      <c r="E108" s="10">
        <f t="shared" si="3"/>
        <v>8</v>
      </c>
      <c r="F108" s="10">
        <f t="shared" si="4"/>
        <v>36</v>
      </c>
      <c r="G108" s="10">
        <f t="shared" si="5"/>
        <v>0</v>
      </c>
      <c r="H108" s="10" t="str">
        <f t="shared" si="6"/>
        <v/>
      </c>
    </row>
    <row r="109">
      <c r="A109" s="8">
        <v>43940.29722222222</v>
      </c>
      <c r="B109" s="9">
        <v>43940.6375</v>
      </c>
      <c r="C109" s="10">
        <f t="shared" si="1"/>
        <v>8.2</v>
      </c>
      <c r="D109" s="10" t="str">
        <f t="shared" si="2"/>
        <v>Non-compliant</v>
      </c>
      <c r="E109" s="10">
        <f t="shared" si="3"/>
        <v>8</v>
      </c>
      <c r="F109" s="10">
        <f t="shared" si="4"/>
        <v>12</v>
      </c>
      <c r="G109" s="10">
        <f t="shared" si="5"/>
        <v>-12</v>
      </c>
      <c r="H109" s="10" t="str">
        <f t="shared" si="6"/>
        <v>Non-compliant Notice:, Date: 04/19/2020, Hours Worked: 8.2 hours, Minutes Worked: 12 minutes, Deviation: -12 minutes.</v>
      </c>
    </row>
    <row r="110">
      <c r="A110" s="8">
        <v>44126.302083333336</v>
      </c>
      <c r="B110" s="9">
        <v>44126.635416666664</v>
      </c>
      <c r="C110" s="10">
        <f t="shared" si="1"/>
        <v>8</v>
      </c>
      <c r="D110" s="10" t="str">
        <f t="shared" si="2"/>
        <v>Non-compliant</v>
      </c>
      <c r="E110" s="10">
        <f t="shared" si="3"/>
        <v>8</v>
      </c>
      <c r="F110" s="10">
        <f t="shared" si="4"/>
        <v>0</v>
      </c>
      <c r="G110" s="10">
        <f t="shared" si="5"/>
        <v>-24</v>
      </c>
      <c r="H110" s="10" t="str">
        <f t="shared" si="6"/>
        <v>Non-compliant Notice:, Date: 10/22/2020, Hours Worked: 8.0 hours, Minutes Worked: 0 minutes, Deviation: -24 minutes.</v>
      </c>
    </row>
    <row r="111">
      <c r="A111" s="8">
        <v>45039.29583333333</v>
      </c>
      <c r="B111" s="9">
        <v>45039.65833333333</v>
      </c>
      <c r="C111" s="10">
        <f t="shared" si="1"/>
        <v>8.7</v>
      </c>
      <c r="D111" s="10" t="str">
        <f t="shared" si="2"/>
        <v>Compliant</v>
      </c>
      <c r="E111" s="10">
        <f t="shared" si="3"/>
        <v>8</v>
      </c>
      <c r="F111" s="10">
        <f t="shared" si="4"/>
        <v>42</v>
      </c>
      <c r="G111" s="10">
        <f t="shared" si="5"/>
        <v>0</v>
      </c>
      <c r="H111" s="10" t="str">
        <f t="shared" si="6"/>
        <v/>
      </c>
    </row>
    <row r="112">
      <c r="A112" s="8">
        <v>43914.28402777778</v>
      </c>
      <c r="B112" s="9">
        <v>43914.65277777778</v>
      </c>
      <c r="C112" s="10">
        <f t="shared" si="1"/>
        <v>8.9</v>
      </c>
      <c r="D112" s="10" t="str">
        <f t="shared" si="2"/>
        <v>Compliant</v>
      </c>
      <c r="E112" s="10">
        <f t="shared" si="3"/>
        <v>8</v>
      </c>
      <c r="F112" s="10">
        <f t="shared" si="4"/>
        <v>54</v>
      </c>
      <c r="G112" s="10">
        <f t="shared" si="5"/>
        <v>0</v>
      </c>
      <c r="H112" s="10" t="str">
        <f t="shared" si="6"/>
        <v/>
      </c>
    </row>
    <row r="113">
      <c r="A113" s="8">
        <v>44007.279861111114</v>
      </c>
      <c r="B113" s="9">
        <v>44007.63611111111</v>
      </c>
      <c r="C113" s="10">
        <f t="shared" si="1"/>
        <v>8.5</v>
      </c>
      <c r="D113" s="10" t="str">
        <f t="shared" si="2"/>
        <v>Compliant</v>
      </c>
      <c r="E113" s="10">
        <f t="shared" si="3"/>
        <v>8</v>
      </c>
      <c r="F113" s="10">
        <f t="shared" si="4"/>
        <v>30</v>
      </c>
      <c r="G113" s="10">
        <f t="shared" si="5"/>
        <v>0</v>
      </c>
      <c r="H113" s="10" t="str">
        <f t="shared" si="6"/>
        <v/>
      </c>
    </row>
    <row r="114">
      <c r="A114" s="8">
        <v>45072.28333333333</v>
      </c>
      <c r="B114" s="9">
        <v>45072.615277777775</v>
      </c>
      <c r="C114" s="10">
        <f t="shared" si="1"/>
        <v>8</v>
      </c>
      <c r="D114" s="10" t="str">
        <f t="shared" si="2"/>
        <v>Non-compliant</v>
      </c>
      <c r="E114" s="10">
        <f t="shared" si="3"/>
        <v>8</v>
      </c>
      <c r="F114" s="10">
        <f t="shared" si="4"/>
        <v>0</v>
      </c>
      <c r="G114" s="10">
        <f t="shared" si="5"/>
        <v>-24</v>
      </c>
      <c r="H114" s="10" t="str">
        <f t="shared" si="6"/>
        <v>Non-compliant Notice:, Date: 05/26/2023, Hours Worked: 8.0 hours, Minutes Worked: 0 minutes, Deviation: -24 minutes.</v>
      </c>
    </row>
    <row r="115">
      <c r="A115" s="8">
        <v>45197.28333333333</v>
      </c>
      <c r="B115" s="9">
        <v>45197.65277777778</v>
      </c>
      <c r="C115" s="10">
        <f t="shared" si="1"/>
        <v>8.9</v>
      </c>
      <c r="D115" s="10" t="str">
        <f t="shared" si="2"/>
        <v>Compliant</v>
      </c>
      <c r="E115" s="10">
        <f t="shared" si="3"/>
        <v>8</v>
      </c>
      <c r="F115" s="10">
        <f t="shared" si="4"/>
        <v>54</v>
      </c>
      <c r="G115" s="10">
        <f t="shared" si="5"/>
        <v>0</v>
      </c>
      <c r="H115" s="10" t="str">
        <f t="shared" si="6"/>
        <v/>
      </c>
    </row>
    <row r="116">
      <c r="A116" s="8">
        <v>43797.27777777778</v>
      </c>
      <c r="B116" s="9">
        <v>43797.59027777778</v>
      </c>
      <c r="C116" s="10">
        <f t="shared" si="1"/>
        <v>7.5</v>
      </c>
      <c r="D116" s="10" t="str">
        <f t="shared" si="2"/>
        <v>Non-compliant</v>
      </c>
      <c r="E116" s="10">
        <f t="shared" si="3"/>
        <v>7</v>
      </c>
      <c r="F116" s="10">
        <f t="shared" si="4"/>
        <v>30</v>
      </c>
      <c r="G116" s="10">
        <f t="shared" si="5"/>
        <v>-54</v>
      </c>
      <c r="H116" s="10" t="str">
        <f t="shared" si="6"/>
        <v>Non-compliant Notice:, Date: 11/28/2019, Hours Worked: 7.5 hours, Minutes Worked: 30 minutes, Deviation: -54 minutes.</v>
      </c>
    </row>
    <row r="117">
      <c r="A117" s="8">
        <v>43678.28125</v>
      </c>
      <c r="B117" s="9">
        <v>43678.597916666666</v>
      </c>
      <c r="C117" s="10">
        <f t="shared" si="1"/>
        <v>7.6</v>
      </c>
      <c r="D117" s="10" t="str">
        <f t="shared" si="2"/>
        <v>Non-compliant</v>
      </c>
      <c r="E117" s="10">
        <f t="shared" si="3"/>
        <v>7</v>
      </c>
      <c r="F117" s="10">
        <f t="shared" si="4"/>
        <v>36</v>
      </c>
      <c r="G117" s="10">
        <f t="shared" si="5"/>
        <v>-48</v>
      </c>
      <c r="H117" s="10" t="str">
        <f t="shared" si="6"/>
        <v>Non-compliant Notice:, Date: 08/01/2019, Hours Worked: 7.6 hours, Minutes Worked: 36 minutes, Deviation: -48 minutes.</v>
      </c>
    </row>
    <row r="118">
      <c r="A118" s="8">
        <v>44987.28611111111</v>
      </c>
      <c r="B118" s="9">
        <v>44987.60555555556</v>
      </c>
      <c r="C118" s="10">
        <f t="shared" si="1"/>
        <v>7.7</v>
      </c>
      <c r="D118" s="10" t="str">
        <f t="shared" si="2"/>
        <v>Non-compliant</v>
      </c>
      <c r="E118" s="10">
        <f t="shared" si="3"/>
        <v>7</v>
      </c>
      <c r="F118" s="10">
        <f t="shared" si="4"/>
        <v>42</v>
      </c>
      <c r="G118" s="10">
        <f t="shared" si="5"/>
        <v>-42</v>
      </c>
      <c r="H118" s="10" t="str">
        <f t="shared" si="6"/>
        <v>Non-compliant Notice:, Date: 03/02/2023, Hours Worked: 7.7 hours, Minutes Worked: 42 minutes, Deviation: -42 minutes.</v>
      </c>
    </row>
    <row r="119">
      <c r="A119" s="8">
        <v>43864.28680555556</v>
      </c>
      <c r="B119" s="9">
        <v>43864.65555555555</v>
      </c>
      <c r="C119" s="10">
        <f t="shared" si="1"/>
        <v>8.8</v>
      </c>
      <c r="D119" s="10" t="str">
        <f t="shared" si="2"/>
        <v>Compliant</v>
      </c>
      <c r="E119" s="10">
        <f t="shared" si="3"/>
        <v>8</v>
      </c>
      <c r="F119" s="10">
        <f t="shared" si="4"/>
        <v>48</v>
      </c>
      <c r="G119" s="10">
        <f t="shared" si="5"/>
        <v>0</v>
      </c>
      <c r="H119" s="10" t="str">
        <f t="shared" si="6"/>
        <v/>
      </c>
    </row>
    <row r="120">
      <c r="A120" s="8">
        <v>44567.28333333333</v>
      </c>
      <c r="B120" s="9">
        <v>44567.61736111111</v>
      </c>
      <c r="C120" s="10">
        <f t="shared" si="1"/>
        <v>8</v>
      </c>
      <c r="D120" s="10" t="str">
        <f t="shared" si="2"/>
        <v>Non-compliant</v>
      </c>
      <c r="E120" s="10">
        <f t="shared" si="3"/>
        <v>8</v>
      </c>
      <c r="F120" s="10">
        <f t="shared" si="4"/>
        <v>0</v>
      </c>
      <c r="G120" s="10">
        <f t="shared" si="5"/>
        <v>-24</v>
      </c>
      <c r="H120" s="10" t="str">
        <f t="shared" si="6"/>
        <v>Non-compliant Notice:, Date: 01/06/2022, Hours Worked: 8.0 hours, Minutes Worked: 0 minutes, Deviation: -24 minutes.</v>
      </c>
    </row>
    <row r="121">
      <c r="A121" s="8">
        <v>44627.288194444445</v>
      </c>
      <c r="B121" s="9">
        <v>44627.60208333333</v>
      </c>
      <c r="C121" s="10">
        <f t="shared" si="1"/>
        <v>7.5</v>
      </c>
      <c r="D121" s="10" t="str">
        <f t="shared" si="2"/>
        <v>Non-compliant</v>
      </c>
      <c r="E121" s="10">
        <f t="shared" si="3"/>
        <v>7</v>
      </c>
      <c r="F121" s="10">
        <f t="shared" si="4"/>
        <v>30</v>
      </c>
      <c r="G121" s="10">
        <f t="shared" si="5"/>
        <v>-54</v>
      </c>
      <c r="H121" s="10" t="str">
        <f t="shared" si="6"/>
        <v>Non-compliant Notice:, Date: 03/07/2022, Hours Worked: 7.5 hours, Minutes Worked: 30 minutes, Deviation: -54 minutes.</v>
      </c>
    </row>
    <row r="122">
      <c r="A122" s="8">
        <v>45207.2875</v>
      </c>
      <c r="B122" s="9">
        <v>45207.618055555555</v>
      </c>
      <c r="C122" s="10">
        <f t="shared" si="1"/>
        <v>7.9</v>
      </c>
      <c r="D122" s="10" t="str">
        <f t="shared" si="2"/>
        <v>Non-compliant</v>
      </c>
      <c r="E122" s="10">
        <f t="shared" si="3"/>
        <v>7</v>
      </c>
      <c r="F122" s="10">
        <f t="shared" si="4"/>
        <v>54</v>
      </c>
      <c r="G122" s="10">
        <f t="shared" si="5"/>
        <v>-30</v>
      </c>
      <c r="H122" s="10" t="str">
        <f t="shared" si="6"/>
        <v>Non-compliant Notice:, Date: 10/08/2023, Hours Worked: 7.9 hours, Minutes Worked: 54 minutes, Deviation: -30 minutes.</v>
      </c>
    </row>
    <row r="123">
      <c r="A123" s="8">
        <v>44083.28194444445</v>
      </c>
      <c r="B123" s="9">
        <v>44083.66458333333</v>
      </c>
      <c r="C123" s="10">
        <f t="shared" si="1"/>
        <v>9.2</v>
      </c>
      <c r="D123" s="10" t="str">
        <f t="shared" si="2"/>
        <v>Compliant</v>
      </c>
      <c r="E123" s="10">
        <f t="shared" si="3"/>
        <v>9</v>
      </c>
      <c r="F123" s="10">
        <f t="shared" si="4"/>
        <v>12</v>
      </c>
      <c r="G123" s="10">
        <f t="shared" si="5"/>
        <v>0</v>
      </c>
      <c r="H123" s="10" t="str">
        <f t="shared" si="6"/>
        <v/>
      </c>
    </row>
    <row r="124">
      <c r="A124" s="8">
        <v>43595.26875</v>
      </c>
      <c r="B124" s="9">
        <v>43595.60902777778</v>
      </c>
      <c r="C124" s="10">
        <f t="shared" si="1"/>
        <v>8.2</v>
      </c>
      <c r="D124" s="10" t="str">
        <f t="shared" si="2"/>
        <v>Non-compliant</v>
      </c>
      <c r="E124" s="10">
        <f t="shared" si="3"/>
        <v>8</v>
      </c>
      <c r="F124" s="10">
        <f t="shared" si="4"/>
        <v>12</v>
      </c>
      <c r="G124" s="10">
        <f t="shared" si="5"/>
        <v>-12</v>
      </c>
      <c r="H124" s="10" t="str">
        <f t="shared" si="6"/>
        <v>Non-compliant Notice:, Date: 05/10/2019, Hours Worked: 8.2 hours, Minutes Worked: 12 minutes, Deviation: -12 minutes.</v>
      </c>
    </row>
    <row r="125">
      <c r="A125" s="8">
        <v>43598.279861111114</v>
      </c>
      <c r="B125" s="9">
        <v>43598.6</v>
      </c>
      <c r="C125" s="10">
        <f t="shared" si="1"/>
        <v>7.7</v>
      </c>
      <c r="D125" s="10" t="str">
        <f t="shared" si="2"/>
        <v>Non-compliant</v>
      </c>
      <c r="E125" s="10">
        <f t="shared" si="3"/>
        <v>7</v>
      </c>
      <c r="F125" s="10">
        <f t="shared" si="4"/>
        <v>42</v>
      </c>
      <c r="G125" s="10">
        <f t="shared" si="5"/>
        <v>-42</v>
      </c>
      <c r="H125" s="10" t="str">
        <f t="shared" si="6"/>
        <v>Non-compliant Notice:, Date: 05/13/2019, Hours Worked: 7.7 hours, Minutes Worked: 42 minutes, Deviation: -42 minutes.</v>
      </c>
    </row>
    <row r="126">
      <c r="A126" s="8">
        <v>44088.26875</v>
      </c>
      <c r="B126" s="9">
        <v>44088.61597222222</v>
      </c>
      <c r="C126" s="10">
        <f t="shared" si="1"/>
        <v>8.3</v>
      </c>
      <c r="D126" s="10" t="str">
        <f t="shared" si="2"/>
        <v>Non-compliant</v>
      </c>
      <c r="E126" s="10">
        <f t="shared" si="3"/>
        <v>8</v>
      </c>
      <c r="F126" s="10">
        <f t="shared" si="4"/>
        <v>18</v>
      </c>
      <c r="G126" s="10">
        <f t="shared" si="5"/>
        <v>-6</v>
      </c>
      <c r="H126" s="10" t="str">
        <f t="shared" si="6"/>
        <v>Non-compliant Notice:, Date: 09/14/2020, Hours Worked: 8.3 hours, Minutes Worked: 18 minutes, Deviation: -6 minutes.</v>
      </c>
    </row>
    <row r="127">
      <c r="A127" s="8">
        <v>44270.27916666667</v>
      </c>
      <c r="B127" s="9">
        <v>44270.67152777778</v>
      </c>
      <c r="C127" s="10">
        <f t="shared" si="1"/>
        <v>9.4</v>
      </c>
      <c r="D127" s="10" t="str">
        <f t="shared" si="2"/>
        <v>Compliant</v>
      </c>
      <c r="E127" s="10">
        <f t="shared" si="3"/>
        <v>9</v>
      </c>
      <c r="F127" s="10">
        <f t="shared" si="4"/>
        <v>24</v>
      </c>
      <c r="G127" s="10">
        <f t="shared" si="5"/>
        <v>0</v>
      </c>
      <c r="H127" s="10" t="str">
        <f t="shared" si="6"/>
        <v/>
      </c>
    </row>
    <row r="128">
      <c r="A128" s="8">
        <v>43662.29791666667</v>
      </c>
      <c r="B128" s="9">
        <v>43662.65277777778</v>
      </c>
      <c r="C128" s="10">
        <f t="shared" si="1"/>
        <v>8.5</v>
      </c>
      <c r="D128" s="10" t="str">
        <f t="shared" si="2"/>
        <v>Compliant</v>
      </c>
      <c r="E128" s="10">
        <f t="shared" si="3"/>
        <v>8</v>
      </c>
      <c r="F128" s="10">
        <f t="shared" si="4"/>
        <v>30</v>
      </c>
      <c r="G128" s="10">
        <f t="shared" si="5"/>
        <v>0</v>
      </c>
      <c r="H128" s="10" t="str">
        <f t="shared" si="6"/>
        <v/>
      </c>
    </row>
    <row r="129">
      <c r="A129" s="8">
        <v>44943.27569444444</v>
      </c>
      <c r="B129" s="9">
        <v>44943.604166666664</v>
      </c>
      <c r="C129" s="10">
        <f t="shared" si="1"/>
        <v>7.9</v>
      </c>
      <c r="D129" s="10" t="str">
        <f t="shared" si="2"/>
        <v>Non-compliant</v>
      </c>
      <c r="E129" s="10">
        <f t="shared" si="3"/>
        <v>7</v>
      </c>
      <c r="F129" s="10">
        <f t="shared" si="4"/>
        <v>54</v>
      </c>
      <c r="G129" s="10">
        <f t="shared" si="5"/>
        <v>-30</v>
      </c>
      <c r="H129" s="10" t="str">
        <f t="shared" si="6"/>
        <v>Non-compliant Notice:, Date: 01/17/2023, Hours Worked: 7.9 hours, Minutes Worked: 54 minutes, Deviation: -30 minutes.</v>
      </c>
    </row>
    <row r="130">
      <c r="A130" s="8">
        <v>44671.27291666667</v>
      </c>
      <c r="B130" s="9">
        <v>44671.62430555555</v>
      </c>
      <c r="C130" s="10">
        <f t="shared" si="1"/>
        <v>8.4</v>
      </c>
      <c r="D130" s="10" t="str">
        <f t="shared" si="2"/>
        <v>Compliant</v>
      </c>
      <c r="E130" s="10">
        <f t="shared" si="3"/>
        <v>8</v>
      </c>
      <c r="F130" s="10">
        <f t="shared" si="4"/>
        <v>24</v>
      </c>
      <c r="G130" s="10">
        <f t="shared" si="5"/>
        <v>0</v>
      </c>
      <c r="H130" s="10" t="str">
        <f t="shared" si="6"/>
        <v/>
      </c>
    </row>
    <row r="131">
      <c r="A131" s="8">
        <v>44033.29305555556</v>
      </c>
      <c r="B131" s="9">
        <v>44033.60555555556</v>
      </c>
      <c r="C131" s="10">
        <f t="shared" si="1"/>
        <v>7.5</v>
      </c>
      <c r="D131" s="10" t="str">
        <f t="shared" si="2"/>
        <v>Non-compliant</v>
      </c>
      <c r="E131" s="10">
        <f t="shared" si="3"/>
        <v>7</v>
      </c>
      <c r="F131" s="10">
        <f t="shared" si="4"/>
        <v>30</v>
      </c>
      <c r="G131" s="10">
        <f t="shared" si="5"/>
        <v>-54</v>
      </c>
      <c r="H131" s="10" t="str">
        <f t="shared" si="6"/>
        <v>Non-compliant Notice:, Date: 07/21/2020, Hours Worked: 7.5 hours, Minutes Worked: 30 minutes, Deviation: -54 minutes.</v>
      </c>
    </row>
    <row r="132">
      <c r="A132" s="8">
        <v>45221.27222222222</v>
      </c>
      <c r="B132" s="9">
        <v>45221.64861111111</v>
      </c>
      <c r="C132" s="10">
        <f t="shared" si="1"/>
        <v>9</v>
      </c>
      <c r="D132" s="10" t="str">
        <f t="shared" si="2"/>
        <v>Compliant</v>
      </c>
      <c r="E132" s="10">
        <f t="shared" si="3"/>
        <v>9</v>
      </c>
      <c r="F132" s="10">
        <f t="shared" si="4"/>
        <v>0</v>
      </c>
      <c r="G132" s="10">
        <f t="shared" si="5"/>
        <v>0</v>
      </c>
      <c r="H132" s="10" t="str">
        <f t="shared" si="6"/>
        <v/>
      </c>
    </row>
    <row r="133">
      <c r="A133" s="8">
        <v>43913.279861111114</v>
      </c>
      <c r="B133" s="9">
        <v>43913.60208333333</v>
      </c>
      <c r="C133" s="10">
        <f t="shared" si="1"/>
        <v>7.7</v>
      </c>
      <c r="D133" s="10" t="str">
        <f t="shared" si="2"/>
        <v>Non-compliant</v>
      </c>
      <c r="E133" s="10">
        <f t="shared" si="3"/>
        <v>7</v>
      </c>
      <c r="F133" s="10">
        <f t="shared" si="4"/>
        <v>42</v>
      </c>
      <c r="G133" s="10">
        <f t="shared" si="5"/>
        <v>-42</v>
      </c>
      <c r="H133" s="10" t="str">
        <f t="shared" si="6"/>
        <v>Non-compliant Notice:, Date: 03/23/2020, Hours Worked: 7.7 hours, Minutes Worked: 42 minutes, Deviation: -42 minutes.</v>
      </c>
    </row>
    <row r="134">
      <c r="A134" s="8">
        <v>43640.28333333333</v>
      </c>
      <c r="B134" s="9">
        <v>43640.618055555555</v>
      </c>
      <c r="C134" s="10">
        <f t="shared" si="1"/>
        <v>8</v>
      </c>
      <c r="D134" s="10" t="str">
        <f t="shared" si="2"/>
        <v>Non-compliant</v>
      </c>
      <c r="E134" s="10">
        <f t="shared" si="3"/>
        <v>8</v>
      </c>
      <c r="F134" s="10">
        <f t="shared" si="4"/>
        <v>0</v>
      </c>
      <c r="G134" s="10">
        <f t="shared" si="5"/>
        <v>-24</v>
      </c>
      <c r="H134" s="10" t="str">
        <f t="shared" si="6"/>
        <v>Non-compliant Notice:, Date: 06/24/2019, Hours Worked: 8.0 hours, Minutes Worked: 0 minutes, Deviation: -24 minutes.</v>
      </c>
    </row>
    <row r="135">
      <c r="A135" s="8">
        <v>44374.29027777778</v>
      </c>
      <c r="B135" s="9">
        <v>44374.65625</v>
      </c>
      <c r="C135" s="10">
        <f t="shared" si="1"/>
        <v>8.8</v>
      </c>
      <c r="D135" s="10" t="str">
        <f t="shared" si="2"/>
        <v>Compliant</v>
      </c>
      <c r="E135" s="10">
        <f t="shared" si="3"/>
        <v>8</v>
      </c>
      <c r="F135" s="10">
        <f t="shared" si="4"/>
        <v>48</v>
      </c>
      <c r="G135" s="10">
        <f t="shared" si="5"/>
        <v>0</v>
      </c>
      <c r="H135" s="10" t="str">
        <f t="shared" si="6"/>
        <v/>
      </c>
    </row>
    <row r="136">
      <c r="A136" s="8">
        <v>44923.27916666667</v>
      </c>
      <c r="B136" s="9">
        <v>44923.59930555556</v>
      </c>
      <c r="C136" s="10">
        <f t="shared" si="1"/>
        <v>7.7</v>
      </c>
      <c r="D136" s="10" t="str">
        <f t="shared" si="2"/>
        <v>Non-compliant</v>
      </c>
      <c r="E136" s="10">
        <f t="shared" si="3"/>
        <v>7</v>
      </c>
      <c r="F136" s="10">
        <f t="shared" si="4"/>
        <v>42</v>
      </c>
      <c r="G136" s="10">
        <f t="shared" si="5"/>
        <v>-42</v>
      </c>
      <c r="H136" s="10" t="str">
        <f t="shared" si="6"/>
        <v>Non-compliant Notice:, Date: 12/28/2022, Hours Worked: 7.7 hours, Minutes Worked: 42 minutes, Deviation: -42 minutes.</v>
      </c>
    </row>
    <row r="137">
      <c r="A137" s="8">
        <v>43524.290972222225</v>
      </c>
      <c r="B137" s="9">
        <v>43524.67569444444</v>
      </c>
      <c r="C137" s="10">
        <f t="shared" si="1"/>
        <v>9.2</v>
      </c>
      <c r="D137" s="10" t="str">
        <f t="shared" si="2"/>
        <v>Compliant</v>
      </c>
      <c r="E137" s="10">
        <f t="shared" si="3"/>
        <v>9</v>
      </c>
      <c r="F137" s="10">
        <f t="shared" si="4"/>
        <v>12</v>
      </c>
      <c r="G137" s="10">
        <f t="shared" si="5"/>
        <v>0</v>
      </c>
      <c r="H137" s="10" t="str">
        <f t="shared" si="6"/>
        <v/>
      </c>
    </row>
    <row r="138">
      <c r="A138" s="8">
        <v>45013.27916666667</v>
      </c>
      <c r="B138" s="9">
        <v>45013.595138888886</v>
      </c>
      <c r="C138" s="10">
        <f t="shared" si="1"/>
        <v>7.6</v>
      </c>
      <c r="D138" s="10" t="str">
        <f t="shared" si="2"/>
        <v>Non-compliant</v>
      </c>
      <c r="E138" s="10">
        <f t="shared" si="3"/>
        <v>7</v>
      </c>
      <c r="F138" s="10">
        <f t="shared" si="4"/>
        <v>36</v>
      </c>
      <c r="G138" s="10">
        <f t="shared" si="5"/>
        <v>-48</v>
      </c>
      <c r="H138" s="10" t="str">
        <f t="shared" si="6"/>
        <v>Non-compliant Notice:, Date: 03/28/2023, Hours Worked: 7.6 hours, Minutes Worked: 36 minutes, Deviation: -48 minutes.</v>
      </c>
    </row>
    <row r="139">
      <c r="A139" s="8">
        <v>43889.27291666667</v>
      </c>
      <c r="B139" s="9">
        <v>43889.65694444445</v>
      </c>
      <c r="C139" s="10">
        <f t="shared" si="1"/>
        <v>9.2</v>
      </c>
      <c r="D139" s="10" t="str">
        <f t="shared" si="2"/>
        <v>Compliant</v>
      </c>
      <c r="E139" s="10">
        <f t="shared" si="3"/>
        <v>9</v>
      </c>
      <c r="F139" s="10">
        <f t="shared" si="4"/>
        <v>12</v>
      </c>
      <c r="G139" s="10">
        <f t="shared" si="5"/>
        <v>0</v>
      </c>
      <c r="H139" s="10" t="str">
        <f t="shared" si="6"/>
        <v/>
      </c>
    </row>
    <row r="140">
      <c r="A140" s="8">
        <v>43864.27777777778</v>
      </c>
      <c r="B140" s="9">
        <v>43864.62430555555</v>
      </c>
      <c r="C140" s="10">
        <f t="shared" si="1"/>
        <v>8.3</v>
      </c>
      <c r="D140" s="10" t="str">
        <f t="shared" si="2"/>
        <v>Non-compliant</v>
      </c>
      <c r="E140" s="10">
        <f t="shared" si="3"/>
        <v>8</v>
      </c>
      <c r="F140" s="10">
        <f t="shared" si="4"/>
        <v>18</v>
      </c>
      <c r="G140" s="10">
        <f t="shared" si="5"/>
        <v>-6</v>
      </c>
      <c r="H140" s="10" t="str">
        <f t="shared" si="6"/>
        <v>Non-compliant Notice:, Date: 02/03/2020, Hours Worked: 8.3 hours, Minutes Worked: 18 minutes, Deviation: -6 minutes.</v>
      </c>
    </row>
    <row r="141">
      <c r="A141" s="8">
        <v>44808.28333333333</v>
      </c>
      <c r="B141" s="9">
        <v>44808.62569444445</v>
      </c>
      <c r="C141" s="10">
        <f t="shared" si="1"/>
        <v>8.2</v>
      </c>
      <c r="D141" s="10" t="str">
        <f t="shared" si="2"/>
        <v>Non-compliant</v>
      </c>
      <c r="E141" s="10">
        <f t="shared" si="3"/>
        <v>8</v>
      </c>
      <c r="F141" s="10">
        <f t="shared" si="4"/>
        <v>12</v>
      </c>
      <c r="G141" s="10">
        <f t="shared" si="5"/>
        <v>-12</v>
      </c>
      <c r="H141" s="10" t="str">
        <f t="shared" si="6"/>
        <v>Non-compliant Notice:, Date: 09/04/2022, Hours Worked: 8.2 hours, Minutes Worked: 12 minutes, Deviation: -12 minutes.</v>
      </c>
    </row>
    <row r="142">
      <c r="A142" s="8">
        <v>45235.28611111111</v>
      </c>
      <c r="B142" s="9">
        <v>45235.60972222222</v>
      </c>
      <c r="C142" s="10">
        <f t="shared" si="1"/>
        <v>7.8</v>
      </c>
      <c r="D142" s="10" t="str">
        <f t="shared" si="2"/>
        <v>Non-compliant</v>
      </c>
      <c r="E142" s="10">
        <f t="shared" si="3"/>
        <v>7</v>
      </c>
      <c r="F142" s="10">
        <f t="shared" si="4"/>
        <v>48</v>
      </c>
      <c r="G142" s="10">
        <f t="shared" si="5"/>
        <v>-36</v>
      </c>
      <c r="H142" s="10" t="str">
        <f t="shared" si="6"/>
        <v>Non-compliant Notice:, Date: 11/05/2023, Hours Worked: 7.8 hours, Minutes Worked: 48 minutes, Deviation: -36 minutes.</v>
      </c>
    </row>
    <row r="143">
      <c r="A143" s="8">
        <v>44049.28402777778</v>
      </c>
      <c r="B143" s="9">
        <v>44049.623611111114</v>
      </c>
      <c r="C143" s="10">
        <f t="shared" si="1"/>
        <v>8.2</v>
      </c>
      <c r="D143" s="10" t="str">
        <f t="shared" si="2"/>
        <v>Non-compliant</v>
      </c>
      <c r="E143" s="10">
        <f t="shared" si="3"/>
        <v>8</v>
      </c>
      <c r="F143" s="10">
        <f t="shared" si="4"/>
        <v>12</v>
      </c>
      <c r="G143" s="10">
        <f t="shared" si="5"/>
        <v>-12</v>
      </c>
      <c r="H143" s="10" t="str">
        <f t="shared" si="6"/>
        <v>Non-compliant Notice:, Date: 08/06/2020, Hours Worked: 8.2 hours, Minutes Worked: 12 minutes, Deviation: -12 minutes.</v>
      </c>
    </row>
    <row r="144">
      <c r="A144" s="8">
        <v>45023.28472222222</v>
      </c>
      <c r="B144" s="9">
        <v>45023.62986111111</v>
      </c>
      <c r="C144" s="10">
        <f t="shared" si="1"/>
        <v>8.3</v>
      </c>
      <c r="D144" s="10" t="str">
        <f t="shared" si="2"/>
        <v>Non-compliant</v>
      </c>
      <c r="E144" s="10">
        <f t="shared" si="3"/>
        <v>8</v>
      </c>
      <c r="F144" s="10">
        <f t="shared" si="4"/>
        <v>18</v>
      </c>
      <c r="G144" s="10">
        <f t="shared" si="5"/>
        <v>-6</v>
      </c>
      <c r="H144" s="10" t="str">
        <f t="shared" si="6"/>
        <v>Non-compliant Notice:, Date: 04/07/2023, Hours Worked: 8.3 hours, Minutes Worked: 18 minutes, Deviation: -6 minutes.</v>
      </c>
    </row>
    <row r="145">
      <c r="A145" s="8">
        <v>44265.29027777778</v>
      </c>
      <c r="B145" s="9">
        <v>44265.66875</v>
      </c>
      <c r="C145" s="10">
        <f t="shared" si="1"/>
        <v>9.1</v>
      </c>
      <c r="D145" s="10" t="str">
        <f t="shared" si="2"/>
        <v>Compliant</v>
      </c>
      <c r="E145" s="10">
        <f t="shared" si="3"/>
        <v>9</v>
      </c>
      <c r="F145" s="10">
        <f t="shared" si="4"/>
        <v>6</v>
      </c>
      <c r="G145" s="10">
        <f t="shared" si="5"/>
        <v>0</v>
      </c>
      <c r="H145" s="10" t="str">
        <f t="shared" si="6"/>
        <v/>
      </c>
    </row>
    <row r="146">
      <c r="A146" s="8">
        <v>44388.29583333333</v>
      </c>
      <c r="B146" s="9">
        <v>44388.65625</v>
      </c>
      <c r="C146" s="10">
        <f t="shared" si="1"/>
        <v>8.7</v>
      </c>
      <c r="D146" s="10" t="str">
        <f t="shared" si="2"/>
        <v>Compliant</v>
      </c>
      <c r="E146" s="10">
        <f t="shared" si="3"/>
        <v>8</v>
      </c>
      <c r="F146" s="10">
        <f t="shared" si="4"/>
        <v>42</v>
      </c>
      <c r="G146" s="10">
        <f t="shared" si="5"/>
        <v>0</v>
      </c>
      <c r="H146" s="10" t="str">
        <f t="shared" si="6"/>
        <v/>
      </c>
    </row>
    <row r="147">
      <c r="A147" s="8">
        <v>45119.27222222222</v>
      </c>
      <c r="B147" s="9">
        <v>45119.59861111111</v>
      </c>
      <c r="C147" s="10">
        <f t="shared" si="1"/>
        <v>7.8</v>
      </c>
      <c r="D147" s="10" t="str">
        <f t="shared" si="2"/>
        <v>Non-compliant</v>
      </c>
      <c r="E147" s="10">
        <f t="shared" si="3"/>
        <v>7</v>
      </c>
      <c r="F147" s="10">
        <f t="shared" si="4"/>
        <v>48</v>
      </c>
      <c r="G147" s="10">
        <f t="shared" si="5"/>
        <v>-36</v>
      </c>
      <c r="H147" s="10" t="str">
        <f t="shared" si="6"/>
        <v>Non-compliant Notice:, Date: 07/12/2023, Hours Worked: 7.8 hours, Minutes Worked: 48 minutes, Deviation: -36 minutes.</v>
      </c>
    </row>
    <row r="148">
      <c r="A148" s="8">
        <v>43843.270833333336</v>
      </c>
      <c r="B148" s="9">
        <v>43843.65347222222</v>
      </c>
      <c r="C148" s="10">
        <f t="shared" si="1"/>
        <v>9.2</v>
      </c>
      <c r="D148" s="10" t="str">
        <f t="shared" si="2"/>
        <v>Compliant</v>
      </c>
      <c r="E148" s="10">
        <f t="shared" si="3"/>
        <v>9</v>
      </c>
      <c r="F148" s="10">
        <f t="shared" si="4"/>
        <v>12</v>
      </c>
      <c r="G148" s="10">
        <f t="shared" si="5"/>
        <v>0</v>
      </c>
      <c r="H148" s="10" t="str">
        <f t="shared" si="6"/>
        <v/>
      </c>
    </row>
    <row r="149">
      <c r="A149" s="8">
        <v>44971.27291666667</v>
      </c>
      <c r="B149" s="9">
        <v>44971.65138888889</v>
      </c>
      <c r="C149" s="10">
        <f t="shared" si="1"/>
        <v>9.1</v>
      </c>
      <c r="D149" s="10" t="str">
        <f t="shared" si="2"/>
        <v>Compliant</v>
      </c>
      <c r="E149" s="10">
        <f t="shared" si="3"/>
        <v>9</v>
      </c>
      <c r="F149" s="10">
        <f t="shared" si="4"/>
        <v>6</v>
      </c>
      <c r="G149" s="10">
        <f t="shared" si="5"/>
        <v>0</v>
      </c>
      <c r="H149" s="10" t="str">
        <f t="shared" si="6"/>
        <v/>
      </c>
    </row>
    <row r="150">
      <c r="A150" s="8">
        <v>44578.288194444445</v>
      </c>
      <c r="B150" s="9">
        <v>44578.61111111111</v>
      </c>
      <c r="C150" s="10">
        <f t="shared" si="1"/>
        <v>7.7</v>
      </c>
      <c r="D150" s="10" t="str">
        <f t="shared" si="2"/>
        <v>Non-compliant</v>
      </c>
      <c r="E150" s="10">
        <f t="shared" si="3"/>
        <v>7</v>
      </c>
      <c r="F150" s="10">
        <f t="shared" si="4"/>
        <v>42</v>
      </c>
      <c r="G150" s="10">
        <f t="shared" si="5"/>
        <v>-42</v>
      </c>
      <c r="H150" s="10" t="str">
        <f t="shared" si="6"/>
        <v>Non-compliant Notice:, Date: 01/17/2022, Hours Worked: 7.7 hours, Minutes Worked: 42 minutes, Deviation: -42 minutes.</v>
      </c>
    </row>
    <row r="151">
      <c r="A151" s="8">
        <v>45003.279861111114</v>
      </c>
      <c r="B151" s="9">
        <v>45003.665972222225</v>
      </c>
      <c r="C151" s="10">
        <f t="shared" si="1"/>
        <v>9.3</v>
      </c>
      <c r="D151" s="10" t="str">
        <f t="shared" si="2"/>
        <v>Compliant</v>
      </c>
      <c r="E151" s="10">
        <f t="shared" si="3"/>
        <v>9</v>
      </c>
      <c r="F151" s="10">
        <f t="shared" si="4"/>
        <v>18</v>
      </c>
      <c r="G151" s="10">
        <f t="shared" si="5"/>
        <v>0</v>
      </c>
      <c r="H151" s="10" t="str">
        <f t="shared" si="6"/>
        <v/>
      </c>
    </row>
    <row r="152">
      <c r="A152" s="8">
        <v>44639.29027777778</v>
      </c>
      <c r="B152" s="9">
        <v>44639.64861111111</v>
      </c>
      <c r="C152" s="10">
        <f t="shared" si="1"/>
        <v>8.6</v>
      </c>
      <c r="D152" s="10" t="str">
        <f t="shared" si="2"/>
        <v>Compliant</v>
      </c>
      <c r="E152" s="10">
        <f t="shared" si="3"/>
        <v>8</v>
      </c>
      <c r="F152" s="10">
        <f t="shared" si="4"/>
        <v>36</v>
      </c>
      <c r="G152" s="10">
        <f t="shared" si="5"/>
        <v>0</v>
      </c>
      <c r="H152" s="10" t="str">
        <f t="shared" si="6"/>
        <v/>
      </c>
    </row>
    <row r="153">
      <c r="A153" s="8">
        <v>45005.26875</v>
      </c>
      <c r="B153" s="9">
        <v>45005.64166666667</v>
      </c>
      <c r="C153" s="10">
        <f t="shared" si="1"/>
        <v>9</v>
      </c>
      <c r="D153" s="10" t="str">
        <f t="shared" si="2"/>
        <v>Compliant</v>
      </c>
      <c r="E153" s="10">
        <f t="shared" si="3"/>
        <v>9</v>
      </c>
      <c r="F153" s="10">
        <f t="shared" si="4"/>
        <v>0</v>
      </c>
      <c r="G153" s="10">
        <f t="shared" si="5"/>
        <v>0</v>
      </c>
      <c r="H153" s="10" t="str">
        <f t="shared" si="6"/>
        <v/>
      </c>
    </row>
    <row r="154">
      <c r="A154" s="8">
        <v>43667.29375</v>
      </c>
      <c r="B154" s="9">
        <v>43667.629166666666</v>
      </c>
      <c r="C154" s="10">
        <f t="shared" si="1"/>
        <v>8.1</v>
      </c>
      <c r="D154" s="10" t="str">
        <f t="shared" si="2"/>
        <v>Non-compliant</v>
      </c>
      <c r="E154" s="10">
        <f t="shared" si="3"/>
        <v>8</v>
      </c>
      <c r="F154" s="10">
        <f t="shared" si="4"/>
        <v>6</v>
      </c>
      <c r="G154" s="10">
        <f t="shared" si="5"/>
        <v>-18</v>
      </c>
      <c r="H154" s="10" t="str">
        <f t="shared" si="6"/>
        <v>Non-compliant Notice:, Date: 07/21/2019, Hours Worked: 8.1 hours, Minutes Worked: 6 minutes, Deviation: -18 minutes.</v>
      </c>
    </row>
    <row r="155">
      <c r="A155" s="8">
        <v>44981.27291666667</v>
      </c>
      <c r="B155" s="9">
        <v>44981.60972222222</v>
      </c>
      <c r="C155" s="10">
        <f t="shared" si="1"/>
        <v>8.1</v>
      </c>
      <c r="D155" s="10" t="str">
        <f t="shared" si="2"/>
        <v>Non-compliant</v>
      </c>
      <c r="E155" s="10">
        <f t="shared" si="3"/>
        <v>8</v>
      </c>
      <c r="F155" s="10">
        <f t="shared" si="4"/>
        <v>6</v>
      </c>
      <c r="G155" s="10">
        <f t="shared" si="5"/>
        <v>-18</v>
      </c>
      <c r="H155" s="10" t="str">
        <f t="shared" si="6"/>
        <v>Non-compliant Notice:, Date: 02/24/2023, Hours Worked: 8.1 hours, Minutes Worked: 6 minutes, Deviation: -18 minutes.</v>
      </c>
    </row>
    <row r="156">
      <c r="A156" s="8">
        <v>44280.27291666667</v>
      </c>
      <c r="B156" s="9">
        <v>44280.59375</v>
      </c>
      <c r="C156" s="10">
        <f t="shared" si="1"/>
        <v>7.7</v>
      </c>
      <c r="D156" s="10" t="str">
        <f t="shared" si="2"/>
        <v>Non-compliant</v>
      </c>
      <c r="E156" s="10">
        <f t="shared" si="3"/>
        <v>7</v>
      </c>
      <c r="F156" s="10">
        <f t="shared" si="4"/>
        <v>42</v>
      </c>
      <c r="G156" s="10">
        <f t="shared" si="5"/>
        <v>-42</v>
      </c>
      <c r="H156" s="10" t="str">
        <f t="shared" si="6"/>
        <v>Non-compliant Notice:, Date: 03/25/2021, Hours Worked: 7.7 hours, Minutes Worked: 42 minutes, Deviation: -42 minutes.</v>
      </c>
    </row>
    <row r="157">
      <c r="A157" s="8">
        <v>44526.28888888889</v>
      </c>
      <c r="B157" s="9">
        <v>44526.68263888889</v>
      </c>
      <c r="C157" s="10">
        <f t="shared" si="1"/>
        <v>9.4</v>
      </c>
      <c r="D157" s="10" t="str">
        <f t="shared" si="2"/>
        <v>Compliant</v>
      </c>
      <c r="E157" s="10">
        <f t="shared" si="3"/>
        <v>9</v>
      </c>
      <c r="F157" s="10">
        <f t="shared" si="4"/>
        <v>24</v>
      </c>
      <c r="G157" s="10">
        <f t="shared" si="5"/>
        <v>0</v>
      </c>
      <c r="H157" s="10" t="str">
        <f t="shared" si="6"/>
        <v/>
      </c>
    </row>
    <row r="158">
      <c r="A158" s="8">
        <v>44343.27222222222</v>
      </c>
      <c r="B158" s="9">
        <v>44343.63055555556</v>
      </c>
      <c r="C158" s="10">
        <f t="shared" si="1"/>
        <v>8.6</v>
      </c>
      <c r="D158" s="10" t="str">
        <f t="shared" si="2"/>
        <v>Compliant</v>
      </c>
      <c r="E158" s="10">
        <f t="shared" si="3"/>
        <v>8</v>
      </c>
      <c r="F158" s="10">
        <f t="shared" si="4"/>
        <v>36</v>
      </c>
      <c r="G158" s="10">
        <f t="shared" si="5"/>
        <v>0</v>
      </c>
      <c r="H158" s="10" t="str">
        <f t="shared" si="6"/>
        <v/>
      </c>
    </row>
    <row r="159">
      <c r="A159" s="8">
        <v>44010.28194444445</v>
      </c>
      <c r="B159" s="9">
        <v>44010.65625</v>
      </c>
      <c r="C159" s="10">
        <f t="shared" si="1"/>
        <v>9</v>
      </c>
      <c r="D159" s="10" t="str">
        <f t="shared" si="2"/>
        <v>Compliant</v>
      </c>
      <c r="E159" s="10">
        <f t="shared" si="3"/>
        <v>9</v>
      </c>
      <c r="F159" s="10">
        <f t="shared" si="4"/>
        <v>0</v>
      </c>
      <c r="G159" s="10">
        <f t="shared" si="5"/>
        <v>0</v>
      </c>
      <c r="H159" s="10" t="str">
        <f t="shared" si="6"/>
        <v/>
      </c>
    </row>
    <row r="160">
      <c r="A160" s="8">
        <v>44378.26527777778</v>
      </c>
      <c r="B160" s="9">
        <v>44378.65138888889</v>
      </c>
      <c r="C160" s="10">
        <f t="shared" si="1"/>
        <v>9.3</v>
      </c>
      <c r="D160" s="10" t="str">
        <f t="shared" si="2"/>
        <v>Compliant</v>
      </c>
      <c r="E160" s="10">
        <f t="shared" si="3"/>
        <v>9</v>
      </c>
      <c r="F160" s="10">
        <f t="shared" si="4"/>
        <v>18</v>
      </c>
      <c r="G160" s="10">
        <f t="shared" si="5"/>
        <v>0</v>
      </c>
      <c r="H160" s="10" t="str">
        <f t="shared" si="6"/>
        <v/>
      </c>
    </row>
    <row r="161">
      <c r="A161" s="8">
        <v>43740.291666666664</v>
      </c>
      <c r="B161" s="9">
        <v>43740.604166666664</v>
      </c>
      <c r="C161" s="10">
        <f t="shared" si="1"/>
        <v>7.5</v>
      </c>
      <c r="D161" s="10" t="str">
        <f t="shared" si="2"/>
        <v>Non-compliant</v>
      </c>
      <c r="E161" s="10">
        <f t="shared" si="3"/>
        <v>7</v>
      </c>
      <c r="F161" s="10">
        <f t="shared" si="4"/>
        <v>30</v>
      </c>
      <c r="G161" s="10">
        <f t="shared" si="5"/>
        <v>-54</v>
      </c>
      <c r="H161" s="10" t="str">
        <f t="shared" si="6"/>
        <v>Non-compliant Notice:, Date: 10/02/2019, Hours Worked: 7.5 hours, Minutes Worked: 30 minutes, Deviation: -54 minutes.</v>
      </c>
    </row>
    <row r="162">
      <c r="A162" s="8">
        <v>45263.27569444444</v>
      </c>
      <c r="B162" s="9">
        <v>45263.654861111114</v>
      </c>
      <c r="C162" s="10">
        <f t="shared" si="1"/>
        <v>9.1</v>
      </c>
      <c r="D162" s="10" t="str">
        <f t="shared" si="2"/>
        <v>Compliant</v>
      </c>
      <c r="E162" s="10">
        <f t="shared" si="3"/>
        <v>9</v>
      </c>
      <c r="F162" s="10">
        <f t="shared" si="4"/>
        <v>6</v>
      </c>
      <c r="G162" s="10">
        <f t="shared" si="5"/>
        <v>0</v>
      </c>
      <c r="H162" s="10" t="str">
        <f t="shared" si="6"/>
        <v/>
      </c>
    </row>
    <row r="163">
      <c r="A163" s="8">
        <v>43803.27013888889</v>
      </c>
      <c r="B163" s="9">
        <v>43803.60486111111</v>
      </c>
      <c r="C163" s="10">
        <f t="shared" si="1"/>
        <v>8</v>
      </c>
      <c r="D163" s="10" t="str">
        <f t="shared" si="2"/>
        <v>Non-compliant</v>
      </c>
      <c r="E163" s="10">
        <f t="shared" si="3"/>
        <v>8</v>
      </c>
      <c r="F163" s="10">
        <f t="shared" si="4"/>
        <v>0</v>
      </c>
      <c r="G163" s="10">
        <f t="shared" si="5"/>
        <v>-24</v>
      </c>
      <c r="H163" s="10" t="str">
        <f t="shared" si="6"/>
        <v>Non-compliant Notice:, Date: 12/04/2019, Hours Worked: 8.0 hours, Minutes Worked: 0 minutes, Deviation: -24 minutes.</v>
      </c>
    </row>
    <row r="164">
      <c r="A164" s="8">
        <v>43835.29513888889</v>
      </c>
      <c r="B164" s="9">
        <v>43835.683333333334</v>
      </c>
      <c r="C164" s="10">
        <f t="shared" si="1"/>
        <v>9.3</v>
      </c>
      <c r="D164" s="10" t="str">
        <f t="shared" si="2"/>
        <v>Compliant</v>
      </c>
      <c r="E164" s="10">
        <f t="shared" si="3"/>
        <v>9</v>
      </c>
      <c r="F164" s="10">
        <f t="shared" si="4"/>
        <v>18</v>
      </c>
      <c r="G164" s="10">
        <f t="shared" si="5"/>
        <v>0</v>
      </c>
      <c r="H164" s="10" t="str">
        <f t="shared" si="6"/>
        <v/>
      </c>
    </row>
    <row r="165">
      <c r="A165" s="8">
        <v>45178.288194444445</v>
      </c>
      <c r="B165" s="9">
        <v>45178.60486111111</v>
      </c>
      <c r="C165" s="10">
        <f t="shared" si="1"/>
        <v>7.6</v>
      </c>
      <c r="D165" s="10" t="str">
        <f t="shared" si="2"/>
        <v>Non-compliant</v>
      </c>
      <c r="E165" s="10">
        <f t="shared" si="3"/>
        <v>7</v>
      </c>
      <c r="F165" s="10">
        <f t="shared" si="4"/>
        <v>36</v>
      </c>
      <c r="G165" s="10">
        <f t="shared" si="5"/>
        <v>-48</v>
      </c>
      <c r="H165" s="10" t="str">
        <f t="shared" si="6"/>
        <v>Non-compliant Notice:, Date: 09/09/2023, Hours Worked: 7.6 hours, Minutes Worked: 36 minutes, Deviation: -48 minutes.</v>
      </c>
    </row>
    <row r="166">
      <c r="A166" s="8">
        <v>45087.290972222225</v>
      </c>
      <c r="B166" s="9">
        <v>45087.67291666667</v>
      </c>
      <c r="C166" s="10">
        <f t="shared" si="1"/>
        <v>9.2</v>
      </c>
      <c r="D166" s="10" t="str">
        <f t="shared" si="2"/>
        <v>Compliant</v>
      </c>
      <c r="E166" s="10">
        <f t="shared" si="3"/>
        <v>9</v>
      </c>
      <c r="F166" s="10">
        <f t="shared" si="4"/>
        <v>12</v>
      </c>
      <c r="G166" s="10">
        <f t="shared" si="5"/>
        <v>0</v>
      </c>
      <c r="H166" s="10" t="str">
        <f t="shared" si="6"/>
        <v/>
      </c>
    </row>
    <row r="167">
      <c r="A167" s="8">
        <v>43901.28888888889</v>
      </c>
      <c r="B167" s="9">
        <v>43901.64375</v>
      </c>
      <c r="C167" s="10">
        <f t="shared" si="1"/>
        <v>8.5</v>
      </c>
      <c r="D167" s="10" t="str">
        <f t="shared" si="2"/>
        <v>Compliant</v>
      </c>
      <c r="E167" s="10">
        <f t="shared" si="3"/>
        <v>8</v>
      </c>
      <c r="F167" s="10">
        <f t="shared" si="4"/>
        <v>30</v>
      </c>
      <c r="G167" s="10">
        <f t="shared" si="5"/>
        <v>0</v>
      </c>
      <c r="H167" s="10" t="str">
        <f t="shared" si="6"/>
        <v/>
      </c>
    </row>
    <row r="168">
      <c r="A168" s="8">
        <v>44632.302083333336</v>
      </c>
      <c r="B168" s="9">
        <v>44632.660416666666</v>
      </c>
      <c r="C168" s="10">
        <f t="shared" si="1"/>
        <v>8.6</v>
      </c>
      <c r="D168" s="10" t="str">
        <f t="shared" si="2"/>
        <v>Compliant</v>
      </c>
      <c r="E168" s="10">
        <f t="shared" si="3"/>
        <v>8</v>
      </c>
      <c r="F168" s="10">
        <f t="shared" si="4"/>
        <v>36</v>
      </c>
      <c r="G168" s="10">
        <f t="shared" si="5"/>
        <v>0</v>
      </c>
      <c r="H168" s="10" t="str">
        <f t="shared" si="6"/>
        <v/>
      </c>
    </row>
    <row r="169">
      <c r="A169" s="8">
        <v>43814.27291666667</v>
      </c>
      <c r="B169" s="9">
        <v>43814.64027777778</v>
      </c>
      <c r="C169" s="10">
        <f t="shared" si="1"/>
        <v>8.8</v>
      </c>
      <c r="D169" s="10" t="str">
        <f t="shared" si="2"/>
        <v>Compliant</v>
      </c>
      <c r="E169" s="10">
        <f t="shared" si="3"/>
        <v>8</v>
      </c>
      <c r="F169" s="10">
        <f t="shared" si="4"/>
        <v>48</v>
      </c>
      <c r="G169" s="10">
        <f t="shared" si="5"/>
        <v>0</v>
      </c>
      <c r="H169" s="10" t="str">
        <f t="shared" si="6"/>
        <v/>
      </c>
    </row>
    <row r="170">
      <c r="A170" s="8">
        <v>44973.28611111111</v>
      </c>
      <c r="B170" s="9">
        <v>44973.62152777778</v>
      </c>
      <c r="C170" s="10">
        <f t="shared" si="1"/>
        <v>8.1</v>
      </c>
      <c r="D170" s="10" t="str">
        <f t="shared" si="2"/>
        <v>Non-compliant</v>
      </c>
      <c r="E170" s="10">
        <f t="shared" si="3"/>
        <v>8</v>
      </c>
      <c r="F170" s="10">
        <f t="shared" si="4"/>
        <v>6</v>
      </c>
      <c r="G170" s="10">
        <f t="shared" si="5"/>
        <v>-18</v>
      </c>
      <c r="H170" s="10" t="str">
        <f t="shared" si="6"/>
        <v>Non-compliant Notice:, Date: 02/16/2023, Hours Worked: 8.1 hours, Minutes Worked: 6 minutes, Deviation: -18 minutes.</v>
      </c>
    </row>
    <row r="171">
      <c r="A171" s="8">
        <v>44091.28333333333</v>
      </c>
      <c r="B171" s="9">
        <v>44091.62847222222</v>
      </c>
      <c r="C171" s="10">
        <f t="shared" si="1"/>
        <v>8.3</v>
      </c>
      <c r="D171" s="10" t="str">
        <f t="shared" si="2"/>
        <v>Non-compliant</v>
      </c>
      <c r="E171" s="10">
        <f t="shared" si="3"/>
        <v>8</v>
      </c>
      <c r="F171" s="10">
        <f t="shared" si="4"/>
        <v>18</v>
      </c>
      <c r="G171" s="10">
        <f t="shared" si="5"/>
        <v>-6</v>
      </c>
      <c r="H171" s="10" t="str">
        <f t="shared" si="6"/>
        <v>Non-compliant Notice:, Date: 09/17/2020, Hours Worked: 8.3 hours, Minutes Worked: 18 minutes, Deviation: -6 minutes.</v>
      </c>
    </row>
    <row r="172">
      <c r="A172" s="8">
        <v>43514.28125</v>
      </c>
      <c r="B172" s="9">
        <v>43514.60277777778</v>
      </c>
      <c r="C172" s="10">
        <f t="shared" si="1"/>
        <v>7.7</v>
      </c>
      <c r="D172" s="10" t="str">
        <f t="shared" si="2"/>
        <v>Non-compliant</v>
      </c>
      <c r="E172" s="10">
        <f t="shared" si="3"/>
        <v>7</v>
      </c>
      <c r="F172" s="10">
        <f t="shared" si="4"/>
        <v>42</v>
      </c>
      <c r="G172" s="10">
        <f t="shared" si="5"/>
        <v>-42</v>
      </c>
      <c r="H172" s="10" t="str">
        <f t="shared" si="6"/>
        <v>Non-compliant Notice:, Date: 02/18/2019, Hours Worked: 7.7 hours, Minutes Worked: 42 minutes, Deviation: -42 minutes.</v>
      </c>
    </row>
    <row r="173">
      <c r="A173" s="8">
        <v>43543.28472222222</v>
      </c>
      <c r="B173" s="9">
        <v>43543.643055555556</v>
      </c>
      <c r="C173" s="10">
        <f t="shared" si="1"/>
        <v>8.6</v>
      </c>
      <c r="D173" s="10" t="str">
        <f t="shared" si="2"/>
        <v>Compliant</v>
      </c>
      <c r="E173" s="10">
        <f t="shared" si="3"/>
        <v>8</v>
      </c>
      <c r="F173" s="10">
        <f t="shared" si="4"/>
        <v>36</v>
      </c>
      <c r="G173" s="10">
        <f t="shared" si="5"/>
        <v>0</v>
      </c>
      <c r="H173" s="10" t="str">
        <f t="shared" si="6"/>
        <v/>
      </c>
    </row>
    <row r="174">
      <c r="A174" s="8">
        <v>43791.288194444445</v>
      </c>
      <c r="B174" s="9">
        <v>43791.63402777778</v>
      </c>
      <c r="C174" s="10">
        <f t="shared" si="1"/>
        <v>8.3</v>
      </c>
      <c r="D174" s="10" t="str">
        <f t="shared" si="2"/>
        <v>Non-compliant</v>
      </c>
      <c r="E174" s="10">
        <f t="shared" si="3"/>
        <v>8</v>
      </c>
      <c r="F174" s="10">
        <f t="shared" si="4"/>
        <v>18</v>
      </c>
      <c r="G174" s="10">
        <f t="shared" si="5"/>
        <v>-6</v>
      </c>
      <c r="H174" s="10" t="str">
        <f t="shared" si="6"/>
        <v>Non-compliant Notice:, Date: 11/22/2019, Hours Worked: 8.3 hours, Minutes Worked: 18 minutes, Deviation: -6 minutes.</v>
      </c>
    </row>
    <row r="175">
      <c r="A175" s="8">
        <v>44431.29027777778</v>
      </c>
      <c r="B175" s="9">
        <v>44431.60555555556</v>
      </c>
      <c r="C175" s="10">
        <f t="shared" si="1"/>
        <v>7.6</v>
      </c>
      <c r="D175" s="10" t="str">
        <f t="shared" si="2"/>
        <v>Non-compliant</v>
      </c>
      <c r="E175" s="10">
        <f t="shared" si="3"/>
        <v>7</v>
      </c>
      <c r="F175" s="10">
        <f t="shared" si="4"/>
        <v>36</v>
      </c>
      <c r="G175" s="10">
        <f t="shared" si="5"/>
        <v>-48</v>
      </c>
      <c r="H175" s="10" t="str">
        <f t="shared" si="6"/>
        <v>Non-compliant Notice:, Date: 08/23/2021, Hours Worked: 7.6 hours, Minutes Worked: 36 minutes, Deviation: -48 minutes.</v>
      </c>
    </row>
    <row r="176">
      <c r="A176" s="8">
        <v>43766.299305555556</v>
      </c>
      <c r="B176" s="9">
        <v>43766.67152777778</v>
      </c>
      <c r="C176" s="10">
        <f t="shared" si="1"/>
        <v>8.9</v>
      </c>
      <c r="D176" s="10" t="str">
        <f t="shared" si="2"/>
        <v>Compliant</v>
      </c>
      <c r="E176" s="10">
        <f t="shared" si="3"/>
        <v>8</v>
      </c>
      <c r="F176" s="10">
        <f t="shared" si="4"/>
        <v>54</v>
      </c>
      <c r="G176" s="10">
        <f t="shared" si="5"/>
        <v>0</v>
      </c>
      <c r="H176" s="10" t="str">
        <f t="shared" si="6"/>
        <v/>
      </c>
    </row>
    <row r="177">
      <c r="A177" s="8">
        <v>45227.27569444444</v>
      </c>
      <c r="B177" s="9">
        <v>45227.665972222225</v>
      </c>
      <c r="C177" s="10">
        <f t="shared" si="1"/>
        <v>9.4</v>
      </c>
      <c r="D177" s="10" t="str">
        <f t="shared" si="2"/>
        <v>Compliant</v>
      </c>
      <c r="E177" s="10">
        <f t="shared" si="3"/>
        <v>9</v>
      </c>
      <c r="F177" s="10">
        <f t="shared" si="4"/>
        <v>24</v>
      </c>
      <c r="G177" s="10">
        <f t="shared" si="5"/>
        <v>0</v>
      </c>
      <c r="H177" s="10" t="str">
        <f t="shared" si="6"/>
        <v/>
      </c>
    </row>
    <row r="178">
      <c r="A178" s="8">
        <v>43949.275</v>
      </c>
      <c r="B178" s="9">
        <v>43949.604166666664</v>
      </c>
      <c r="C178" s="10">
        <f t="shared" si="1"/>
        <v>7.9</v>
      </c>
      <c r="D178" s="10" t="str">
        <f t="shared" si="2"/>
        <v>Non-compliant</v>
      </c>
      <c r="E178" s="10">
        <f t="shared" si="3"/>
        <v>7</v>
      </c>
      <c r="F178" s="10">
        <f t="shared" si="4"/>
        <v>54</v>
      </c>
      <c r="G178" s="10">
        <f t="shared" si="5"/>
        <v>-30</v>
      </c>
      <c r="H178" s="10" t="str">
        <f t="shared" si="6"/>
        <v>Non-compliant Notice:, Date: 04/28/2020, Hours Worked: 7.9 hours, Minutes Worked: 54 minutes, Deviation: -30 minutes.</v>
      </c>
    </row>
    <row r="179">
      <c r="A179" s="8">
        <v>43832.29513888889</v>
      </c>
      <c r="B179" s="9">
        <v>43832.638194444444</v>
      </c>
      <c r="C179" s="10">
        <f t="shared" si="1"/>
        <v>8.2</v>
      </c>
      <c r="D179" s="10" t="str">
        <f t="shared" si="2"/>
        <v>Non-compliant</v>
      </c>
      <c r="E179" s="10">
        <f t="shared" si="3"/>
        <v>8</v>
      </c>
      <c r="F179" s="10">
        <f t="shared" si="4"/>
        <v>12</v>
      </c>
      <c r="G179" s="10">
        <f t="shared" si="5"/>
        <v>-12</v>
      </c>
      <c r="H179" s="10" t="str">
        <f t="shared" si="6"/>
        <v>Non-compliant Notice:, Date: 01/02/2020, Hours Worked: 8.2 hours, Minutes Worked: 12 minutes, Deviation: -12 minutes.</v>
      </c>
    </row>
    <row r="180">
      <c r="A180" s="8">
        <v>44962.275</v>
      </c>
      <c r="B180" s="9">
        <v>44962.66111111111</v>
      </c>
      <c r="C180" s="10">
        <f t="shared" si="1"/>
        <v>9.3</v>
      </c>
      <c r="D180" s="10" t="str">
        <f t="shared" si="2"/>
        <v>Compliant</v>
      </c>
      <c r="E180" s="10">
        <f t="shared" si="3"/>
        <v>9</v>
      </c>
      <c r="F180" s="10">
        <f t="shared" si="4"/>
        <v>18</v>
      </c>
      <c r="G180" s="10">
        <f t="shared" si="5"/>
        <v>0</v>
      </c>
      <c r="H180" s="10" t="str">
        <f t="shared" si="6"/>
        <v/>
      </c>
    </row>
    <row r="181">
      <c r="A181" s="8">
        <v>43503.29375</v>
      </c>
      <c r="B181" s="9">
        <v>43503.63263888889</v>
      </c>
      <c r="C181" s="10">
        <f t="shared" si="1"/>
        <v>8.1</v>
      </c>
      <c r="D181" s="10" t="str">
        <f t="shared" si="2"/>
        <v>Non-compliant</v>
      </c>
      <c r="E181" s="10">
        <f t="shared" si="3"/>
        <v>8</v>
      </c>
      <c r="F181" s="10">
        <f t="shared" si="4"/>
        <v>6</v>
      </c>
      <c r="G181" s="10">
        <f t="shared" si="5"/>
        <v>-18</v>
      </c>
      <c r="H181" s="10" t="str">
        <f t="shared" si="6"/>
        <v>Non-compliant Notice:, Date: 02/07/2019, Hours Worked: 8.1 hours, Minutes Worked: 6 minutes, Deviation: -18 minutes.</v>
      </c>
    </row>
    <row r="182">
      <c r="A182" s="8">
        <v>44842.28888888889</v>
      </c>
      <c r="B182" s="9">
        <v>44842.62152777778</v>
      </c>
      <c r="C182" s="10">
        <f t="shared" si="1"/>
        <v>8</v>
      </c>
      <c r="D182" s="10" t="str">
        <f t="shared" si="2"/>
        <v>Non-compliant</v>
      </c>
      <c r="E182" s="10">
        <f t="shared" si="3"/>
        <v>8</v>
      </c>
      <c r="F182" s="10">
        <f t="shared" si="4"/>
        <v>0</v>
      </c>
      <c r="G182" s="10">
        <f t="shared" si="5"/>
        <v>-24</v>
      </c>
      <c r="H182" s="10" t="str">
        <f t="shared" si="6"/>
        <v>Non-compliant Notice:, Date: 10/08/2022, Hours Worked: 8.0 hours, Minutes Worked: 0 minutes, Deviation: -24 minutes.</v>
      </c>
    </row>
    <row r="183">
      <c r="A183" s="8">
        <v>44994.290972222225</v>
      </c>
      <c r="B183" s="9">
        <v>44994.60763888889</v>
      </c>
      <c r="C183" s="10">
        <f t="shared" si="1"/>
        <v>7.6</v>
      </c>
      <c r="D183" s="10" t="str">
        <f t="shared" si="2"/>
        <v>Non-compliant</v>
      </c>
      <c r="E183" s="10">
        <f t="shared" si="3"/>
        <v>7</v>
      </c>
      <c r="F183" s="10">
        <f t="shared" si="4"/>
        <v>36</v>
      </c>
      <c r="G183" s="10">
        <f t="shared" si="5"/>
        <v>-48</v>
      </c>
      <c r="H183" s="10" t="str">
        <f t="shared" si="6"/>
        <v>Non-compliant Notice:, Date: 03/09/2023, Hours Worked: 7.6 hours, Minutes Worked: 36 minutes, Deviation: -48 minutes.</v>
      </c>
    </row>
    <row r="184">
      <c r="A184" s="8">
        <v>45211.275</v>
      </c>
      <c r="B184" s="9">
        <v>45211.59444444445</v>
      </c>
      <c r="C184" s="10">
        <f t="shared" si="1"/>
        <v>7.7</v>
      </c>
      <c r="D184" s="10" t="str">
        <f t="shared" si="2"/>
        <v>Non-compliant</v>
      </c>
      <c r="E184" s="10">
        <f t="shared" si="3"/>
        <v>7</v>
      </c>
      <c r="F184" s="10">
        <f t="shared" si="4"/>
        <v>42</v>
      </c>
      <c r="G184" s="10">
        <f t="shared" si="5"/>
        <v>-42</v>
      </c>
      <c r="H184" s="10" t="str">
        <f t="shared" si="6"/>
        <v>Non-compliant Notice:, Date: 10/12/2023, Hours Worked: 7.7 hours, Minutes Worked: 42 minutes, Deviation: -42 minutes.</v>
      </c>
    </row>
    <row r="185">
      <c r="A185" s="8">
        <v>45243.26527777778</v>
      </c>
      <c r="B185" s="9">
        <v>45243.65069444444</v>
      </c>
      <c r="C185" s="10">
        <f t="shared" si="1"/>
        <v>9.2</v>
      </c>
      <c r="D185" s="10" t="str">
        <f t="shared" si="2"/>
        <v>Compliant</v>
      </c>
      <c r="E185" s="10">
        <f t="shared" si="3"/>
        <v>9</v>
      </c>
      <c r="F185" s="10">
        <f t="shared" si="4"/>
        <v>12</v>
      </c>
      <c r="G185" s="10">
        <f t="shared" si="5"/>
        <v>0</v>
      </c>
      <c r="H185" s="10" t="str">
        <f t="shared" si="6"/>
        <v/>
      </c>
    </row>
    <row r="186">
      <c r="A186" s="8">
        <v>44606.28125</v>
      </c>
      <c r="B186" s="9">
        <v>44606.61111111111</v>
      </c>
      <c r="C186" s="10">
        <f t="shared" si="1"/>
        <v>7.9</v>
      </c>
      <c r="D186" s="10" t="str">
        <f t="shared" si="2"/>
        <v>Non-compliant</v>
      </c>
      <c r="E186" s="10">
        <f t="shared" si="3"/>
        <v>7</v>
      </c>
      <c r="F186" s="10">
        <f t="shared" si="4"/>
        <v>54</v>
      </c>
      <c r="G186" s="10">
        <f t="shared" si="5"/>
        <v>-30</v>
      </c>
      <c r="H186" s="10" t="str">
        <f t="shared" si="6"/>
        <v>Non-compliant Notice:, Date: 02/14/2022, Hours Worked: 7.9 hours, Minutes Worked: 54 minutes, Deviation: -30 minutes.</v>
      </c>
    </row>
    <row r="187">
      <c r="A187" s="8">
        <v>43539.279861111114</v>
      </c>
      <c r="B187" s="9">
        <v>43539.62430555555</v>
      </c>
      <c r="C187" s="10">
        <f t="shared" si="1"/>
        <v>8.3</v>
      </c>
      <c r="D187" s="10" t="str">
        <f t="shared" si="2"/>
        <v>Non-compliant</v>
      </c>
      <c r="E187" s="10">
        <f t="shared" si="3"/>
        <v>8</v>
      </c>
      <c r="F187" s="10">
        <f t="shared" si="4"/>
        <v>18</v>
      </c>
      <c r="G187" s="10">
        <f t="shared" si="5"/>
        <v>-6</v>
      </c>
      <c r="H187" s="10" t="str">
        <f t="shared" si="6"/>
        <v>Non-compliant Notice:, Date: 03/15/2019, Hours Worked: 8.3 hours, Minutes Worked: 18 minutes, Deviation: -6 minutes.</v>
      </c>
    </row>
    <row r="188">
      <c r="A188" s="8">
        <v>43662.288194444445</v>
      </c>
      <c r="B188" s="9">
        <v>43662.635416666664</v>
      </c>
      <c r="C188" s="10">
        <f t="shared" si="1"/>
        <v>8.3</v>
      </c>
      <c r="D188" s="10" t="str">
        <f t="shared" si="2"/>
        <v>Non-compliant</v>
      </c>
      <c r="E188" s="10">
        <f t="shared" si="3"/>
        <v>8</v>
      </c>
      <c r="F188" s="10">
        <f t="shared" si="4"/>
        <v>18</v>
      </c>
      <c r="G188" s="10">
        <f t="shared" si="5"/>
        <v>-6</v>
      </c>
      <c r="H188" s="10" t="str">
        <f t="shared" si="6"/>
        <v>Non-compliant Notice:, Date: 07/16/2019, Hours Worked: 8.3 hours, Minutes Worked: 18 minutes, Deviation: -6 minutes.</v>
      </c>
    </row>
    <row r="189">
      <c r="A189" s="8">
        <v>44580.27777777778</v>
      </c>
      <c r="B189" s="9">
        <v>44580.65277777778</v>
      </c>
      <c r="C189" s="10">
        <f t="shared" si="1"/>
        <v>9</v>
      </c>
      <c r="D189" s="10" t="str">
        <f t="shared" si="2"/>
        <v>Compliant</v>
      </c>
      <c r="E189" s="10">
        <f t="shared" si="3"/>
        <v>9</v>
      </c>
      <c r="F189" s="10">
        <f t="shared" si="4"/>
        <v>0</v>
      </c>
      <c r="G189" s="10">
        <f t="shared" si="5"/>
        <v>0</v>
      </c>
      <c r="H189" s="10" t="str">
        <f t="shared" si="6"/>
        <v/>
      </c>
    </row>
    <row r="190">
      <c r="A190" s="8">
        <v>44367.27222222222</v>
      </c>
      <c r="B190" s="9">
        <v>44367.65138888889</v>
      </c>
      <c r="C190" s="10">
        <f t="shared" si="1"/>
        <v>9.1</v>
      </c>
      <c r="D190" s="10" t="str">
        <f t="shared" si="2"/>
        <v>Compliant</v>
      </c>
      <c r="E190" s="10">
        <f t="shared" si="3"/>
        <v>9</v>
      </c>
      <c r="F190" s="10">
        <f t="shared" si="4"/>
        <v>6</v>
      </c>
      <c r="G190" s="10">
        <f t="shared" si="5"/>
        <v>0</v>
      </c>
      <c r="H190" s="10" t="str">
        <f t="shared" si="6"/>
        <v/>
      </c>
    </row>
    <row r="191">
      <c r="A191" s="8">
        <v>44825.28472222222</v>
      </c>
      <c r="B191" s="9">
        <v>44825.64236111111</v>
      </c>
      <c r="C191" s="10">
        <f t="shared" si="1"/>
        <v>8.6</v>
      </c>
      <c r="D191" s="10" t="str">
        <f t="shared" si="2"/>
        <v>Compliant</v>
      </c>
      <c r="E191" s="10">
        <f t="shared" si="3"/>
        <v>8</v>
      </c>
      <c r="F191" s="10">
        <f t="shared" si="4"/>
        <v>36</v>
      </c>
      <c r="G191" s="10">
        <f t="shared" si="5"/>
        <v>0</v>
      </c>
      <c r="H191" s="10" t="str">
        <f t="shared" si="6"/>
        <v/>
      </c>
    </row>
    <row r="192">
      <c r="A192" s="8">
        <v>44034.29375</v>
      </c>
      <c r="B192" s="9">
        <v>44034.61388888889</v>
      </c>
      <c r="C192" s="10">
        <f t="shared" si="1"/>
        <v>7.7</v>
      </c>
      <c r="D192" s="10" t="str">
        <f t="shared" si="2"/>
        <v>Non-compliant</v>
      </c>
      <c r="E192" s="10">
        <f t="shared" si="3"/>
        <v>7</v>
      </c>
      <c r="F192" s="10">
        <f t="shared" si="4"/>
        <v>42</v>
      </c>
      <c r="G192" s="10">
        <f t="shared" si="5"/>
        <v>-42</v>
      </c>
      <c r="H192" s="10" t="str">
        <f t="shared" si="6"/>
        <v>Non-compliant Notice:, Date: 07/22/2020, Hours Worked: 7.7 hours, Minutes Worked: 42 minutes, Deviation: -42 minutes.</v>
      </c>
    </row>
    <row r="193">
      <c r="A193" s="8">
        <v>44735.29791666667</v>
      </c>
      <c r="B193" s="9">
        <v>44735.67291666667</v>
      </c>
      <c r="C193" s="10">
        <f t="shared" si="1"/>
        <v>9</v>
      </c>
      <c r="D193" s="10" t="str">
        <f t="shared" si="2"/>
        <v>Compliant</v>
      </c>
      <c r="E193" s="10">
        <f t="shared" si="3"/>
        <v>9</v>
      </c>
      <c r="F193" s="10">
        <f t="shared" si="4"/>
        <v>0</v>
      </c>
      <c r="G193" s="10">
        <f t="shared" si="5"/>
        <v>0</v>
      </c>
      <c r="H193" s="10" t="str">
        <f t="shared" si="6"/>
        <v/>
      </c>
    </row>
    <row r="194">
      <c r="A194" s="8">
        <v>45256.275</v>
      </c>
      <c r="B194" s="9">
        <v>45256.597916666666</v>
      </c>
      <c r="C194" s="10">
        <f t="shared" si="1"/>
        <v>7.7</v>
      </c>
      <c r="D194" s="10" t="str">
        <f t="shared" si="2"/>
        <v>Non-compliant</v>
      </c>
      <c r="E194" s="10">
        <f t="shared" si="3"/>
        <v>7</v>
      </c>
      <c r="F194" s="10">
        <f t="shared" si="4"/>
        <v>42</v>
      </c>
      <c r="G194" s="10">
        <f t="shared" si="5"/>
        <v>-42</v>
      </c>
      <c r="H194" s="10" t="str">
        <f t="shared" si="6"/>
        <v>Non-compliant Notice:, Date: 11/26/2023, Hours Worked: 7.7 hours, Minutes Worked: 42 minutes, Deviation: -42 minutes.</v>
      </c>
    </row>
    <row r="195">
      <c r="A195" s="8">
        <v>44557.275</v>
      </c>
      <c r="B195" s="9">
        <v>44557.65694444445</v>
      </c>
      <c r="C195" s="10">
        <f t="shared" si="1"/>
        <v>9.2</v>
      </c>
      <c r="D195" s="10" t="str">
        <f t="shared" si="2"/>
        <v>Compliant</v>
      </c>
      <c r="E195" s="10">
        <f t="shared" si="3"/>
        <v>9</v>
      </c>
      <c r="F195" s="10">
        <f t="shared" si="4"/>
        <v>12</v>
      </c>
      <c r="G195" s="10">
        <f t="shared" si="5"/>
        <v>0</v>
      </c>
      <c r="H195" s="10" t="str">
        <f t="shared" si="6"/>
        <v/>
      </c>
    </row>
    <row r="196">
      <c r="A196" s="8">
        <v>45135.29027777778</v>
      </c>
      <c r="B196" s="9">
        <v>45135.61319444444</v>
      </c>
      <c r="C196" s="10">
        <f t="shared" si="1"/>
        <v>7.7</v>
      </c>
      <c r="D196" s="10" t="str">
        <f t="shared" si="2"/>
        <v>Non-compliant</v>
      </c>
      <c r="E196" s="10">
        <f t="shared" si="3"/>
        <v>7</v>
      </c>
      <c r="F196" s="10">
        <f t="shared" si="4"/>
        <v>42</v>
      </c>
      <c r="G196" s="10">
        <f t="shared" si="5"/>
        <v>-42</v>
      </c>
      <c r="H196" s="10" t="str">
        <f t="shared" si="6"/>
        <v>Non-compliant Notice:, Date: 07/28/2023, Hours Worked: 7.7 hours, Minutes Worked: 42 minutes, Deviation: -42 minutes.</v>
      </c>
    </row>
    <row r="197">
      <c r="A197" s="8">
        <v>44497.29583333333</v>
      </c>
      <c r="B197" s="9">
        <v>44497.688888888886</v>
      </c>
      <c r="C197" s="10">
        <f t="shared" si="1"/>
        <v>9.4</v>
      </c>
      <c r="D197" s="10" t="str">
        <f t="shared" si="2"/>
        <v>Compliant</v>
      </c>
      <c r="E197" s="10">
        <f t="shared" si="3"/>
        <v>9</v>
      </c>
      <c r="F197" s="10">
        <f t="shared" si="4"/>
        <v>24</v>
      </c>
      <c r="G197" s="10">
        <f t="shared" si="5"/>
        <v>0</v>
      </c>
      <c r="H197" s="10" t="str">
        <f t="shared" si="6"/>
        <v/>
      </c>
    </row>
    <row r="198">
      <c r="A198" s="8">
        <v>45105.279861111114</v>
      </c>
      <c r="B198" s="9">
        <v>45105.61041666667</v>
      </c>
      <c r="C198" s="10">
        <f t="shared" si="1"/>
        <v>7.9</v>
      </c>
      <c r="D198" s="10" t="str">
        <f t="shared" si="2"/>
        <v>Non-compliant</v>
      </c>
      <c r="E198" s="10">
        <f t="shared" si="3"/>
        <v>7</v>
      </c>
      <c r="F198" s="10">
        <f t="shared" si="4"/>
        <v>54</v>
      </c>
      <c r="G198" s="10">
        <f t="shared" si="5"/>
        <v>-30</v>
      </c>
      <c r="H198" s="10" t="str">
        <f t="shared" si="6"/>
        <v>Non-compliant Notice:, Date: 06/28/2023, Hours Worked: 7.9 hours, Minutes Worked: 54 minutes, Deviation: -30 minutes.</v>
      </c>
    </row>
    <row r="199">
      <c r="A199" s="8">
        <v>44349.28333333333</v>
      </c>
      <c r="B199" s="9">
        <v>44349.674305555556</v>
      </c>
      <c r="C199" s="10">
        <f t="shared" si="1"/>
        <v>9.4</v>
      </c>
      <c r="D199" s="10" t="str">
        <f t="shared" si="2"/>
        <v>Compliant</v>
      </c>
      <c r="E199" s="10">
        <f t="shared" si="3"/>
        <v>9</v>
      </c>
      <c r="F199" s="10">
        <f t="shared" si="4"/>
        <v>24</v>
      </c>
      <c r="G199" s="10">
        <f t="shared" si="5"/>
        <v>0</v>
      </c>
      <c r="H199" s="10" t="str">
        <f t="shared" si="6"/>
        <v/>
      </c>
    </row>
    <row r="200">
      <c r="A200" s="8">
        <v>43985.29305555556</v>
      </c>
      <c r="B200" s="9">
        <v>43985.6125</v>
      </c>
      <c r="C200" s="10">
        <f t="shared" si="1"/>
        <v>7.7</v>
      </c>
      <c r="D200" s="10" t="str">
        <f t="shared" si="2"/>
        <v>Non-compliant</v>
      </c>
      <c r="E200" s="10">
        <f t="shared" si="3"/>
        <v>7</v>
      </c>
      <c r="F200" s="10">
        <f t="shared" si="4"/>
        <v>42</v>
      </c>
      <c r="G200" s="10">
        <f t="shared" si="5"/>
        <v>-42</v>
      </c>
      <c r="H200" s="10" t="str">
        <f t="shared" si="6"/>
        <v>Non-compliant Notice:, Date: 06/03/2020, Hours Worked: 7.7 hours, Minutes Worked: 42 minutes, Deviation: -42 minutes.</v>
      </c>
    </row>
    <row r="201">
      <c r="A201" s="8">
        <v>43834.28611111111</v>
      </c>
      <c r="B201" s="9">
        <v>43834.65</v>
      </c>
      <c r="C201" s="10">
        <f t="shared" si="1"/>
        <v>8.7</v>
      </c>
      <c r="D201" s="10" t="str">
        <f t="shared" si="2"/>
        <v>Compliant</v>
      </c>
      <c r="E201" s="10">
        <f t="shared" si="3"/>
        <v>8</v>
      </c>
      <c r="F201" s="10">
        <f t="shared" si="4"/>
        <v>42</v>
      </c>
      <c r="G201" s="10">
        <f t="shared" si="5"/>
        <v>0</v>
      </c>
      <c r="H201" s="10" t="str">
        <f t="shared" si="6"/>
        <v/>
      </c>
    </row>
    <row r="202">
      <c r="A202" s="8">
        <v>44778.291666666664</v>
      </c>
      <c r="B202" s="9">
        <v>44778.64791666667</v>
      </c>
      <c r="C202" s="10">
        <f t="shared" si="1"/>
        <v>8.6</v>
      </c>
      <c r="D202" s="10" t="str">
        <f t="shared" si="2"/>
        <v>Compliant</v>
      </c>
      <c r="E202" s="10">
        <f t="shared" si="3"/>
        <v>8</v>
      </c>
      <c r="F202" s="10">
        <f t="shared" si="4"/>
        <v>36</v>
      </c>
      <c r="G202" s="10">
        <f t="shared" si="5"/>
        <v>0</v>
      </c>
      <c r="H202" s="10" t="str">
        <f t="shared" si="6"/>
        <v/>
      </c>
    </row>
    <row r="203">
      <c r="A203" s="8">
        <v>43744.277083333334</v>
      </c>
      <c r="B203" s="9">
        <v>43744.67013888889</v>
      </c>
      <c r="C203" s="10">
        <f t="shared" si="1"/>
        <v>9.4</v>
      </c>
      <c r="D203" s="10" t="str">
        <f t="shared" si="2"/>
        <v>Compliant</v>
      </c>
      <c r="E203" s="10">
        <f t="shared" si="3"/>
        <v>9</v>
      </c>
      <c r="F203" s="10">
        <f t="shared" si="4"/>
        <v>24</v>
      </c>
      <c r="G203" s="10">
        <f t="shared" si="5"/>
        <v>0</v>
      </c>
      <c r="H203" s="10" t="str">
        <f t="shared" si="6"/>
        <v/>
      </c>
    </row>
  </sheetData>
  <conditionalFormatting sqref="D6:D203">
    <cfRule type="containsText" dxfId="0" priority="1" operator="containsText" text="Non-compliant">
      <formula>NOT(ISERROR(SEARCH(("Non-compliant"),(D6))))</formula>
    </cfRule>
  </conditionalFormatting>
  <dataValidations>
    <dataValidation type="custom" allowBlank="1" showDropDown="1" sqref="A6:B203">
      <formula1>OR(NOT(ISERROR(DATEVALUE(A6))), AND(ISNUMBER(A6), LEFT(CELL("format", A6))="D"))</formula1>
    </dataValidation>
  </dataValidations>
  <drawing r:id="rId1"/>
  <tableParts count="1">
    <tablePart r:id="rId3"/>
  </tableParts>
</worksheet>
</file>